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lias\Downloads\"/>
    </mc:Choice>
  </mc:AlternateContent>
  <xr:revisionPtr revIDLastSave="0" documentId="13_ncr:1_{2646B76F-619E-4B6D-AA0C-BF85A239179F}" xr6:coauthVersionLast="47" xr6:coauthVersionMax="47" xr10:uidLastSave="{00000000-0000-0000-0000-000000000000}"/>
  <bookViews>
    <workbookView xWindow="-120" yWindow="-120" windowWidth="24240" windowHeight="17640" xr2:uid="{00000000-000D-0000-FFFF-FFFF00000000}"/>
  </bookViews>
  <sheets>
    <sheet name="SPEECH" sheetId="1" r:id="rId1"/>
    <sheet name="OFRECIMIENTO LL.AA" sheetId="2" state="hidden" r:id="rId2"/>
    <sheet name="PLANES REGULARES" sheetId="3" state="hidden" r:id="rId3"/>
    <sheet name="FACTURACION" sheetId="4" state="hidden" r:id="rId4"/>
    <sheet name="REBATE" sheetId="5" state="hidden" r:id="rId5"/>
    <sheet name="EECC LLAA" sheetId="6" state="hidden" r:id="rId6"/>
    <sheet name="Hoja1" sheetId="7" state="hidden" r:id="rId7"/>
    <sheet name="BBDD REBATE" sheetId="8" state="hidden" r:id="rId8"/>
    <sheet name="MOTIVO CANCELACIÓN ORDEN" sheetId="9" state="hidden" r:id="rId9"/>
  </sheets>
  <definedNames>
    <definedName name="INTERNET">#REF!</definedName>
    <definedName name="LLAMADAS">#REF!</definedName>
    <definedName name="SegmentaciónDeDatos_OBJECIÓN">#REF!</definedName>
    <definedName name="SERVICIO">#REF!</definedName>
    <definedName name="WIN">#REF!</definedName>
  </definedNames>
  <calcPr calcId="191029"/>
  <pivotCaches>
    <pivotCache cacheId="9"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5" l="1"/>
  <c r="Y22" i="1"/>
  <c r="X22" i="1"/>
  <c r="Y21" i="1"/>
  <c r="X21" i="1"/>
  <c r="Y20" i="1"/>
  <c r="X20" i="1"/>
  <c r="AC19" i="1"/>
  <c r="Z19" i="1" s="1"/>
  <c r="AA19" i="1"/>
  <c r="Y19" i="1"/>
  <c r="W19" i="1" s="1"/>
  <c r="X19" i="1"/>
  <c r="U16" i="1"/>
  <c r="T16" i="1"/>
  <c r="J16" i="1"/>
  <c r="P13" i="1"/>
  <c r="P12" i="1"/>
  <c r="P11" i="1"/>
  <c r="D11" i="1"/>
  <c r="B11" i="1"/>
  <c r="P10" i="1"/>
  <c r="P9" i="1"/>
  <c r="F5" i="1"/>
  <c r="W20" i="1" l="1"/>
  <c r="AB20" i="1" s="1"/>
  <c r="W21" i="1"/>
  <c r="AC21" i="1" s="1"/>
  <c r="W22" i="1"/>
  <c r="AC22" i="1" s="1"/>
  <c r="D13" i="1"/>
  <c r="F17" i="1" s="1"/>
  <c r="AF19" i="1"/>
  <c r="AE19" i="1"/>
  <c r="AC20" i="1"/>
  <c r="AB19" i="1"/>
  <c r="AB21" i="1"/>
  <c r="AA21" i="1" l="1"/>
  <c r="Z21" i="1" s="1"/>
  <c r="AF21" i="1" s="1"/>
  <c r="AB22" i="1"/>
  <c r="AA20" i="1"/>
  <c r="Z20" i="1" s="1"/>
  <c r="AF20" i="1" s="1"/>
  <c r="AA22" i="1"/>
  <c r="Z22" i="1" s="1"/>
  <c r="AF22" i="1" s="1"/>
  <c r="F12" i="1"/>
  <c r="M18" i="1" s="1"/>
  <c r="E11" i="1"/>
  <c r="L17" i="1" s="1"/>
  <c r="AG19" i="1"/>
  <c r="AH19" i="1" s="1"/>
  <c r="F13" i="1"/>
  <c r="AE21" i="1" l="1"/>
  <c r="AE20" i="1"/>
  <c r="AE22" i="1"/>
  <c r="F19" i="1"/>
  <c r="J11" i="1"/>
  <c r="AG21" i="1"/>
  <c r="AH21" i="1" s="1"/>
  <c r="AG20" i="1"/>
  <c r="AH20" i="1" s="1"/>
  <c r="AY40" i="1" l="1"/>
  <c r="AY39" i="1"/>
  <c r="Q9" i="1"/>
  <c r="Q11" i="1"/>
  <c r="D18" i="1"/>
  <c r="Q12" i="1"/>
  <c r="Q13" i="1"/>
  <c r="Q10" i="1"/>
</calcChain>
</file>

<file path=xl/sharedStrings.xml><?xml version="1.0" encoding="utf-8"?>
<sst xmlns="http://schemas.openxmlformats.org/spreadsheetml/2006/main" count="321" uniqueCount="202">
  <si>
    <t>PASO 1</t>
  </si>
  <si>
    <t>CICLO DE FACTURACIÓN</t>
  </si>
  <si>
    <t>PLAN TARIFARIO</t>
  </si>
  <si>
    <t xml:space="preserve">Power
59.90 </t>
  </si>
  <si>
    <t>ENTREGA</t>
  </si>
  <si>
    <t>CHIP</t>
  </si>
  <si>
    <t>PASO 2</t>
  </si>
  <si>
    <t>ELIGE EL MES</t>
  </si>
  <si>
    <t>ABRIL</t>
  </si>
  <si>
    <t>TOTAL DÍAS</t>
  </si>
  <si>
    <t>PROMO DSCTO PORTABILIDAD</t>
  </si>
  <si>
    <t>APLICA PARA LA PRIMERA PORTA</t>
  </si>
  <si>
    <t>FECHA DE ACTIVACIÓN</t>
  </si>
  <si>
    <t>¿Cliente cuenta con líneas activas postpago en entel?</t>
  </si>
  <si>
    <t>NO</t>
  </si>
  <si>
    <t>COSTO MENSUAL</t>
  </si>
  <si>
    <t>DSCTO</t>
  </si>
  <si>
    <t>DSCTO + PROPORCIONAL</t>
  </si>
  <si>
    <t>CUÁL ES SU CICLO DE FACT?</t>
  </si>
  <si>
    <t xml:space="preserve">PLANES </t>
  </si>
  <si>
    <t xml:space="preserve">50% X 12 MESES
 (CLARO/MOV/BITEL)  </t>
  </si>
  <si>
    <t>20% x 3 MESES (MOVISTAR)</t>
  </si>
  <si>
    <t>PASO 3</t>
  </si>
  <si>
    <t>SOLO X EL 1ER MES</t>
  </si>
  <si>
    <t>50% x 12 MESES (MOV - CLARO - BITEL)</t>
  </si>
  <si>
    <t>RENTA PROPORCIONAL (APROXIMADAMENTE)</t>
  </si>
  <si>
    <t>VENCE EL:</t>
  </si>
  <si>
    <t>DETALLE :</t>
  </si>
  <si>
    <t>INICIO</t>
  </si>
  <si>
    <t>CIERRE</t>
  </si>
  <si>
    <t>SPEECH CICLO DE FACTURACIÓN</t>
  </si>
  <si>
    <t xml:space="preserve">Estimado, para comentarle que en esta oportunidad Entel le estará activando su linea el día </t>
  </si>
  <si>
    <t>La fecha regular de inicio de saldo  es</t>
  </si>
  <si>
    <t xml:space="preserve">Para que usted se mantenga conectado tendrá </t>
  </si>
  <si>
    <t>CICLOS</t>
  </si>
  <si>
    <t>Inicio 
de Ciclo</t>
  </si>
  <si>
    <t>Inicio 
de Ciclo A</t>
  </si>
  <si>
    <t>Inicio 
de Ciclo B</t>
  </si>
  <si>
    <t>Cierre
 de Ciclo</t>
  </si>
  <si>
    <t>Cierre
 de Ciclo A</t>
  </si>
  <si>
    <t>Cierre
 de Ciclo B</t>
  </si>
  <si>
    <t>Cierre
 de Ciclo C</t>
  </si>
  <si>
    <t>Proporcional de la Renta Básica del Nuevo Plan</t>
  </si>
  <si>
    <t>TOTAL A PAGAR (Proporcional + Renta Básica) - "APROXIMADAMENTE"</t>
  </si>
  <si>
    <t xml:space="preserve">Con un costo de </t>
  </si>
  <si>
    <t xml:space="preserve">aproximadamente solo por este 1er mes. Ademas comentarle que su fecha de pago es el </t>
  </si>
  <si>
    <t>TIPO</t>
  </si>
  <si>
    <t>DEL</t>
  </si>
  <si>
    <t>AL</t>
  </si>
  <si>
    <t>Dp</t>
  </si>
  <si>
    <t>D</t>
  </si>
  <si>
    <t>Este pago le asegura saldo hasta la fecha</t>
  </si>
  <si>
    <t>Ciclo 1</t>
  </si>
  <si>
    <t>Ciclo 3</t>
  </si>
  <si>
    <t>Ciclo 5</t>
  </si>
  <si>
    <t>Ciclo 4</t>
  </si>
  <si>
    <t>SI</t>
  </si>
  <si>
    <t>PLANES SIN DESCUENTO</t>
  </si>
  <si>
    <t>PLANES</t>
  </si>
  <si>
    <t xml:space="preserve">IMPORTANTE!!!... NINGUNO DE ESTOS DSCTOS  CONVIVE CON PLAN FAMILIA </t>
  </si>
  <si>
    <t>BENEFICIO LINEAS ADICIONALES</t>
  </si>
  <si>
    <t xml:space="preserve">CALCULADORA </t>
  </si>
  <si>
    <t>https://entelpowerperu.github.io/CalculadoraEntelPowerFamiliar/</t>
  </si>
  <si>
    <t>CLIENTE NUEVO</t>
  </si>
  <si>
    <t>CLIENTE ENTEL</t>
  </si>
  <si>
    <t>Plan Tarifario</t>
  </si>
  <si>
    <t>Cargo Fijo</t>
  </si>
  <si>
    <t>NACIONAL PERÚ</t>
  </si>
  <si>
    <t>LARGA 
DISTANCIA 
INTERNACIONAL</t>
  </si>
  <si>
    <t>SMS</t>
  </si>
  <si>
    <t>Internet</t>
  </si>
  <si>
    <t>Navegación en Alta Velocidad</t>
  </si>
  <si>
    <t>APPS ILIMITADAS</t>
  </si>
  <si>
    <t xml:space="preserve">30GB POR 3 MESES </t>
  </si>
  <si>
    <t>Apps ilimitadas</t>
  </si>
  <si>
    <t>NO APLICAN DESCUENTOS</t>
  </si>
  <si>
    <t>Power 49.90 C</t>
  </si>
  <si>
    <t>Ilimitado</t>
  </si>
  <si>
    <t>500 SMS</t>
  </si>
  <si>
    <t>-</t>
  </si>
  <si>
    <t>35 GB</t>
  </si>
  <si>
    <t>MOVISTAR Y BITEL
50% x 6MESES (BASE)
30% X 3 MESES (LL.AA)</t>
  </si>
  <si>
    <t>30% X 3 MESES (LL.AA) 
S/27.93 
APLICA
MOVISTAR
CLARO
BITEL</t>
  </si>
  <si>
    <t>Power 59.90 C</t>
  </si>
  <si>
    <t>65 GB</t>
  </si>
  <si>
    <t>2.5 GB</t>
  </si>
  <si>
    <t>Zona América, Europa y Asia</t>
  </si>
  <si>
    <t>CLARO
50% X 12 MESES (BASE)
30% X 3 MESES (LL.AA)</t>
  </si>
  <si>
    <t>50% X 12 MESES
(LINEA MADRE) 
 30% X 3 MESES
(LINEAS HIJAS S/27.93)
SOLO PORTA.
(MOV - CLARO Y BITEL)</t>
  </si>
  <si>
    <t>Power Ilim 69.90 C</t>
  </si>
  <si>
    <t>ilimitado
(degradacion)</t>
  </si>
  <si>
    <t>100 GB</t>
  </si>
  <si>
    <t>3.5 GB</t>
  </si>
  <si>
    <t>Power Ilim 79.90 C</t>
  </si>
  <si>
    <t>ilimitado</t>
  </si>
  <si>
    <t>ILIMITADO
alta velocidad</t>
  </si>
  <si>
    <t>5 GB</t>
  </si>
  <si>
    <t>Power Ilim 99.90 C</t>
  </si>
  <si>
    <t>8 GB</t>
  </si>
  <si>
    <t>Power Ilim 129.90 C</t>
  </si>
  <si>
    <t>12 GB</t>
  </si>
  <si>
    <t>IMPORTANTE!!!... EL PLAN NO CONVIVE CON NINGÚN DESCUENTO ADICIONAL EN OTRAS LINEAS.</t>
  </si>
  <si>
    <t>ROAMING</t>
  </si>
  <si>
    <t>Planes Tarifarios para Venta Regular y Portabilidad</t>
  </si>
  <si>
    <t>MINUTOS</t>
  </si>
  <si>
    <t>DATOS</t>
  </si>
  <si>
    <t>LARGA DISTANCIA INTERNACIONAL</t>
  </si>
  <si>
    <t>GB Libres</t>
  </si>
  <si>
    <t>Zonas</t>
  </si>
  <si>
    <t>ZONA CAN</t>
  </si>
  <si>
    <t>NO TIENE DESCUENTO</t>
  </si>
  <si>
    <t xml:space="preserve">Power
39.90 </t>
  </si>
  <si>
    <t>25 GB</t>
  </si>
  <si>
    <t>En PORTA:
DUPLICA GB
x 3 meses
50GB x 3 meses</t>
  </si>
  <si>
    <t>MISMOS BENEFICIOS QUE TU PLAN</t>
  </si>
  <si>
    <t xml:space="preserve">Power
49.90 </t>
  </si>
  <si>
    <t>40 GB</t>
  </si>
  <si>
    <t xml:space="preserve">En PORTA:
TIK TOK 30GB
x 3 meses 
</t>
  </si>
  <si>
    <t>50% X 12 MESES
CLARO
MOVISTAR
BITEL</t>
  </si>
  <si>
    <t>75 GB</t>
  </si>
  <si>
    <t>3 GB</t>
  </si>
  <si>
    <t xml:space="preserve">Power ILIM
69.90 </t>
  </si>
  <si>
    <t>ilimitado
(se degraga)</t>
  </si>
  <si>
    <t xml:space="preserve">Power ILIM 
79.90 SD </t>
  </si>
  <si>
    <t>SMS Ilimitado</t>
  </si>
  <si>
    <t xml:space="preserve">ilimitado
</t>
  </si>
  <si>
    <t>ILIMITADO SD
alta velocidad</t>
  </si>
  <si>
    <t xml:space="preserve">Power ILIM
99.90 SD  </t>
  </si>
  <si>
    <t>Power ILIM 
129.90 SD</t>
  </si>
  <si>
    <t xml:space="preserve">WSP, WZ, MAPS, UBER, BOOKING, TripAdvisor,Outlook, Google Traductor, Gmail, Yahoo. </t>
  </si>
  <si>
    <t>SE PUEDE COMPARTIR EL TOTAL DE LOS GIGAS DEL PLAN</t>
  </si>
  <si>
    <t>MESES</t>
  </si>
  <si>
    <t>DIAS</t>
  </si>
  <si>
    <t>N°</t>
  </si>
  <si>
    <t>DIA</t>
  </si>
  <si>
    <t>CICLO</t>
  </si>
  <si>
    <t>Segundo Semestre 2023</t>
  </si>
  <si>
    <t>ENERO</t>
  </si>
  <si>
    <t>Ciclo</t>
  </si>
  <si>
    <t>Emisión</t>
  </si>
  <si>
    <t>F.Vcto</t>
  </si>
  <si>
    <t>FEBRERO</t>
  </si>
  <si>
    <t>MARZO</t>
  </si>
  <si>
    <t>MAYO</t>
  </si>
  <si>
    <t>JUNIO</t>
  </si>
  <si>
    <t>JULIO</t>
  </si>
  <si>
    <t>VTO</t>
  </si>
  <si>
    <t>AGOSTO</t>
  </si>
  <si>
    <t>SEPTIEMBRE</t>
  </si>
  <si>
    <t>OCTUBRE</t>
  </si>
  <si>
    <t>NOVIEMBRE</t>
  </si>
  <si>
    <t>DICIEMBRE</t>
  </si>
  <si>
    <t>2-set-24</t>
  </si>
  <si>
    <t>7-set-24</t>
  </si>
  <si>
    <t>16-set-24</t>
  </si>
  <si>
    <t>15-set-24</t>
  </si>
  <si>
    <t>22-set-24</t>
  </si>
  <si>
    <t>30-set-24</t>
  </si>
  <si>
    <t>8-set-24</t>
  </si>
  <si>
    <t>24-set-24</t>
  </si>
  <si>
    <t>REBATE</t>
  </si>
  <si>
    <t>Total general</t>
  </si>
  <si>
    <r>
      <rPr>
        <b/>
        <sz val="18"/>
        <color rgb="FF002060"/>
        <rFont val="Calibri"/>
        <family val="2"/>
      </rPr>
      <t>Evaluación Crediticia Aislada</t>
    </r>
    <r>
      <rPr>
        <b/>
        <sz val="18"/>
        <color rgb="FF0070C0"/>
        <rFont val="Calibri"/>
        <family val="2"/>
      </rPr>
      <t xml:space="preserve"> – OneClick</t>
    </r>
  </si>
  <si>
    <t>MI OPERADOR ME BRINDA INTERNET ILIMITADO</t>
  </si>
  <si>
    <t>Hoy en dia el internet se ha vuelto indispensable en nuestro dia a dia por ello Entel es la unica operadora que  entrega todos sus GBS en alta velocidad de forma ilimitada con nuestro plan 89.9 y adicional a ello pagará solo S/44.95 por todo un año..</t>
  </si>
  <si>
    <t>OBJECIÓN</t>
  </si>
  <si>
    <t>SUFRIÓ INCREMENTO EN SU LÍNEA</t>
  </si>
  <si>
    <r>
      <rPr>
        <sz val="9"/>
        <color theme="1"/>
        <rFont val="Calibri"/>
        <family val="2"/>
      </rPr>
      <t xml:space="preserve">“Lo entiendo, este cambio se realizó para seguir brindándole un servicio de calidad. Con nuestros planes familia sus líneas adicionales disfrutarán de los mismos beneficios que la línea titular como apps ilimitadas, GB de alta velocidad y más pagando solo s/34.90 por cada línea adicional.
</t>
    </r>
    <r>
      <rPr>
        <b/>
        <sz val="9"/>
        <color theme="1"/>
        <rFont val="Calibri"/>
        <family val="2"/>
      </rPr>
      <t>!Y no solo eso! le ofrecemos el 20% por 6 meses para sus líneas adicionales .</t>
    </r>
  </si>
  <si>
    <t>SE FUE DE ENTEL (Incumplimiento de ofrecimiento)</t>
  </si>
  <si>
    <t>Lamentamos los inconvenientes, hemos mejorado y estamos listos para escucharlo y brindarle el mejor servicio. Además, con nuestros planes familia sus líneas adicionales disfrutarán de los mismos beneficios que la línea titular por todo el tiempo que quiera pagando solo S/34.90 por cada una.
!Y no solo eso! le ofrecemos el 20% por 6 meses para sus líneas adicionales .</t>
  </si>
  <si>
    <t>INDICA QUE TIENE MEJOR PLAN EN LA COMPETENCIA</t>
  </si>
  <si>
    <t>Con nuestros planes familia sus líneas adicionales disfrutarán de los mismos beneficios de la línea titular por todo el tiempo que quiera como GB en alta velocidad, apps ilimitadas que no consumen tus GB (indicar app ilimitadas de acuerdo al plan)  y más pagando solo s/34.90 por cada una. A diferencia de otros operadores que tiene un plazo de caducidad de promoción.
!Y no solo eso! le ofrecemos el 20% por 6 meses para sus líneas adicionales.</t>
  </si>
  <si>
    <t>ESTOY BIEN CON MI OPERADOR</t>
  </si>
  <si>
    <t>Me alegro mucho que este conforme con su operador pero cuénteme, ¿Desde cuando su operador no se comunica con usted para ofrecerle alguna promoción? Es por ello que nosotros lo llamamos para ofrecerle promociones donde estaría accediendo por cambiar sus 2 líneas a entel con el plan familiar pagará S/.34.90 por cada línea adicional y obtendrá 20% adicional por 6 meses.</t>
  </si>
  <si>
    <t>TENGO CONTRATO CON MI OPERADOR</t>
  </si>
  <si>
    <t xml:space="preserve">Señor recuerde que actualmente solo debemos permanecer en un operador 31 dias despues tenemos la libertad de seguir eligiendo los beneficios que mas nos convenga y en Entel es donde encontrara las mejores promociones, permitame brevemente mencionarle estos beneficios!!. </t>
  </si>
  <si>
    <t>NO TENGO COBERTURA EN MI ZONA</t>
  </si>
  <si>
    <t>Hoy en día tenemos cobertura en muchos centros poblados y lugares alejados, me puede brindar su dirección para validar que cobertura tenemos en su zona por favor. Asi tambien usted puede validar esta información en nuestra página https://www.entel.pe/busqueda-cobertura/. En entel la señal te acompaña.</t>
  </si>
  <si>
    <t>YA SOY ENTEL</t>
  </si>
  <si>
    <t>Que buena noticia señor …  por ello lo estamos llamando al ser ya cliente de Entel esta accediendo a un abanico de beneficios como el Entel power familiar, donde podrá adquirir una línea adicional a solo 34.9  !Y no solo eso! le ofrecemos el 20% por 6 meses para [todas sus líneas / líneas adicionales] .</t>
  </si>
  <si>
    <t>NO ESTOY INTERESADO</t>
  </si>
  <si>
    <t>Permitame explicarle porque hoy en dia Entel se ha convertido en la mejor opción para su linea y no lo digo yo sino nuestros clientes.Contamos con la mejor atención por eso  Entel viene siendo reconocida por 9 años consecutivos como la mejor empresa en atención al cliente</t>
  </si>
  <si>
    <t>LLÁMAME MAS TARDE</t>
  </si>
  <si>
    <t>Este es el mejor momento para aprovechar los beneficios y promociones de Entel, con un descuento del 50% hasta por un año y adicionalmente accesorios con un costo promocional.</t>
  </si>
  <si>
    <t>NO TUVE BUENA EXPERIENCIA EN ENTEL</t>
  </si>
  <si>
    <t xml:space="preserve">Lamento mucho escuchar ello, por favor reciba las disculpas sobre lo sucedido. Quiero hablarle de lo mucho que hemos mejorado y como va obtener una mejor calidad en el servicio. </t>
  </si>
  <si>
    <t>SOY PREPAGO NO QUIERO PAGAR MAS</t>
  </si>
  <si>
    <t>Lo comprendo de igual forma quiero que sepa que al tener una linea pospago comenzaria un score crediticio para que  pueda acceder a equipos mas adelante previa evaluacion. Y tambien contamos con un 50% de descuento por todo en año, usted pagaria S/.37.45, pagaria por día un aproximado de 1 sol con 20 céntimos, no deje pasar esta promoción</t>
  </si>
  <si>
    <t>CON MI OPERADOR PAGO MUCHO MENOS</t>
  </si>
  <si>
    <t>Sin embargo, los beneficios también son menores. En Entel con nuestro plan 89.9 recibirá GB ilimitados en ALTA VELOCIDAD y adicional a ello pagará solo S/44.95 por todo un año.</t>
  </si>
  <si>
    <t>NO NECESITO MAS LÍNEAS</t>
  </si>
  <si>
    <t>Sr. xxx justamente de eso quería EXPLICARLE, si Ud. tiene un negocio o emprendimiento, ahora podrá tener un número exclusivo para sus clientes ahorrando dinero en ello. !Y no solo eso! le ofrecemos el 20% por 6 meses para sus líneas adicionales .</t>
  </si>
  <si>
    <t>NO TENGO MAS LÍNEAS PARA PORTAR</t>
  </si>
  <si>
    <t>Sr. xxx también puede adquirir una linea con los beneficios del entel power familiar y dársela a una persona en casa para que este conectado con Ud. y toda la familia.  !Y no solo eso! le ofrecemos el 20% por 6 meses para sus líneas adicionales .</t>
  </si>
  <si>
    <t>NO BRINDO MIS DATOS POR LLAMADA</t>
  </si>
  <si>
    <t>Lo entiendo perfectamente por tanta inseguridad que existe, por ello le indico mi nombre, (indica tu nombre y apellido)  de parte de la familia Entel y no se preocupe antes de continuar le informo que con fines de calidad y seguridad la llamada está siendo grabada.</t>
  </si>
  <si>
    <t>QUIERO UN EQUIPO</t>
  </si>
  <si>
    <t>Entiendo Sr. XX en esta oportunidad le estamos brindando un 50% en su línea a portar, siendo cliente Entel tendrá la facilidad de poder obtener un equipo con nosotros previa evaluación.</t>
  </si>
  <si>
    <t>PORQUE MOTIVO SE CANCELO TU ORDEN?</t>
  </si>
  <si>
    <t>REVISAR EN SIEBEL</t>
  </si>
  <si>
    <r>
      <rPr>
        <sz val="11"/>
        <color theme="1"/>
        <rFont val="Calibri"/>
        <family val="2"/>
      </rPr>
      <t xml:space="preserve">1)  Ingresar a </t>
    </r>
    <r>
      <rPr>
        <b/>
        <sz val="11"/>
        <color theme="1"/>
        <rFont val="Calibri"/>
        <family val="2"/>
      </rPr>
      <t>solicitud de servicios.</t>
    </r>
    <r>
      <rPr>
        <sz val="11"/>
        <color theme="1"/>
        <rFont val="Calibri"/>
        <family val="2"/>
      </rPr>
      <t xml:space="preserve">
2) Colocar el número de orden en la opción</t>
    </r>
    <r>
      <rPr>
        <b/>
        <sz val="11"/>
        <color theme="1"/>
        <rFont val="Calibri"/>
        <family val="2"/>
      </rPr>
      <t xml:space="preserve"> Integration ID.</t>
    </r>
    <r>
      <rPr>
        <sz val="11"/>
        <color theme="1"/>
        <rFont val="Calibri"/>
        <family val="2"/>
      </rPr>
      <t xml:space="preserve">
3) Seleccionas la opción en verde '</t>
    </r>
    <r>
      <rPr>
        <b/>
        <sz val="11"/>
        <color theme="1"/>
        <rFont val="Calibri"/>
        <family val="2"/>
      </rPr>
      <t>'IR''.</t>
    </r>
    <r>
      <rPr>
        <sz val="11"/>
        <color theme="1"/>
        <rFont val="Calibri"/>
        <family val="2"/>
      </rPr>
      <t xml:space="preserve">
4) Dar click al número de solicitud.
5) En la opción</t>
    </r>
    <r>
      <rPr>
        <b/>
        <sz val="11"/>
        <color theme="1"/>
        <rFont val="Calibri"/>
        <family val="2"/>
      </rPr>
      <t xml:space="preserve"> TIPO</t>
    </r>
    <r>
      <rPr>
        <sz val="11"/>
        <color theme="1"/>
        <rFont val="Calibri"/>
        <family val="2"/>
      </rPr>
      <t xml:space="preserve"> buscar la transacción </t>
    </r>
    <r>
      <rPr>
        <b/>
        <sz val="11"/>
        <color theme="1"/>
        <rFont val="Calibri"/>
        <family val="2"/>
      </rPr>
      <t xml:space="preserve">PORTABILIDAD RECHAZADA.
</t>
    </r>
    <r>
      <rPr>
        <sz val="11"/>
        <color theme="1"/>
        <rFont val="Calibri"/>
        <family val="2"/>
      </rPr>
      <t xml:space="preserve">6) En la opción </t>
    </r>
    <r>
      <rPr>
        <b/>
        <sz val="11"/>
        <color theme="1"/>
        <rFont val="Calibri"/>
        <family val="2"/>
      </rPr>
      <t>DESCRIPCIÓN</t>
    </r>
    <r>
      <rPr>
        <sz val="11"/>
        <color theme="1"/>
        <rFont val="Calibri"/>
        <family val="2"/>
      </rPr>
      <t xml:space="preserve"> econtrarás el motivo.</t>
    </r>
  </si>
  <si>
    <t>EJEMPLO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</si>
</sst>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S/&quot;\ #,##0.00"/>
    <numFmt numFmtId="165" formatCode="&quot;S/&quot;#,##0.00"/>
    <numFmt numFmtId="166" formatCode="d/m/yyyy"/>
    <numFmt numFmtId="167" formatCode="&quot;S/.&quot;\ #,##0.00"/>
    <numFmt numFmtId="168" formatCode="[$S/.-C6B]\ #,##0.00"/>
    <numFmt numFmtId="169" formatCode="&quot;S/.&quot;\ #,##0.00;[Red]&quot;S/.&quot;\ \-#,##0.00"/>
  </numFmts>
  <fonts count="59" x14ac:knownFonts="1">
    <font>
      <sz val="11"/>
      <color theme="1"/>
      <name val="Calibri"/>
      <scheme val="minor"/>
    </font>
    <font>
      <b/>
      <sz val="14"/>
      <color theme="1"/>
      <name val="Calibri"/>
      <family val="2"/>
    </font>
    <font>
      <sz val="16"/>
      <color theme="1"/>
      <name val="Calibri"/>
      <family val="2"/>
    </font>
    <font>
      <b/>
      <sz val="11"/>
      <color theme="1"/>
      <name val="Calibri"/>
      <family val="2"/>
    </font>
    <font>
      <sz val="11"/>
      <color theme="1"/>
      <name val="Calibri"/>
      <family val="2"/>
    </font>
    <font>
      <sz val="12"/>
      <color theme="1"/>
      <name val="Calibri"/>
      <family val="2"/>
    </font>
    <font>
      <b/>
      <sz val="12"/>
      <color theme="1"/>
      <name val="Calibri"/>
      <family val="2"/>
    </font>
    <font>
      <b/>
      <sz val="16"/>
      <color theme="0"/>
      <name val="Calibri"/>
      <family val="2"/>
    </font>
    <font>
      <b/>
      <sz val="14"/>
      <color theme="0"/>
      <name val="Trebuchet MS"/>
      <family val="2"/>
    </font>
    <font>
      <sz val="11"/>
      <name val="Calibri"/>
      <family val="2"/>
    </font>
    <font>
      <b/>
      <sz val="18"/>
      <color rgb="FFFFFFFF"/>
      <name val="Calibri"/>
      <family val="2"/>
    </font>
    <font>
      <b/>
      <sz val="14"/>
      <color theme="0"/>
      <name val="Calibri"/>
      <family val="2"/>
    </font>
    <font>
      <b/>
      <sz val="18"/>
      <color theme="1"/>
      <name val="Calibri"/>
      <family val="2"/>
    </font>
    <font>
      <b/>
      <sz val="18"/>
      <color theme="0"/>
      <name val="Calibri"/>
      <family val="2"/>
    </font>
    <font>
      <b/>
      <sz val="14"/>
      <color rgb="FFFF0000"/>
      <name val="Calibri"/>
      <family val="2"/>
    </font>
    <font>
      <b/>
      <sz val="16"/>
      <color theme="1"/>
      <name val="Calibri"/>
      <family val="2"/>
    </font>
    <font>
      <b/>
      <sz val="16"/>
      <color rgb="FF004FB8"/>
      <name val="Calibri"/>
      <family val="2"/>
    </font>
    <font>
      <b/>
      <sz val="12"/>
      <color theme="0"/>
      <name val="Calibri"/>
      <family val="2"/>
    </font>
    <font>
      <b/>
      <sz val="20"/>
      <color theme="1"/>
      <name val="Calibri"/>
      <family val="2"/>
    </font>
    <font>
      <b/>
      <sz val="20"/>
      <color theme="0"/>
      <name val="Calibri"/>
      <family val="2"/>
    </font>
    <font>
      <b/>
      <sz val="12"/>
      <color rgb="FF004FB8"/>
      <name val="Calibri"/>
      <family val="2"/>
    </font>
    <font>
      <b/>
      <sz val="11"/>
      <color theme="1"/>
      <name val="Cambria"/>
      <family val="1"/>
    </font>
    <font>
      <b/>
      <sz val="20"/>
      <color rgb="FF0000FF"/>
      <name val="Calibri"/>
      <family val="2"/>
    </font>
    <font>
      <sz val="14"/>
      <color theme="1"/>
      <name val="Calibri"/>
      <family val="2"/>
    </font>
    <font>
      <b/>
      <sz val="11"/>
      <color rgb="FF004FB8"/>
      <name val="Calibri"/>
      <family val="2"/>
    </font>
    <font>
      <b/>
      <sz val="11"/>
      <color theme="1"/>
      <name val="Trebuchet MS"/>
      <family val="2"/>
    </font>
    <font>
      <sz val="11"/>
      <color theme="1"/>
      <name val="Trebuchet MS"/>
      <family val="2"/>
    </font>
    <font>
      <sz val="11"/>
      <color theme="0"/>
      <name val="Calibri"/>
      <family val="2"/>
    </font>
    <font>
      <b/>
      <sz val="17"/>
      <color theme="0"/>
      <name val="Calibri"/>
      <family val="2"/>
    </font>
    <font>
      <b/>
      <sz val="11"/>
      <color rgb="FFFDE9D9"/>
      <name val="Calibri"/>
      <family val="2"/>
    </font>
    <font>
      <b/>
      <sz val="28"/>
      <color theme="0"/>
      <name val="Calibri"/>
      <family val="2"/>
    </font>
    <font>
      <b/>
      <u/>
      <sz val="18"/>
      <color theme="0"/>
      <name val="Calibri"/>
      <family val="2"/>
    </font>
    <font>
      <b/>
      <sz val="20"/>
      <color rgb="FFFFFFFF"/>
      <name val="Calibri"/>
      <family val="2"/>
    </font>
    <font>
      <sz val="18"/>
      <color theme="1"/>
      <name val="Calibri"/>
      <family val="2"/>
    </font>
    <font>
      <b/>
      <sz val="18"/>
      <color theme="1"/>
      <name val="Cambria"/>
      <family val="1"/>
    </font>
    <font>
      <b/>
      <sz val="22"/>
      <color theme="1"/>
      <name val="Calibri"/>
      <family val="2"/>
    </font>
    <font>
      <b/>
      <sz val="14"/>
      <color theme="1"/>
      <name val="Cambria"/>
      <family val="1"/>
    </font>
    <font>
      <b/>
      <sz val="36"/>
      <color theme="0"/>
      <name val="Calibri"/>
      <family val="2"/>
    </font>
    <font>
      <b/>
      <sz val="28"/>
      <color theme="1"/>
      <name val="Calibri"/>
      <family val="2"/>
    </font>
    <font>
      <sz val="14"/>
      <color theme="0"/>
      <name val="Calibri"/>
      <family val="2"/>
    </font>
    <font>
      <b/>
      <sz val="28"/>
      <color rgb="FFFFFFFF"/>
      <name val="Calibri"/>
      <family val="2"/>
    </font>
    <font>
      <b/>
      <sz val="16"/>
      <color theme="1"/>
      <name val="Cambria"/>
      <family val="1"/>
    </font>
    <font>
      <sz val="16"/>
      <color theme="0"/>
      <name val="Calibri"/>
      <family val="2"/>
    </font>
    <font>
      <b/>
      <sz val="11"/>
      <color theme="0"/>
      <name val="Cambria"/>
      <family val="1"/>
    </font>
    <font>
      <sz val="9"/>
      <color theme="0"/>
      <name val="Cambria"/>
      <family val="1"/>
    </font>
    <font>
      <b/>
      <sz val="11"/>
      <color rgb="FFD56509"/>
      <name val="Cambria"/>
      <family val="1"/>
    </font>
    <font>
      <sz val="14"/>
      <color rgb="FFFF0000"/>
      <name val="Calibri"/>
      <family val="2"/>
    </font>
    <font>
      <sz val="10"/>
      <color theme="0"/>
      <name val="Calibri"/>
      <family val="2"/>
    </font>
    <font>
      <sz val="10"/>
      <color theme="1"/>
      <name val="Trebuchet MS"/>
      <family val="2"/>
    </font>
    <font>
      <sz val="10"/>
      <color theme="1"/>
      <name val="Calibri"/>
      <family val="2"/>
    </font>
    <font>
      <sz val="11"/>
      <color rgb="FF000000"/>
      <name val="Calibri"/>
      <family val="2"/>
    </font>
    <font>
      <sz val="10"/>
      <color rgb="FF000000"/>
      <name val="Trebuchet MS"/>
      <family val="2"/>
    </font>
    <font>
      <sz val="10"/>
      <color rgb="FF000000"/>
      <name val="Calibri"/>
      <family val="2"/>
    </font>
    <font>
      <b/>
      <sz val="18"/>
      <color rgb="FF0070C0"/>
      <name val="Calibri"/>
      <family val="2"/>
    </font>
    <font>
      <b/>
      <sz val="11"/>
      <color theme="0"/>
      <name val="Calibri"/>
      <family val="2"/>
    </font>
    <font>
      <sz val="9"/>
      <color theme="1"/>
      <name val="Calibri"/>
      <family val="2"/>
    </font>
    <font>
      <b/>
      <sz val="24"/>
      <color theme="0"/>
      <name val="Calibri"/>
      <family val="2"/>
    </font>
    <font>
      <b/>
      <sz val="18"/>
      <color rgb="FF002060"/>
      <name val="Calibri"/>
      <family val="2"/>
    </font>
    <font>
      <b/>
      <sz val="9"/>
      <color theme="1"/>
      <name val="Calibri"/>
      <family val="2"/>
    </font>
  </fonts>
  <fills count="29">
    <fill>
      <patternFill patternType="none"/>
    </fill>
    <fill>
      <patternFill patternType="gray125"/>
    </fill>
    <fill>
      <patternFill patternType="solid">
        <fgColor rgb="FFFFFFFF"/>
        <bgColor rgb="FFFFFFFF"/>
      </patternFill>
    </fill>
    <fill>
      <patternFill patternType="solid">
        <fgColor rgb="FFE36C09"/>
        <bgColor rgb="FFE36C09"/>
      </patternFill>
    </fill>
    <fill>
      <patternFill patternType="solid">
        <fgColor rgb="FF002060"/>
        <bgColor rgb="FF002060"/>
      </patternFill>
    </fill>
    <fill>
      <patternFill patternType="solid">
        <fgColor theme="4"/>
        <bgColor theme="4"/>
      </patternFill>
    </fill>
    <fill>
      <patternFill patternType="solid">
        <fgColor theme="0"/>
        <bgColor theme="0"/>
      </patternFill>
    </fill>
    <fill>
      <patternFill patternType="solid">
        <fgColor rgb="FFD8D8D8"/>
        <bgColor rgb="FFD8D8D8"/>
      </patternFill>
    </fill>
    <fill>
      <patternFill patternType="solid">
        <fgColor rgb="FF95B3D7"/>
        <bgColor rgb="FF95B3D7"/>
      </patternFill>
    </fill>
    <fill>
      <patternFill patternType="solid">
        <fgColor rgb="FFB6DDE8"/>
        <bgColor rgb="FFB6DDE8"/>
      </patternFill>
    </fill>
    <fill>
      <patternFill patternType="solid">
        <fgColor rgb="FFFFFF00"/>
        <bgColor rgb="FFFFFF00"/>
      </patternFill>
    </fill>
    <fill>
      <patternFill patternType="solid">
        <fgColor rgb="FFFBD4B4"/>
        <bgColor rgb="FFFBD4B4"/>
      </patternFill>
    </fill>
    <fill>
      <patternFill patternType="solid">
        <fgColor rgb="FFC2D69B"/>
        <bgColor rgb="FFC2D69B"/>
      </patternFill>
    </fill>
    <fill>
      <patternFill patternType="solid">
        <fgColor rgb="FF366092"/>
        <bgColor rgb="FF366092"/>
      </patternFill>
    </fill>
    <fill>
      <patternFill patternType="solid">
        <fgColor rgb="FFD9F5FF"/>
        <bgColor rgb="FFD9F5FF"/>
      </patternFill>
    </fill>
    <fill>
      <patternFill patternType="solid">
        <fgColor rgb="FFFF0000"/>
        <bgColor rgb="FFFF0000"/>
      </patternFill>
    </fill>
    <fill>
      <patternFill patternType="solid">
        <fgColor rgb="FFD99594"/>
        <bgColor rgb="FFD99594"/>
      </patternFill>
    </fill>
    <fill>
      <patternFill patternType="solid">
        <fgColor rgb="FFFDE9D9"/>
        <bgColor rgb="FFFDE9D9"/>
      </patternFill>
    </fill>
    <fill>
      <patternFill patternType="solid">
        <fgColor theme="1"/>
        <bgColor theme="1"/>
      </patternFill>
    </fill>
    <fill>
      <patternFill patternType="solid">
        <fgColor rgb="FF0070C0"/>
        <bgColor rgb="FF0070C0"/>
      </patternFill>
    </fill>
    <fill>
      <patternFill patternType="solid">
        <fgColor theme="9"/>
        <bgColor theme="9"/>
      </patternFill>
    </fill>
    <fill>
      <patternFill patternType="solid">
        <fgColor rgb="FF00B050"/>
        <bgColor rgb="FF00B050"/>
      </patternFill>
    </fill>
    <fill>
      <patternFill patternType="solid">
        <fgColor rgb="FFFF5609"/>
        <bgColor rgb="FFFF5609"/>
      </patternFill>
    </fill>
    <fill>
      <patternFill patternType="solid">
        <fgColor rgb="FFBFF9F2"/>
        <bgColor rgb="FFBFF9F2"/>
      </patternFill>
    </fill>
    <fill>
      <patternFill patternType="solid">
        <fgColor rgb="FF1F497D"/>
        <bgColor rgb="FF1F497D"/>
      </patternFill>
    </fill>
    <fill>
      <patternFill patternType="solid">
        <fgColor rgb="FFDAEEF3"/>
        <bgColor rgb="FFDAEEF3"/>
      </patternFill>
    </fill>
    <fill>
      <patternFill patternType="solid">
        <fgColor rgb="FFB8CCE4"/>
        <bgColor rgb="FFB8CCE4"/>
      </patternFill>
    </fill>
    <fill>
      <patternFill patternType="solid">
        <fgColor rgb="FF00B0F0"/>
        <bgColor rgb="FF00B0F0"/>
      </patternFill>
    </fill>
    <fill>
      <patternFill patternType="solid">
        <fgColor rgb="FFDBE5F1"/>
        <bgColor rgb="FFDBE5F1"/>
      </patternFill>
    </fill>
  </fills>
  <borders count="139">
    <border>
      <left/>
      <right/>
      <top/>
      <bottom/>
      <diagonal/>
    </border>
    <border>
      <left/>
      <right/>
      <top style="medium">
        <color theme="0"/>
      </top>
      <bottom style="medium">
        <color theme="0"/>
      </bottom>
      <diagonal/>
    </border>
    <border>
      <left/>
      <right/>
      <top/>
      <bottom/>
      <diagonal/>
    </border>
    <border>
      <left style="medium">
        <color theme="0"/>
      </left>
      <right style="medium">
        <color theme="0"/>
      </right>
      <top style="medium">
        <color theme="0"/>
      </top>
      <bottom style="medium">
        <color theme="0"/>
      </bottom>
      <diagonal/>
    </border>
    <border>
      <left style="thick">
        <color theme="0"/>
      </left>
      <right style="thick">
        <color theme="0"/>
      </right>
      <top style="thick">
        <color theme="0"/>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ck">
        <color theme="0"/>
      </left>
      <right style="thick">
        <color theme="0"/>
      </right>
      <top/>
      <bottom/>
      <diagonal/>
    </border>
    <border>
      <left/>
      <right style="medium">
        <color theme="0"/>
      </right>
      <top style="medium">
        <color theme="0"/>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style="medium">
        <color theme="0"/>
      </right>
      <top style="medium">
        <color theme="0"/>
      </top>
      <bottom/>
      <diagonal/>
    </border>
    <border>
      <left/>
      <right/>
      <top/>
      <bottom/>
      <diagonal/>
    </border>
    <border>
      <left/>
      <right/>
      <top/>
      <bottom/>
      <diagonal/>
    </border>
    <border>
      <left/>
      <right/>
      <top/>
      <bottom/>
      <diagonal/>
    </border>
    <border>
      <left/>
      <right style="medium">
        <color theme="0"/>
      </right>
      <top/>
      <bottom style="medium">
        <color theme="0"/>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top style="medium">
        <color theme="0"/>
      </top>
      <bottom/>
      <diagonal/>
    </border>
    <border>
      <left style="thick">
        <color rgb="FF000000"/>
      </left>
      <right style="thick">
        <color rgb="FF000000"/>
      </right>
      <top style="thick">
        <color rgb="FF000000"/>
      </top>
      <bottom/>
      <diagonal/>
    </border>
    <border>
      <left/>
      <right style="medium">
        <color theme="0"/>
      </right>
      <top/>
      <bottom/>
      <diagonal/>
    </border>
    <border>
      <left style="medium">
        <color theme="0"/>
      </left>
      <right style="medium">
        <color theme="0"/>
      </right>
      <top/>
      <bottom/>
      <diagonal/>
    </border>
    <border>
      <left/>
      <right/>
      <top/>
      <bottom style="medium">
        <color theme="0"/>
      </bottom>
      <diagonal/>
    </border>
    <border>
      <left style="thick">
        <color theme="0"/>
      </left>
      <right style="thick">
        <color theme="0"/>
      </right>
      <top/>
      <bottom style="thick">
        <color theme="0"/>
      </bottom>
      <diagonal/>
    </border>
    <border>
      <left style="thick">
        <color rgb="FF000000"/>
      </left>
      <right style="thick">
        <color rgb="FF000000"/>
      </right>
      <top/>
      <bottom style="thick">
        <color rgb="FF000000"/>
      </bottom>
      <diagonal/>
    </border>
    <border>
      <left style="thin">
        <color rgb="FFBFBFBF"/>
      </left>
      <right/>
      <top style="thin">
        <color rgb="FFBFBFBF"/>
      </top>
      <bottom/>
      <diagonal/>
    </border>
    <border>
      <left/>
      <right style="thin">
        <color rgb="FFBFBFBF"/>
      </right>
      <top style="thin">
        <color rgb="FFBFBFBF"/>
      </top>
      <bottom/>
      <diagonal/>
    </border>
    <border>
      <left style="medium">
        <color theme="0"/>
      </left>
      <right style="medium">
        <color theme="0"/>
      </right>
      <top style="thick">
        <color theme="0"/>
      </top>
      <bottom/>
      <diagonal/>
    </border>
    <border>
      <left style="thick">
        <color rgb="FF000000"/>
      </left>
      <right style="medium">
        <color rgb="FF000000"/>
      </right>
      <top style="thick">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n">
        <color rgb="FFBFBFBF"/>
      </left>
      <right/>
      <top/>
      <bottom style="thin">
        <color rgb="FFBFBFBF"/>
      </bottom>
      <diagonal/>
    </border>
    <border>
      <left/>
      <right style="thin">
        <color rgb="FFBFBFBF"/>
      </right>
      <top/>
      <bottom style="thin">
        <color rgb="FFBFBFBF"/>
      </bottom>
      <diagonal/>
    </border>
    <border>
      <left/>
      <right/>
      <top style="medium">
        <color theme="0"/>
      </top>
      <bottom style="medium">
        <color theme="0"/>
      </bottom>
      <diagonal/>
    </border>
    <border>
      <left/>
      <right/>
      <top style="medium">
        <color theme="0"/>
      </top>
      <bottom style="medium">
        <color theme="0"/>
      </bottom>
      <diagonal/>
    </border>
    <border>
      <left style="thick">
        <color rgb="FF000000"/>
      </left>
      <right style="medium">
        <color rgb="FF000000"/>
      </right>
      <top/>
      <bottom/>
      <diagonal/>
    </border>
    <border>
      <left style="medium">
        <color rgb="FF000000"/>
      </left>
      <right/>
      <top/>
      <bottom/>
      <diagonal/>
    </border>
    <border>
      <left/>
      <right style="medium">
        <color rgb="FF000000"/>
      </right>
      <top/>
      <bottom/>
      <diagonal/>
    </border>
    <border>
      <left style="thick">
        <color rgb="FF000000"/>
      </left>
      <right/>
      <top/>
      <bottom/>
      <diagonal/>
    </border>
    <border>
      <left/>
      <right/>
      <top style="medium">
        <color theme="0"/>
      </top>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thick">
        <color rgb="FF000000"/>
      </left>
      <right/>
      <top/>
      <bottom/>
      <diagonal/>
    </border>
    <border>
      <left/>
      <right/>
      <top/>
      <bottom style="medium">
        <color theme="0"/>
      </bottom>
      <diagonal/>
    </border>
    <border>
      <left style="thick">
        <color rgb="FF000000"/>
      </left>
      <right style="medium">
        <color rgb="FF000000"/>
      </right>
      <top/>
      <bottom style="thick">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ck">
        <color rgb="FF000000"/>
      </left>
      <right/>
      <top/>
      <bottom/>
      <diagonal/>
    </border>
    <border>
      <left style="medium">
        <color theme="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theme="0"/>
      </left>
      <right/>
      <top style="thick">
        <color theme="0"/>
      </top>
      <bottom/>
      <diagonal/>
    </border>
    <border>
      <left/>
      <right/>
      <top style="thick">
        <color theme="0"/>
      </top>
      <bottom/>
      <diagonal/>
    </border>
    <border>
      <left/>
      <right style="thick">
        <color theme="0"/>
      </right>
      <top style="thick">
        <color theme="0"/>
      </top>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n">
        <color theme="0"/>
      </left>
      <right style="thin">
        <color theme="0"/>
      </right>
      <top/>
      <bottom/>
      <diagonal/>
    </border>
    <border>
      <left/>
      <right/>
      <top/>
      <bottom/>
      <diagonal/>
    </border>
    <border>
      <left style="thin">
        <color theme="0"/>
      </left>
      <right style="thin">
        <color theme="0"/>
      </right>
      <top/>
      <bottom style="thin">
        <color theme="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thick">
        <color theme="0"/>
      </left>
      <right/>
      <top style="thick">
        <color theme="0"/>
      </top>
      <bottom/>
      <diagonal/>
    </border>
    <border>
      <left/>
      <right style="thick">
        <color theme="0"/>
      </right>
      <top style="thick">
        <color theme="0"/>
      </top>
      <bottom/>
      <diagonal/>
    </border>
    <border>
      <left style="thick">
        <color theme="0"/>
      </left>
      <right style="thick">
        <color theme="0"/>
      </right>
      <top style="thick">
        <color theme="0"/>
      </top>
      <bottom style="thick">
        <color theme="0"/>
      </bottom>
      <diagonal/>
    </border>
    <border>
      <left/>
      <right style="thin">
        <color rgb="FFFFFFFF"/>
      </right>
      <top/>
      <bottom style="thin">
        <color rgb="FFFFFFFF"/>
      </bottom>
      <diagonal/>
    </border>
    <border>
      <left style="thin">
        <color rgb="FFFFFFFF"/>
      </left>
      <right/>
      <top/>
      <bottom/>
      <diagonal/>
    </border>
    <border>
      <left style="thick">
        <color theme="0"/>
      </left>
      <right/>
      <top style="thick">
        <color theme="0"/>
      </top>
      <bottom/>
      <diagonal/>
    </border>
    <border>
      <left style="thin">
        <color rgb="FF000000"/>
      </left>
      <right style="thin">
        <color rgb="FFFFFFFF"/>
      </right>
      <top/>
      <bottom/>
      <diagonal/>
    </border>
    <border>
      <left style="thin">
        <color rgb="FFFFFFFF"/>
      </left>
      <right/>
      <top/>
      <bottom/>
      <diagonal/>
    </border>
    <border>
      <left style="thick">
        <color theme="0"/>
      </left>
      <right/>
      <top/>
      <bottom/>
      <diagonal/>
    </border>
    <border>
      <left style="medium">
        <color rgb="FFFFFFFF"/>
      </left>
      <right style="medium">
        <color rgb="FFFFFFFF"/>
      </right>
      <top style="medium">
        <color rgb="FFFFFFFF"/>
      </top>
      <bottom/>
      <diagonal/>
    </border>
    <border>
      <left style="thick">
        <color theme="0"/>
      </left>
      <right/>
      <top style="thick">
        <color theme="0"/>
      </top>
      <bottom/>
      <diagonal/>
    </border>
    <border>
      <left style="medium">
        <color rgb="FFFFFFFF"/>
      </left>
      <right style="medium">
        <color rgb="FFFFFFFF"/>
      </right>
      <top/>
      <bottom/>
      <diagonal/>
    </border>
    <border>
      <left/>
      <right style="thick">
        <color theme="0"/>
      </right>
      <top style="thick">
        <color theme="0"/>
      </top>
      <bottom style="thick">
        <color theme="0"/>
      </bottom>
      <diagonal/>
    </border>
    <border>
      <left style="medium">
        <color rgb="FFFFFFFF"/>
      </left>
      <right style="medium">
        <color rgb="FFFFFFFF"/>
      </right>
      <top/>
      <bottom style="medium">
        <color rgb="FFFFFFFF"/>
      </bottom>
      <diagonal/>
    </border>
    <border>
      <left style="thin">
        <color rgb="FFFFFFFF"/>
      </left>
      <right/>
      <top/>
      <bottom/>
      <diagonal/>
    </border>
    <border>
      <left style="thick">
        <color theme="0"/>
      </left>
      <right style="thick">
        <color theme="0"/>
      </right>
      <top style="thick">
        <color theme="0"/>
      </top>
      <bottom/>
      <diagonal/>
    </border>
    <border>
      <left style="thick">
        <color theme="0"/>
      </left>
      <right/>
      <top/>
      <bottom/>
      <diagonal/>
    </border>
    <border>
      <left/>
      <right style="thick">
        <color theme="0"/>
      </right>
      <top/>
      <bottom/>
      <diagonal/>
    </border>
    <border>
      <left/>
      <right/>
      <top/>
      <bottom/>
      <diagonal/>
    </border>
    <border>
      <left/>
      <right/>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thick">
        <color theme="0"/>
      </left>
      <right/>
      <top/>
      <bottom style="thick">
        <color theme="0"/>
      </bottom>
      <diagonal/>
    </border>
    <border>
      <left/>
      <right style="thick">
        <color theme="0"/>
      </right>
      <top/>
      <bottom style="thick">
        <color theme="0"/>
      </bottom>
      <diagonal/>
    </border>
    <border>
      <left style="thick">
        <color theme="0"/>
      </left>
      <right/>
      <top/>
      <bottom/>
      <diagonal/>
    </border>
    <border>
      <left style="thick">
        <color theme="0"/>
      </left>
      <right/>
      <top style="thick">
        <color theme="0"/>
      </top>
      <bottom style="thick">
        <color theme="0"/>
      </bottom>
      <diagonal/>
    </border>
    <border>
      <left style="medium">
        <color rgb="FFFFFFFF"/>
      </left>
      <right style="medium">
        <color rgb="FFFFFFFF"/>
      </right>
      <top style="thin">
        <color rgb="FF000000"/>
      </top>
      <bottom/>
      <diagonal/>
    </border>
    <border>
      <left style="thick">
        <color theme="0"/>
      </left>
      <right/>
      <top/>
      <bottom/>
      <diagonal/>
    </border>
    <border>
      <left/>
      <right style="thick">
        <color theme="0"/>
      </right>
      <top/>
      <bottom/>
      <diagonal/>
    </border>
    <border>
      <left style="thick">
        <color theme="0"/>
      </left>
      <right style="thick">
        <color theme="0"/>
      </right>
      <top/>
      <bottom style="thick">
        <color theme="0"/>
      </bottom>
      <diagonal/>
    </border>
    <border>
      <left style="thick">
        <color theme="0"/>
      </left>
      <right/>
      <top/>
      <bottom style="thick">
        <color theme="0"/>
      </bottom>
      <diagonal/>
    </border>
    <border>
      <left style="medium">
        <color rgb="FFFFFFFF"/>
      </left>
      <right/>
      <top/>
      <bottom/>
      <diagonal/>
    </border>
    <border>
      <left style="medium">
        <color rgb="FFFFFFFF"/>
      </left>
      <right style="medium">
        <color rgb="FFFFFFFF"/>
      </right>
      <top/>
      <bottom style="thin">
        <color rgb="FF000000"/>
      </bottom>
      <diagonal/>
    </border>
    <border>
      <left/>
      <right/>
      <top/>
      <bottom style="thick">
        <color theme="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999999"/>
      </left>
      <right style="thin">
        <color rgb="FF999999"/>
      </right>
      <top style="thin">
        <color rgb="FF999999"/>
      </top>
      <bottom style="thin">
        <color rgb="FF999999"/>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top/>
      <bottom style="medium">
        <color rgb="FF000000"/>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top/>
      <bottom/>
      <diagonal/>
    </border>
    <border>
      <left/>
      <right/>
      <top/>
      <bottom/>
      <diagonal/>
    </border>
    <border>
      <left style="thin">
        <color rgb="FF999999"/>
      </left>
      <right style="thin">
        <color rgb="FF999999"/>
      </right>
      <top style="thin">
        <color rgb="FF999999"/>
      </top>
      <bottom/>
      <diagonal/>
    </border>
  </borders>
  <cellStyleXfs count="1">
    <xf numFmtId="0" fontId="0" fillId="0" borderId="0"/>
  </cellStyleXfs>
  <cellXfs count="301">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3" fillId="0" borderId="0" xfId="0" applyFont="1" applyAlignment="1">
      <alignment vertical="center" textRotation="255"/>
    </xf>
    <xf numFmtId="0" fontId="4" fillId="2" borderId="2" xfId="0" applyFont="1" applyFill="1" applyBorder="1"/>
    <xf numFmtId="0" fontId="5" fillId="0" borderId="0" xfId="0" applyFont="1"/>
    <xf numFmtId="0" fontId="5" fillId="0" borderId="0" xfId="0" applyFont="1" applyAlignment="1">
      <alignment horizontal="center"/>
    </xf>
    <xf numFmtId="0" fontId="6" fillId="0" borderId="0" xfId="0" applyFont="1" applyAlignment="1">
      <alignment horizontal="center" vertical="center" textRotation="255"/>
    </xf>
    <xf numFmtId="0" fontId="1" fillId="3" borderId="3" xfId="0" applyFont="1" applyFill="1" applyBorder="1" applyAlignment="1">
      <alignment horizontal="center" vertical="center" wrapText="1"/>
    </xf>
    <xf numFmtId="0" fontId="12" fillId="0" borderId="0" xfId="0" applyFont="1" applyAlignment="1">
      <alignment vertical="center"/>
    </xf>
    <xf numFmtId="0" fontId="14" fillId="0" borderId="0" xfId="0" applyFont="1" applyAlignment="1">
      <alignment vertical="center"/>
    </xf>
    <xf numFmtId="0" fontId="14" fillId="2" borderId="2" xfId="0" applyFont="1" applyFill="1" applyBorder="1" applyAlignment="1">
      <alignment vertical="center"/>
    </xf>
    <xf numFmtId="2" fontId="15" fillId="9" borderId="37" xfId="0" applyNumberFormat="1" applyFont="1" applyFill="1" applyBorder="1" applyAlignment="1">
      <alignment horizontal="center" vertical="center" wrapText="1"/>
    </xf>
    <xf numFmtId="0" fontId="16" fillId="9" borderId="38" xfId="0" applyFont="1" applyFill="1" applyBorder="1" applyAlignment="1">
      <alignment horizontal="center" vertical="center"/>
    </xf>
    <xf numFmtId="164" fontId="16" fillId="9" borderId="38" xfId="0" applyNumberFormat="1" applyFont="1" applyFill="1" applyBorder="1" applyAlignment="1">
      <alignment horizontal="center" vertical="center"/>
    </xf>
    <xf numFmtId="0" fontId="17" fillId="0" borderId="0" xfId="0" applyFont="1" applyAlignment="1">
      <alignment horizontal="center" vertical="center" wrapText="1"/>
    </xf>
    <xf numFmtId="2" fontId="15" fillId="11" borderId="37" xfId="0" applyNumberFormat="1" applyFont="1" applyFill="1" applyBorder="1" applyAlignment="1">
      <alignment horizontal="center" vertical="center" wrapText="1"/>
    </xf>
    <xf numFmtId="0" fontId="16" fillId="11" borderId="38" xfId="0" applyFont="1" applyFill="1" applyBorder="1" applyAlignment="1">
      <alignment horizontal="center" vertical="center"/>
    </xf>
    <xf numFmtId="164" fontId="16" fillId="11" borderId="38" xfId="0" applyNumberFormat="1" applyFont="1" applyFill="1" applyBorder="1" applyAlignment="1">
      <alignment horizontal="center" vertical="center"/>
    </xf>
    <xf numFmtId="0" fontId="1" fillId="7" borderId="3" xfId="0" applyFont="1" applyFill="1" applyBorder="1" applyAlignment="1">
      <alignment horizontal="center" vertical="center" wrapText="1"/>
    </xf>
    <xf numFmtId="166" fontId="1" fillId="8" borderId="3" xfId="0" applyNumberFormat="1" applyFont="1" applyFill="1" applyBorder="1" applyAlignment="1">
      <alignment horizontal="center" vertical="center" wrapText="1"/>
    </xf>
    <xf numFmtId="0" fontId="15" fillId="9" borderId="37" xfId="0" applyFont="1" applyFill="1" applyBorder="1" applyAlignment="1">
      <alignment horizontal="center" vertical="center" wrapText="1"/>
    </xf>
    <xf numFmtId="0" fontId="1" fillId="6" borderId="2" xfId="0" applyFont="1" applyFill="1" applyBorder="1" applyAlignment="1">
      <alignment vertical="center"/>
    </xf>
    <xf numFmtId="164" fontId="20" fillId="6" borderId="2" xfId="0" applyNumberFormat="1" applyFont="1" applyFill="1" applyBorder="1" applyAlignment="1">
      <alignment horizontal="center" vertical="center"/>
    </xf>
    <xf numFmtId="0" fontId="4" fillId="0" borderId="0" xfId="0" applyFont="1" applyAlignment="1">
      <alignment horizontal="center" vertical="center"/>
    </xf>
    <xf numFmtId="0" fontId="21" fillId="0" borderId="0" xfId="0" applyFont="1" applyAlignment="1">
      <alignment horizontal="center" vertical="center" wrapText="1"/>
    </xf>
    <xf numFmtId="166" fontId="21" fillId="0" borderId="0" xfId="0" applyNumberFormat="1" applyFont="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xf>
    <xf numFmtId="0" fontId="22" fillId="0" borderId="0" xfId="0" applyFont="1" applyAlignment="1">
      <alignment horizontal="center" vertical="center" textRotation="180" wrapText="1"/>
    </xf>
    <xf numFmtId="0" fontId="12" fillId="16" borderId="2" xfId="0" applyFont="1" applyFill="1" applyBorder="1" applyAlignment="1">
      <alignment horizontal="center" vertical="center"/>
    </xf>
    <xf numFmtId="0" fontId="4" fillId="0" borderId="0" xfId="0" applyFont="1" applyAlignment="1">
      <alignment vertical="center"/>
    </xf>
    <xf numFmtId="0" fontId="23" fillId="0" borderId="0" xfId="0" applyFont="1"/>
    <xf numFmtId="0" fontId="4" fillId="0" borderId="0" xfId="0" applyFont="1" applyAlignment="1">
      <alignment horizontal="center"/>
    </xf>
    <xf numFmtId="166" fontId="4" fillId="0" borderId="0" xfId="0" applyNumberFormat="1" applyFont="1"/>
    <xf numFmtId="166" fontId="15" fillId="16" borderId="2" xfId="0" applyNumberFormat="1" applyFont="1" applyFill="1" applyBorder="1" applyAlignment="1">
      <alignment horizontal="center" vertical="center"/>
    </xf>
    <xf numFmtId="0" fontId="12" fillId="0" borderId="0" xfId="0" applyFont="1" applyAlignment="1">
      <alignment horizontal="left" vertical="center"/>
    </xf>
    <xf numFmtId="0" fontId="24" fillId="0" borderId="0" xfId="0" applyFont="1" applyAlignment="1">
      <alignment horizontal="left" vertical="center"/>
    </xf>
    <xf numFmtId="0" fontId="26" fillId="0" borderId="61" xfId="0" applyFont="1" applyBorder="1" applyAlignment="1">
      <alignment horizontal="center" vertical="center" wrapText="1"/>
    </xf>
    <xf numFmtId="165" fontId="15" fillId="16" borderId="2" xfId="0" applyNumberFormat="1" applyFont="1" applyFill="1" applyBorder="1" applyAlignment="1">
      <alignment horizontal="center" vertical="center"/>
    </xf>
    <xf numFmtId="166" fontId="15" fillId="0" borderId="0" xfId="0" applyNumberFormat="1" applyFont="1" applyAlignment="1">
      <alignment vertical="center"/>
    </xf>
    <xf numFmtId="0" fontId="25" fillId="0" borderId="61" xfId="0" applyFont="1" applyBorder="1" applyAlignment="1">
      <alignment horizontal="center" vertical="center" wrapText="1"/>
    </xf>
    <xf numFmtId="0" fontId="4" fillId="0" borderId="0" xfId="0" applyFont="1"/>
    <xf numFmtId="166" fontId="25" fillId="0" borderId="61" xfId="0" applyNumberFormat="1" applyFont="1" applyBorder="1" applyAlignment="1">
      <alignment horizontal="center" vertical="center" wrapText="1"/>
    </xf>
    <xf numFmtId="166" fontId="26" fillId="0" borderId="61" xfId="0" applyNumberFormat="1" applyFont="1" applyBorder="1" applyAlignment="1">
      <alignment horizontal="center" vertical="center" wrapText="1"/>
    </xf>
    <xf numFmtId="2" fontId="25" fillId="0" borderId="61" xfId="0" applyNumberFormat="1" applyFont="1" applyBorder="1" applyAlignment="1">
      <alignment horizontal="center" vertical="center" wrapText="1"/>
    </xf>
    <xf numFmtId="167" fontId="25" fillId="0" borderId="61" xfId="0" applyNumberFormat="1" applyFont="1" applyBorder="1" applyAlignment="1">
      <alignment horizontal="center" vertical="center" wrapText="1"/>
    </xf>
    <xf numFmtId="0" fontId="27" fillId="0" borderId="0" xfId="0" applyFont="1"/>
    <xf numFmtId="0" fontId="5"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4" fillId="6" borderId="2" xfId="0" applyFont="1" applyFill="1" applyBorder="1"/>
    <xf numFmtId="0" fontId="24" fillId="6" borderId="2" xfId="0" applyFont="1" applyFill="1" applyBorder="1" applyAlignment="1">
      <alignment horizontal="left"/>
    </xf>
    <xf numFmtId="0" fontId="5" fillId="6" borderId="2" xfId="0" applyFont="1" applyFill="1" applyBorder="1" applyAlignment="1">
      <alignment horizontal="center"/>
    </xf>
    <xf numFmtId="0" fontId="5" fillId="6" borderId="2" xfId="0" applyFont="1" applyFill="1" applyBorder="1" applyAlignment="1">
      <alignment horizontal="center" vertical="center"/>
    </xf>
    <xf numFmtId="0" fontId="6" fillId="6" borderId="2" xfId="0" applyFont="1" applyFill="1" applyBorder="1" applyAlignment="1">
      <alignment horizontal="center" vertical="center" wrapText="1"/>
    </xf>
    <xf numFmtId="0" fontId="12" fillId="6" borderId="2" xfId="0" applyFont="1" applyFill="1" applyBorder="1" applyAlignment="1">
      <alignment vertical="center"/>
    </xf>
    <xf numFmtId="0" fontId="5" fillId="6" borderId="2" xfId="0" applyFont="1" applyFill="1" applyBorder="1"/>
    <xf numFmtId="0" fontId="6" fillId="6" borderId="61" xfId="0" applyFont="1" applyFill="1" applyBorder="1" applyAlignment="1">
      <alignment horizontal="center" vertical="center" wrapText="1"/>
    </xf>
    <xf numFmtId="164" fontId="20" fillId="6" borderId="61" xfId="0" applyNumberFormat="1" applyFont="1" applyFill="1" applyBorder="1" applyAlignment="1">
      <alignment horizontal="center" vertical="center"/>
    </xf>
    <xf numFmtId="0" fontId="29" fillId="6" borderId="2" xfId="0" applyFont="1" applyFill="1" applyBorder="1" applyAlignment="1">
      <alignment horizontal="center" vertical="center" wrapText="1"/>
    </xf>
    <xf numFmtId="0" fontId="4" fillId="6" borderId="2" xfId="0" applyFont="1" applyFill="1" applyBorder="1" applyAlignment="1">
      <alignment wrapText="1"/>
    </xf>
    <xf numFmtId="0" fontId="4" fillId="17" borderId="2" xfId="0" applyFont="1" applyFill="1" applyBorder="1"/>
    <xf numFmtId="0" fontId="12" fillId="20" borderId="84" xfId="0" applyFont="1" applyFill="1" applyBorder="1" applyAlignment="1">
      <alignment horizontal="center" vertical="center" wrapText="1"/>
    </xf>
    <xf numFmtId="168" fontId="12" fillId="17" borderId="84" xfId="0" applyNumberFormat="1" applyFont="1" applyFill="1" applyBorder="1" applyAlignment="1">
      <alignment horizontal="center" vertical="center" wrapText="1"/>
    </xf>
    <xf numFmtId="168" fontId="33" fillId="17" borderId="84" xfId="0" applyNumberFormat="1" applyFont="1" applyFill="1" applyBorder="1" applyAlignment="1">
      <alignment horizontal="center" vertical="center" wrapText="1"/>
    </xf>
    <xf numFmtId="168" fontId="33" fillId="17" borderId="84" xfId="0" applyNumberFormat="1" applyFont="1" applyFill="1" applyBorder="1" applyAlignment="1">
      <alignment horizontal="left" vertical="center" wrapText="1"/>
    </xf>
    <xf numFmtId="169" fontId="34" fillId="17" borderId="84" xfId="0" applyNumberFormat="1" applyFont="1" applyFill="1" applyBorder="1" applyAlignment="1">
      <alignment horizontal="center" vertical="center" wrapText="1"/>
    </xf>
    <xf numFmtId="0" fontId="12" fillId="17" borderId="84" xfId="0" applyFont="1" applyFill="1" applyBorder="1" applyAlignment="1">
      <alignment horizontal="center" vertical="center" wrapText="1"/>
    </xf>
    <xf numFmtId="0" fontId="7" fillId="21" borderId="85" xfId="0" applyFont="1" applyFill="1" applyBorder="1" applyAlignment="1">
      <alignment horizontal="center" vertical="center" wrapText="1"/>
    </xf>
    <xf numFmtId="0" fontId="7" fillId="15" borderId="88" xfId="0" applyFont="1" applyFill="1" applyBorder="1" applyAlignment="1">
      <alignment horizontal="center" vertical="center" wrapText="1"/>
    </xf>
    <xf numFmtId="169" fontId="36" fillId="17" borderId="92" xfId="0" applyNumberFormat="1" applyFont="1" applyFill="1" applyBorder="1" applyAlignment="1">
      <alignment horizontal="center" vertical="center" wrapText="1"/>
    </xf>
    <xf numFmtId="0" fontId="10" fillId="4" borderId="94" xfId="0" applyFont="1" applyFill="1" applyBorder="1" applyAlignment="1">
      <alignment horizontal="center" vertical="center" wrapText="1"/>
    </xf>
    <xf numFmtId="0" fontId="12" fillId="20" borderId="97" xfId="0" applyFont="1" applyFill="1" applyBorder="1" applyAlignment="1">
      <alignment horizontal="center" vertical="center" wrapText="1"/>
    </xf>
    <xf numFmtId="168" fontId="12" fillId="17" borderId="97" xfId="0" applyNumberFormat="1" applyFont="1" applyFill="1" applyBorder="1" applyAlignment="1">
      <alignment horizontal="center" vertical="center" wrapText="1"/>
    </xf>
    <xf numFmtId="168" fontId="33" fillId="17" borderId="97" xfId="0" applyNumberFormat="1" applyFont="1" applyFill="1" applyBorder="1" applyAlignment="1">
      <alignment horizontal="center" vertical="center" wrapText="1"/>
    </xf>
    <xf numFmtId="168" fontId="33" fillId="17" borderId="97" xfId="0" applyNumberFormat="1" applyFont="1" applyFill="1" applyBorder="1" applyAlignment="1">
      <alignment horizontal="left" vertical="center" wrapText="1"/>
    </xf>
    <xf numFmtId="169" fontId="34" fillId="17" borderId="97" xfId="0" applyNumberFormat="1" applyFont="1" applyFill="1" applyBorder="1" applyAlignment="1">
      <alignment horizontal="center" vertical="center" wrapText="1"/>
    </xf>
    <xf numFmtId="0" fontId="12" fillId="17" borderId="97" xfId="0" applyFont="1" applyFill="1" applyBorder="1" applyAlignment="1">
      <alignment horizontal="center" vertical="center" wrapText="1"/>
    </xf>
    <xf numFmtId="0" fontId="27" fillId="6" borderId="2" xfId="0" applyFont="1" applyFill="1" applyBorder="1"/>
    <xf numFmtId="0" fontId="13" fillId="4" borderId="84" xfId="0" applyFont="1" applyFill="1" applyBorder="1" applyAlignment="1">
      <alignment horizontal="center" vertical="center" wrapText="1"/>
    </xf>
    <xf numFmtId="0" fontId="7" fillId="4" borderId="84" xfId="0" applyFont="1" applyFill="1" applyBorder="1" applyAlignment="1">
      <alignment horizontal="center" vertical="center" wrapText="1"/>
    </xf>
    <xf numFmtId="0" fontId="7" fillId="4" borderId="2" xfId="0" applyFont="1" applyFill="1" applyBorder="1" applyAlignment="1">
      <alignment horizontal="center" vertical="center"/>
    </xf>
    <xf numFmtId="168" fontId="15" fillId="17" borderId="84" xfId="0" applyNumberFormat="1" applyFont="1" applyFill="1" applyBorder="1" applyAlignment="1">
      <alignment horizontal="center" vertical="center" wrapText="1"/>
    </xf>
    <xf numFmtId="168" fontId="2" fillId="17" borderId="84" xfId="0" applyNumberFormat="1" applyFont="1" applyFill="1" applyBorder="1" applyAlignment="1">
      <alignment horizontal="center" vertical="center" wrapText="1"/>
    </xf>
    <xf numFmtId="168" fontId="2" fillId="17" borderId="84" xfId="0" applyNumberFormat="1" applyFont="1" applyFill="1" applyBorder="1" applyAlignment="1">
      <alignment horizontal="left" vertical="center" wrapText="1"/>
    </xf>
    <xf numFmtId="168" fontId="39" fillId="17" borderId="84" xfId="0" applyNumberFormat="1" applyFont="1" applyFill="1" applyBorder="1" applyAlignment="1">
      <alignment horizontal="center" vertical="center" wrapText="1"/>
    </xf>
    <xf numFmtId="168" fontId="1" fillId="17" borderId="84" xfId="0" applyNumberFormat="1" applyFont="1" applyFill="1" applyBorder="1" applyAlignment="1">
      <alignment horizontal="center" vertical="center" wrapText="1"/>
    </xf>
    <xf numFmtId="169" fontId="21" fillId="17" borderId="84" xfId="0" applyNumberFormat="1" applyFont="1" applyFill="1" applyBorder="1" applyAlignment="1">
      <alignment horizontal="center" vertical="center" wrapText="1"/>
    </xf>
    <xf numFmtId="169" fontId="36" fillId="17" borderId="84" xfId="0" applyNumberFormat="1" applyFont="1" applyFill="1" applyBorder="1" applyAlignment="1">
      <alignment horizontal="center" vertical="center" wrapText="1"/>
    </xf>
    <xf numFmtId="169" fontId="36" fillId="17" borderId="108" xfId="0" applyNumberFormat="1" applyFont="1" applyFill="1" applyBorder="1" applyAlignment="1">
      <alignment horizontal="center" vertical="center" wrapText="1"/>
    </xf>
    <xf numFmtId="168" fontId="2" fillId="17" borderId="97" xfId="0" applyNumberFormat="1" applyFont="1" applyFill="1" applyBorder="1" applyAlignment="1">
      <alignment vertical="center" wrapText="1"/>
    </xf>
    <xf numFmtId="168" fontId="2" fillId="17" borderId="112" xfId="0" applyNumberFormat="1" applyFont="1" applyFill="1" applyBorder="1" applyAlignment="1">
      <alignment vertical="center" wrapText="1"/>
    </xf>
    <xf numFmtId="0" fontId="15" fillId="17" borderId="84" xfId="0" applyFont="1" applyFill="1" applyBorder="1" applyAlignment="1">
      <alignment horizontal="center" vertical="center" wrapText="1"/>
    </xf>
    <xf numFmtId="168" fontId="42" fillId="17" borderId="84" xfId="0" applyNumberFormat="1" applyFont="1" applyFill="1" applyBorder="1" applyAlignment="1">
      <alignment horizontal="center" vertical="center" wrapText="1"/>
    </xf>
    <xf numFmtId="169" fontId="41" fillId="17" borderId="84" xfId="0" applyNumberFormat="1" applyFont="1" applyFill="1" applyBorder="1" applyAlignment="1">
      <alignment horizontal="center" vertical="center" wrapText="1"/>
    </xf>
    <xf numFmtId="169" fontId="41" fillId="17" borderId="108" xfId="0" applyNumberFormat="1" applyFont="1" applyFill="1" applyBorder="1" applyAlignment="1">
      <alignment horizontal="center" vertical="center" wrapText="1"/>
    </xf>
    <xf numFmtId="169" fontId="43" fillId="17" borderId="84" xfId="0" applyNumberFormat="1" applyFont="1" applyFill="1" applyBorder="1" applyAlignment="1">
      <alignment horizontal="center" vertical="center" wrapText="1"/>
    </xf>
    <xf numFmtId="0" fontId="27" fillId="6" borderId="114" xfId="0" applyFont="1" applyFill="1" applyBorder="1"/>
    <xf numFmtId="168" fontId="4" fillId="17" borderId="84" xfId="0" applyNumberFormat="1" applyFont="1" applyFill="1" applyBorder="1" applyAlignment="1">
      <alignment horizontal="center" vertical="center" wrapText="1"/>
    </xf>
    <xf numFmtId="169" fontId="44" fillId="17" borderId="97" xfId="0" applyNumberFormat="1" applyFont="1" applyFill="1" applyBorder="1" applyAlignment="1">
      <alignment horizontal="center" vertical="center" wrapText="1"/>
    </xf>
    <xf numFmtId="169" fontId="41" fillId="17" borderId="97" xfId="0" applyNumberFormat="1" applyFont="1" applyFill="1" applyBorder="1" applyAlignment="1">
      <alignment horizontal="center" vertical="center" wrapText="1"/>
    </xf>
    <xf numFmtId="0" fontId="45" fillId="6" borderId="2" xfId="0" applyFont="1" applyFill="1" applyBorder="1" applyAlignment="1">
      <alignment horizontal="center" vertical="center" wrapText="1"/>
    </xf>
    <xf numFmtId="169" fontId="21" fillId="6" borderId="2" xfId="0" applyNumberFormat="1" applyFont="1" applyFill="1" applyBorder="1" applyAlignment="1">
      <alignment horizontal="center" vertical="center" wrapText="1"/>
    </xf>
    <xf numFmtId="0" fontId="46" fillId="6" borderId="2" xfId="0" applyFont="1" applyFill="1" applyBorder="1"/>
    <xf numFmtId="0" fontId="23" fillId="6" borderId="2" xfId="0" applyFont="1" applyFill="1" applyBorder="1"/>
    <xf numFmtId="0" fontId="4" fillId="0" borderId="0" xfId="0" applyFont="1" applyAlignment="1">
      <alignment wrapText="1"/>
    </xf>
    <xf numFmtId="0" fontId="27" fillId="24" borderId="61" xfId="0" applyFont="1" applyFill="1" applyBorder="1" applyAlignment="1">
      <alignment horizontal="center"/>
    </xf>
    <xf numFmtId="0" fontId="47" fillId="24" borderId="61" xfId="0" applyFont="1" applyFill="1" applyBorder="1" applyAlignment="1">
      <alignment horizontal="center"/>
    </xf>
    <xf numFmtId="0" fontId="4" fillId="0" borderId="61" xfId="0" applyFont="1" applyBorder="1"/>
    <xf numFmtId="0" fontId="49" fillId="0" borderId="61" xfId="0" applyFont="1" applyBorder="1" applyAlignment="1">
      <alignment horizontal="center"/>
    </xf>
    <xf numFmtId="0" fontId="50" fillId="0" borderId="61" xfId="0" applyFont="1" applyBorder="1"/>
    <xf numFmtId="0" fontId="50" fillId="0" borderId="59" xfId="0" applyFont="1" applyBorder="1"/>
    <xf numFmtId="0" fontId="51" fillId="0" borderId="120" xfId="0" applyFont="1" applyBorder="1" applyAlignment="1">
      <alignment horizontal="center" vertical="center"/>
    </xf>
    <xf numFmtId="0" fontId="51" fillId="0" borderId="121" xfId="0" applyFont="1" applyBorder="1" applyAlignment="1">
      <alignment horizontal="center" vertical="center"/>
    </xf>
    <xf numFmtId="0" fontId="50" fillId="0" borderId="62" xfId="0" applyFont="1" applyBorder="1"/>
    <xf numFmtId="0" fontId="50" fillId="0" borderId="122" xfId="0" applyFont="1" applyBorder="1"/>
    <xf numFmtId="0" fontId="52" fillId="25" borderId="123" xfId="0" applyFont="1" applyFill="1" applyBorder="1"/>
    <xf numFmtId="15" fontId="52" fillId="25" borderId="124" xfId="0" applyNumberFormat="1" applyFont="1" applyFill="1" applyBorder="1"/>
    <xf numFmtId="0" fontId="52" fillId="26" borderId="123" xfId="0" applyFont="1" applyFill="1" applyBorder="1"/>
    <xf numFmtId="15" fontId="52" fillId="26" borderId="124" xfId="0" applyNumberFormat="1" applyFont="1" applyFill="1" applyBorder="1"/>
    <xf numFmtId="0" fontId="51" fillId="26" borderId="123" xfId="0" applyFont="1" applyFill="1" applyBorder="1"/>
    <xf numFmtId="0" fontId="52" fillId="26" borderId="124" xfId="0" applyFont="1" applyFill="1" applyBorder="1"/>
    <xf numFmtId="0" fontId="51" fillId="25" borderId="123" xfId="0" applyFont="1" applyFill="1" applyBorder="1"/>
    <xf numFmtId="0" fontId="52" fillId="25" borderId="124" xfId="0" applyFont="1" applyFill="1" applyBorder="1"/>
    <xf numFmtId="0" fontId="19" fillId="19" borderId="2" xfId="0" applyFont="1" applyFill="1" applyBorder="1" applyAlignment="1">
      <alignment horizontal="center" vertical="center"/>
    </xf>
    <xf numFmtId="0" fontId="23" fillId="0" borderId="0" xfId="0" applyFont="1" applyAlignment="1">
      <alignment horizontal="center" vertical="center" wrapText="1"/>
    </xf>
    <xf numFmtId="0" fontId="27" fillId="0" borderId="0" xfId="0" applyFont="1" applyAlignment="1">
      <alignment horizontal="center" vertical="center"/>
    </xf>
    <xf numFmtId="0" fontId="4" fillId="0" borderId="125" xfId="0" applyFont="1" applyBorder="1"/>
    <xf numFmtId="0" fontId="11" fillId="18" borderId="126" xfId="0" applyFont="1" applyFill="1" applyBorder="1" applyAlignment="1">
      <alignment horizontal="center" vertical="center"/>
    </xf>
    <xf numFmtId="0" fontId="11" fillId="18" borderId="127" xfId="0" applyFont="1" applyFill="1" applyBorder="1" applyAlignment="1">
      <alignment horizontal="center" vertical="center"/>
    </xf>
    <xf numFmtId="0" fontId="54" fillId="19" borderId="112" xfId="0" applyFont="1" applyFill="1" applyBorder="1" applyAlignment="1">
      <alignment horizontal="center" vertical="center" wrapText="1"/>
    </xf>
    <xf numFmtId="0" fontId="55" fillId="0" borderId="0" xfId="0" applyFont="1" applyAlignment="1">
      <alignment horizontal="left" vertical="center" wrapText="1"/>
    </xf>
    <xf numFmtId="0" fontId="54" fillId="19" borderId="84" xfId="0" applyFont="1" applyFill="1" applyBorder="1" applyAlignment="1">
      <alignment horizontal="center" vertical="center" wrapText="1"/>
    </xf>
    <xf numFmtId="0" fontId="55" fillId="0" borderId="0" xfId="0" applyFont="1" applyAlignment="1">
      <alignment horizontal="center" vertical="center" wrapText="1"/>
    </xf>
    <xf numFmtId="0" fontId="4" fillId="0" borderId="0" xfId="0" applyFont="1" applyAlignment="1">
      <alignment horizontal="left" vertical="center" wrapText="1"/>
    </xf>
    <xf numFmtId="0" fontId="4" fillId="6" borderId="129" xfId="0" applyFont="1" applyFill="1" applyBorder="1"/>
    <xf numFmtId="0" fontId="4" fillId="6" borderId="131" xfId="0" applyFont="1" applyFill="1" applyBorder="1"/>
    <xf numFmtId="0" fontId="4" fillId="6" borderId="135" xfId="0" applyFont="1" applyFill="1" applyBorder="1"/>
    <xf numFmtId="0" fontId="3" fillId="6" borderId="60" xfId="0" applyFont="1" applyFill="1" applyBorder="1" applyAlignment="1">
      <alignment horizontal="center" vertical="center"/>
    </xf>
    <xf numFmtId="0" fontId="9" fillId="0" borderId="62" xfId="0" applyFont="1" applyBorder="1"/>
    <xf numFmtId="0" fontId="29" fillId="6" borderId="63" xfId="0" applyFont="1" applyFill="1" applyBorder="1" applyAlignment="1">
      <alignment horizontal="center" vertical="center" wrapText="1"/>
    </xf>
    <xf numFmtId="0" fontId="9" fillId="0" borderId="64" xfId="0" applyFont="1" applyBorder="1"/>
    <xf numFmtId="0" fontId="9" fillId="0" borderId="65" xfId="0" applyFont="1" applyBorder="1"/>
    <xf numFmtId="0" fontId="9" fillId="0" borderId="66" xfId="0" applyFont="1" applyBorder="1"/>
    <xf numFmtId="0" fontId="9" fillId="0" borderId="67" xfId="0" applyFont="1" applyBorder="1"/>
    <xf numFmtId="0" fontId="9" fillId="0" borderId="68" xfId="0" applyFont="1" applyBorder="1"/>
    <xf numFmtId="0" fontId="12" fillId="0" borderId="0" xfId="0" applyFont="1" applyAlignment="1">
      <alignment horizontal="center" vertical="center"/>
    </xf>
    <xf numFmtId="0" fontId="0" fillId="0" borderId="0" xfId="0" applyFont="1" applyAlignment="1"/>
    <xf numFmtId="0" fontId="25" fillId="0" borderId="60" xfId="0" applyFont="1" applyBorder="1" applyAlignment="1">
      <alignment horizontal="center" vertical="center" wrapText="1"/>
    </xf>
    <xf numFmtId="0" fontId="12" fillId="6" borderId="13" xfId="0" applyFont="1" applyFill="1" applyBorder="1" applyAlignment="1">
      <alignment horizontal="center" vertical="center"/>
    </xf>
    <xf numFmtId="0" fontId="9" fillId="0" borderId="14" xfId="0" applyFont="1" applyBorder="1"/>
    <xf numFmtId="0" fontId="9" fillId="0" borderId="15" xfId="0" applyFont="1" applyBorder="1"/>
    <xf numFmtId="0" fontId="3" fillId="6" borderId="60"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9" fillId="0" borderId="24" xfId="0" applyFont="1" applyBorder="1"/>
    <xf numFmtId="0" fontId="9" fillId="0" borderId="17" xfId="0" applyFont="1" applyBorder="1"/>
    <xf numFmtId="0" fontId="9" fillId="0" borderId="28" xfId="0" applyFont="1" applyBorder="1"/>
    <xf numFmtId="165" fontId="18" fillId="14" borderId="47" xfId="0" applyNumberFormat="1" applyFont="1" applyFill="1" applyBorder="1" applyAlignment="1">
      <alignment horizontal="center" vertical="center"/>
    </xf>
    <xf numFmtId="0" fontId="9" fillId="0" borderId="51" xfId="0" applyFont="1" applyBorder="1"/>
    <xf numFmtId="0" fontId="19" fillId="15" borderId="56"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9" fillId="0" borderId="16" xfId="0" applyFont="1" applyBorder="1"/>
    <xf numFmtId="0" fontId="1" fillId="8" borderId="12" xfId="0" applyFont="1" applyFill="1" applyBorder="1" applyAlignment="1">
      <alignment horizontal="center" vertical="center" wrapText="1"/>
    </xf>
    <xf numFmtId="0" fontId="9" fillId="0" borderId="19" xfId="0" applyFont="1" applyBorder="1"/>
    <xf numFmtId="0" fontId="13" fillId="4" borderId="13" xfId="0" applyFont="1" applyFill="1" applyBorder="1" applyAlignment="1">
      <alignment horizontal="center" vertical="center"/>
    </xf>
    <xf numFmtId="0" fontId="7" fillId="3" borderId="21" xfId="0" applyFont="1" applyFill="1" applyBorder="1" applyAlignment="1">
      <alignment horizontal="center" vertical="center"/>
    </xf>
    <xf numFmtId="0" fontId="9" fillId="0" borderId="22" xfId="0" applyFont="1" applyBorder="1"/>
    <xf numFmtId="0" fontId="9" fillId="0" borderId="23" xfId="0" applyFont="1" applyBorder="1"/>
    <xf numFmtId="0" fontId="1" fillId="7" borderId="10"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9" fillId="0" borderId="29" xfId="0" applyFont="1" applyBorder="1"/>
    <xf numFmtId="0" fontId="1" fillId="9" borderId="25" xfId="0" applyFont="1" applyFill="1" applyBorder="1" applyAlignment="1">
      <alignment horizontal="center" vertical="center" wrapText="1"/>
    </xf>
    <xf numFmtId="0" fontId="9" fillId="0" borderId="30" xfId="0" applyFont="1" applyBorder="1"/>
    <xf numFmtId="0" fontId="26" fillId="0" borderId="60" xfId="0" applyFont="1" applyBorder="1" applyAlignment="1">
      <alignment horizontal="center" vertical="center" wrapText="1"/>
    </xf>
    <xf numFmtId="166" fontId="15" fillId="16" borderId="13" xfId="0" applyNumberFormat="1" applyFont="1" applyFill="1" applyBorder="1" applyAlignment="1">
      <alignment horizontal="center" vertical="center"/>
    </xf>
    <xf numFmtId="0" fontId="7" fillId="4" borderId="34" xfId="0" applyFont="1" applyFill="1" applyBorder="1" applyAlignment="1">
      <alignment horizontal="center" vertical="center"/>
    </xf>
    <xf numFmtId="0" fontId="9" fillId="0" borderId="43" xfId="0" applyFont="1" applyBorder="1"/>
    <xf numFmtId="0" fontId="9" fillId="0" borderId="52" xfId="0" applyFont="1" applyBorder="1"/>
    <xf numFmtId="0" fontId="11" fillId="4" borderId="35" xfId="0" applyFont="1" applyFill="1" applyBorder="1" applyAlignment="1">
      <alignment horizontal="center" vertical="center" wrapText="1"/>
    </xf>
    <xf numFmtId="0" fontId="9" fillId="0" borderId="36" xfId="0" applyFont="1" applyBorder="1"/>
    <xf numFmtId="0" fontId="9" fillId="0" borderId="44" xfId="0" applyFont="1" applyBorder="1"/>
    <xf numFmtId="0" fontId="9" fillId="0" borderId="45" xfId="0" applyFont="1" applyBorder="1"/>
    <xf numFmtId="0" fontId="9" fillId="0" borderId="53" xfId="0" applyFont="1" applyBorder="1"/>
    <xf numFmtId="0" fontId="9" fillId="0" borderId="54" xfId="0" applyFont="1" applyBorder="1"/>
    <xf numFmtId="0" fontId="7" fillId="2" borderId="46" xfId="0" applyFont="1" applyFill="1" applyBorder="1" applyAlignment="1">
      <alignment horizontal="center" vertical="center" wrapText="1"/>
    </xf>
    <xf numFmtId="0" fontId="9" fillId="0" borderId="50" xfId="0" applyFont="1" applyBorder="1"/>
    <xf numFmtId="0" fontId="9" fillId="0" borderId="55" xfId="0" applyFont="1" applyBorder="1"/>
    <xf numFmtId="0" fontId="15" fillId="16" borderId="13" xfId="0" applyFont="1" applyFill="1" applyBorder="1" applyAlignment="1">
      <alignment horizontal="center" vertical="center"/>
    </xf>
    <xf numFmtId="0" fontId="25" fillId="0" borderId="57" xfId="0" applyFont="1" applyBorder="1" applyAlignment="1">
      <alignment horizontal="center" vertical="center" wrapText="1"/>
    </xf>
    <xf numFmtId="0" fontId="9" fillId="0" borderId="58" xfId="0" applyFont="1" applyBorder="1"/>
    <xf numFmtId="0" fontId="9" fillId="0" borderId="59" xfId="0" applyFont="1" applyBorder="1"/>
    <xf numFmtId="0" fontId="28" fillId="0" borderId="0" xfId="0" applyFont="1" applyAlignment="1">
      <alignment horizontal="center" vertical="center" wrapText="1"/>
    </xf>
    <xf numFmtId="0" fontId="7" fillId="4" borderId="4" xfId="0" applyFont="1" applyFill="1" applyBorder="1" applyAlignment="1">
      <alignment horizontal="center" vertical="center" wrapText="1"/>
    </xf>
    <xf numFmtId="0" fontId="9" fillId="0" borderId="8" xfId="0" applyFont="1" applyBorder="1"/>
    <xf numFmtId="0" fontId="8" fillId="4" borderId="5" xfId="0" applyFont="1" applyFill="1" applyBorder="1" applyAlignment="1">
      <alignment horizontal="center" vertical="center" wrapText="1"/>
    </xf>
    <xf numFmtId="0" fontId="9" fillId="0" borderId="6" xfId="0" applyFont="1" applyBorder="1"/>
    <xf numFmtId="0" fontId="10" fillId="5" borderId="7"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9" fillId="0" borderId="11" xfId="0" applyFont="1" applyBorder="1"/>
    <xf numFmtId="0" fontId="9" fillId="0" borderId="18" xfId="0" applyFont="1" applyBorder="1"/>
    <xf numFmtId="0" fontId="1" fillId="7" borderId="12" xfId="0" applyFont="1" applyFill="1" applyBorder="1" applyAlignment="1">
      <alignment horizontal="center" vertical="center" wrapText="1"/>
    </xf>
    <xf numFmtId="0" fontId="1" fillId="8" borderId="12" xfId="0" applyFont="1" applyFill="1" applyBorder="1" applyAlignment="1">
      <alignment horizontal="center" vertical="center"/>
    </xf>
    <xf numFmtId="0" fontId="9" fillId="0" borderId="20" xfId="0" applyFont="1" applyBorder="1"/>
    <xf numFmtId="0" fontId="8" fillId="4" borderId="31" xfId="0" applyFont="1" applyFill="1" applyBorder="1" applyAlignment="1">
      <alignment horizontal="center" vertical="center" wrapText="1"/>
    </xf>
    <xf numFmtId="0" fontId="9" fillId="0" borderId="32" xfId="0" applyFont="1" applyBorder="1"/>
    <xf numFmtId="0" fontId="9" fillId="0" borderId="39" xfId="0" applyFont="1" applyBorder="1"/>
    <xf numFmtId="0" fontId="9" fillId="0" borderId="40" xfId="0" applyFont="1" applyBorder="1"/>
    <xf numFmtId="0" fontId="1" fillId="10" borderId="33" xfId="0" applyFont="1" applyFill="1" applyBorder="1" applyAlignment="1">
      <alignment horizontal="center" vertical="center" wrapText="1"/>
    </xf>
    <xf numFmtId="0" fontId="18" fillId="8" borderId="41" xfId="0" applyFont="1" applyFill="1" applyBorder="1" applyAlignment="1">
      <alignment horizontal="center" vertical="center"/>
    </xf>
    <xf numFmtId="0" fontId="9" fillId="0" borderId="1" xfId="0" applyFont="1" applyBorder="1"/>
    <xf numFmtId="0" fontId="9" fillId="0" borderId="42" xfId="0" applyFont="1" applyBorder="1"/>
    <xf numFmtId="0" fontId="9" fillId="0" borderId="26" xfId="0" applyFont="1" applyBorder="1"/>
    <xf numFmtId="0" fontId="11" fillId="4" borderId="12" xfId="0" applyFont="1" applyFill="1" applyBorder="1" applyAlignment="1">
      <alignment horizontal="center" vertical="center" wrapText="1"/>
    </xf>
    <xf numFmtId="0" fontId="9" fillId="0" borderId="27" xfId="0" applyFont="1" applyBorder="1"/>
    <xf numFmtId="166" fontId="1" fillId="7" borderId="12" xfId="0" applyNumberFormat="1" applyFont="1" applyFill="1" applyBorder="1" applyAlignment="1">
      <alignment horizontal="center" vertical="center" wrapText="1"/>
    </xf>
    <xf numFmtId="0" fontId="1" fillId="7" borderId="47" xfId="0" applyFont="1" applyFill="1" applyBorder="1" applyAlignment="1">
      <alignment horizontal="center" vertical="center" wrapText="1"/>
    </xf>
    <xf numFmtId="0" fontId="1" fillId="12" borderId="48" xfId="0" applyFont="1" applyFill="1" applyBorder="1" applyAlignment="1">
      <alignment horizontal="center" vertical="center"/>
    </xf>
    <xf numFmtId="0" fontId="9" fillId="0" borderId="49" xfId="0" applyFont="1" applyBorder="1"/>
    <xf numFmtId="169" fontId="34" fillId="17" borderId="4" xfId="0" applyNumberFormat="1" applyFont="1" applyFill="1" applyBorder="1" applyAlignment="1">
      <alignment horizontal="center" vertical="center" wrapText="1"/>
    </xf>
    <xf numFmtId="169" fontId="36" fillId="17" borderId="87" xfId="0" applyNumberFormat="1" applyFont="1" applyFill="1" applyBorder="1" applyAlignment="1">
      <alignment horizontal="center" vertical="center" wrapText="1"/>
    </xf>
    <xf numFmtId="0" fontId="9" fillId="0" borderId="90" xfId="0" applyFont="1" applyBorder="1"/>
    <xf numFmtId="0" fontId="12" fillId="17" borderId="4" xfId="0" applyFont="1" applyFill="1" applyBorder="1" applyAlignment="1">
      <alignment horizontal="center" vertical="center" wrapText="1"/>
    </xf>
    <xf numFmtId="0" fontId="38" fillId="10" borderId="63" xfId="0" applyFont="1" applyFill="1" applyBorder="1" applyAlignment="1">
      <alignment horizontal="center" vertical="center"/>
    </xf>
    <xf numFmtId="0" fontId="9" fillId="0" borderId="100" xfId="0" applyFont="1" applyBorder="1"/>
    <xf numFmtId="0" fontId="9" fillId="0" borderId="101" xfId="0" applyFont="1" applyBorder="1"/>
    <xf numFmtId="0" fontId="32" fillId="4" borderId="76" xfId="0" applyFont="1" applyFill="1" applyBorder="1" applyAlignment="1">
      <alignment horizontal="center" vertical="center" wrapText="1"/>
    </xf>
    <xf numFmtId="0" fontId="9" fillId="0" borderId="78" xfId="0" applyFont="1" applyBorder="1"/>
    <xf numFmtId="168" fontId="33" fillId="17" borderId="4" xfId="0" applyNumberFormat="1" applyFont="1" applyFill="1" applyBorder="1" applyAlignment="1">
      <alignment horizontal="center" vertical="center" wrapText="1"/>
    </xf>
    <xf numFmtId="0" fontId="37" fillId="4" borderId="98" xfId="0" applyFont="1" applyFill="1" applyBorder="1" applyAlignment="1">
      <alignment horizontal="center" vertical="center"/>
    </xf>
    <xf numFmtId="0" fontId="9" fillId="0" borderId="99" xfId="0" applyFont="1" applyBorder="1"/>
    <xf numFmtId="0" fontId="9" fillId="0" borderId="72" xfId="0" applyFont="1" applyBorder="1"/>
    <xf numFmtId="0" fontId="9" fillId="0" borderId="73" xfId="0" applyFont="1" applyBorder="1"/>
    <xf numFmtId="0" fontId="9" fillId="0" borderId="74" xfId="0" applyFont="1" applyBorder="1"/>
    <xf numFmtId="0" fontId="10" fillId="4" borderId="76" xfId="0" applyFont="1" applyFill="1" applyBorder="1" applyAlignment="1">
      <alignment horizontal="center" vertical="center" wrapText="1"/>
    </xf>
    <xf numFmtId="0" fontId="12" fillId="17" borderId="82" xfId="0" applyFont="1" applyFill="1" applyBorder="1" applyAlignment="1">
      <alignment horizontal="center" vertical="center" wrapText="1"/>
    </xf>
    <xf numFmtId="0" fontId="9" fillId="0" borderId="83" xfId="0" applyFont="1" applyBorder="1"/>
    <xf numFmtId="0" fontId="12" fillId="20" borderId="4" xfId="0" applyFont="1" applyFill="1" applyBorder="1" applyAlignment="1">
      <alignment horizontal="center" vertical="center" wrapText="1"/>
    </xf>
    <xf numFmtId="0" fontId="10" fillId="4" borderId="75" xfId="0" applyFont="1" applyFill="1" applyBorder="1" applyAlignment="1">
      <alignment horizontal="center" vertical="center" wrapText="1"/>
    </xf>
    <xf numFmtId="0" fontId="9" fillId="0" borderId="77" xfId="0" applyFont="1" applyBorder="1"/>
    <xf numFmtId="0" fontId="35" fillId="9" borderId="86" xfId="0" applyFont="1" applyFill="1" applyBorder="1" applyAlignment="1">
      <alignment horizontal="center" vertical="center" wrapText="1"/>
    </xf>
    <xf numFmtId="0" fontId="9" fillId="0" borderId="89" xfId="0" applyFont="1" applyBorder="1"/>
    <xf numFmtId="0" fontId="9" fillId="0" borderId="96" xfId="0" applyFont="1" applyBorder="1"/>
    <xf numFmtId="0" fontId="19" fillId="4" borderId="91" xfId="0" applyFont="1" applyFill="1" applyBorder="1" applyAlignment="1">
      <alignment horizontal="center" vertical="center" wrapText="1"/>
    </xf>
    <xf numFmtId="0" fontId="9" fillId="0" borderId="93" xfId="0" applyFont="1" applyBorder="1"/>
    <xf numFmtId="0" fontId="9" fillId="0" borderId="95" xfId="0" applyFont="1" applyBorder="1"/>
    <xf numFmtId="168" fontId="12" fillId="17" borderId="4" xfId="0" applyNumberFormat="1" applyFont="1" applyFill="1" applyBorder="1" applyAlignment="1">
      <alignment horizontal="center" vertical="center" wrapText="1"/>
    </xf>
    <xf numFmtId="0" fontId="32" fillId="4" borderId="63" xfId="0" applyFont="1" applyFill="1" applyBorder="1" applyAlignment="1">
      <alignment horizontal="center" vertical="center" wrapText="1"/>
    </xf>
    <xf numFmtId="0" fontId="9" fillId="0" borderId="79" xfId="0" applyFont="1" applyBorder="1"/>
    <xf numFmtId="0" fontId="9" fillId="0" borderId="80" xfId="0" applyFont="1" applyBorder="1"/>
    <xf numFmtId="0" fontId="9" fillId="0" borderId="81" xfId="0" applyFont="1" applyBorder="1"/>
    <xf numFmtId="0" fontId="30" fillId="18" borderId="13" xfId="0" applyFont="1" applyFill="1" applyBorder="1" applyAlignment="1">
      <alignment horizontal="center" vertical="center"/>
    </xf>
    <xf numFmtId="0" fontId="7" fillId="19" borderId="4" xfId="0" applyFont="1" applyFill="1" applyBorder="1" applyAlignment="1">
      <alignment horizontal="center" vertical="center"/>
    </xf>
    <xf numFmtId="0" fontId="31" fillId="15" borderId="69" xfId="0" applyFont="1" applyFill="1" applyBorder="1" applyAlignment="1">
      <alignment horizontal="left" vertical="center"/>
    </xf>
    <xf numFmtId="0" fontId="9" fillId="0" borderId="70" xfId="0" applyFont="1" applyBorder="1"/>
    <xf numFmtId="0" fontId="9" fillId="0" borderId="71" xfId="0" applyFont="1" applyBorder="1"/>
    <xf numFmtId="0" fontId="12" fillId="11" borderId="69" xfId="0" applyFont="1" applyFill="1" applyBorder="1" applyAlignment="1">
      <alignment horizontal="center" vertical="center" wrapText="1"/>
    </xf>
    <xf numFmtId="0" fontId="6" fillId="17" borderId="109" xfId="0" applyFont="1" applyFill="1" applyBorder="1" applyAlignment="1">
      <alignment horizontal="center" vertical="center" textRotation="255"/>
    </xf>
    <xf numFmtId="0" fontId="9" fillId="0" borderId="115" xfId="0" applyFont="1" applyBorder="1"/>
    <xf numFmtId="0" fontId="40" fillId="4" borderId="69" xfId="0" applyFont="1" applyFill="1" applyBorder="1" applyAlignment="1">
      <alignment horizontal="center" vertical="center" wrapText="1"/>
    </xf>
    <xf numFmtId="0" fontId="9" fillId="0" borderId="110" xfId="0" applyFont="1" applyBorder="1"/>
    <xf numFmtId="0" fontId="9" fillId="0" borderId="111" xfId="0" applyFont="1" applyBorder="1"/>
    <xf numFmtId="0" fontId="9" fillId="0" borderId="113" xfId="0" applyFont="1" applyBorder="1"/>
    <xf numFmtId="0" fontId="37" fillId="4" borderId="105" xfId="0" applyFont="1" applyFill="1" applyBorder="1" applyAlignment="1">
      <alignment horizontal="center" vertical="center"/>
    </xf>
    <xf numFmtId="0" fontId="9" fillId="0" borderId="116" xfId="0" applyFont="1" applyBorder="1"/>
    <xf numFmtId="0" fontId="9" fillId="0" borderId="106" xfId="0" applyFont="1" applyBorder="1"/>
    <xf numFmtId="0" fontId="18" fillId="23" borderId="105" xfId="0" applyFont="1" applyFill="1" applyBorder="1" applyAlignment="1">
      <alignment horizontal="center" vertical="center" wrapText="1"/>
    </xf>
    <xf numFmtId="0" fontId="15" fillId="17" borderId="4" xfId="0" applyFont="1" applyFill="1" applyBorder="1" applyAlignment="1">
      <alignment horizontal="center" vertical="center" wrapText="1"/>
    </xf>
    <xf numFmtId="0" fontId="30" fillId="22" borderId="102" xfId="0" applyFont="1" applyFill="1" applyBorder="1" applyAlignment="1">
      <alignment horizontal="center" vertical="center"/>
    </xf>
    <xf numFmtId="0" fontId="9" fillId="0" borderId="103" xfId="0" applyFont="1" applyBorder="1"/>
    <xf numFmtId="0" fontId="9" fillId="0" borderId="104" xfId="0" applyFont="1" applyBorder="1"/>
    <xf numFmtId="0" fontId="18" fillId="23" borderId="107" xfId="0" applyFont="1" applyFill="1" applyBorder="1" applyAlignment="1">
      <alignment horizontal="center" vertical="center" wrapText="1"/>
    </xf>
    <xf numFmtId="168" fontId="2" fillId="17" borderId="4" xfId="0" applyNumberFormat="1" applyFont="1" applyFill="1" applyBorder="1" applyAlignment="1">
      <alignment horizontal="center" vertical="center" wrapText="1"/>
    </xf>
    <xf numFmtId="168" fontId="39" fillId="17" borderId="4" xfId="0" applyNumberFormat="1" applyFont="1" applyFill="1" applyBorder="1" applyAlignment="1">
      <alignment horizontal="center" vertical="center" wrapText="1"/>
    </xf>
    <xf numFmtId="169" fontId="21" fillId="17" borderId="4" xfId="0" applyNumberFormat="1" applyFont="1" applyFill="1" applyBorder="1" applyAlignment="1">
      <alignment horizontal="center" vertical="center" wrapText="1"/>
    </xf>
    <xf numFmtId="169" fontId="41" fillId="17" borderId="4" xfId="0" applyNumberFormat="1" applyFont="1" applyFill="1" applyBorder="1" applyAlignment="1">
      <alignment horizontal="center" vertical="center" wrapText="1"/>
    </xf>
    <xf numFmtId="168" fontId="15" fillId="17" borderId="4" xfId="0" applyNumberFormat="1" applyFont="1" applyFill="1" applyBorder="1" applyAlignment="1">
      <alignment horizontal="center" vertical="center" wrapText="1"/>
    </xf>
    <xf numFmtId="0" fontId="48" fillId="6" borderId="117" xfId="0" applyFont="1" applyFill="1" applyBorder="1" applyAlignment="1">
      <alignment horizontal="center" vertical="center"/>
    </xf>
    <xf numFmtId="0" fontId="9" fillId="0" borderId="118" xfId="0" applyFont="1" applyBorder="1"/>
    <xf numFmtId="0" fontId="9" fillId="0" borderId="119" xfId="0" applyFont="1" applyBorder="1"/>
    <xf numFmtId="0" fontId="53" fillId="0" borderId="0" xfId="0" applyFont="1" applyAlignment="1">
      <alignment horizontal="center" vertical="center"/>
    </xf>
    <xf numFmtId="0" fontId="4" fillId="6" borderId="63" xfId="0" applyFont="1" applyFill="1" applyBorder="1" applyAlignment="1">
      <alignment horizontal="center"/>
    </xf>
    <xf numFmtId="0" fontId="17" fillId="27" borderId="130" xfId="0" applyFont="1" applyFill="1" applyBorder="1" applyAlignment="1">
      <alignment horizontal="center" vertical="center"/>
    </xf>
    <xf numFmtId="0" fontId="9" fillId="0" borderId="121" xfId="0" applyFont="1" applyBorder="1"/>
    <xf numFmtId="0" fontId="4" fillId="6" borderId="132" xfId="0" applyFont="1" applyFill="1" applyBorder="1" applyAlignment="1">
      <alignment horizontal="center"/>
    </xf>
    <xf numFmtId="0" fontId="9" fillId="0" borderId="133" xfId="0" applyFont="1" applyBorder="1"/>
    <xf numFmtId="0" fontId="9" fillId="0" borderId="134" xfId="0" applyFont="1" applyBorder="1"/>
    <xf numFmtId="0" fontId="4" fillId="28" borderId="35" xfId="0" applyFont="1" applyFill="1" applyBorder="1" applyAlignment="1">
      <alignment horizontal="left" vertical="top" wrapText="1"/>
    </xf>
    <xf numFmtId="0" fontId="9" fillId="0" borderId="128" xfId="0" applyFont="1" applyBorder="1"/>
    <xf numFmtId="0" fontId="4" fillId="6" borderId="13" xfId="0" applyFont="1" applyFill="1" applyBorder="1" applyAlignment="1">
      <alignment horizontal="center"/>
    </xf>
    <xf numFmtId="0" fontId="4" fillId="6" borderId="76" xfId="0" applyFont="1" applyFill="1" applyBorder="1" applyAlignment="1">
      <alignment horizontal="center"/>
    </xf>
    <xf numFmtId="0" fontId="9" fillId="0" borderId="136" xfId="0" applyFont="1" applyBorder="1"/>
    <xf numFmtId="0" fontId="9" fillId="0" borderId="137" xfId="0" applyFont="1" applyBorder="1"/>
    <xf numFmtId="0" fontId="56" fillId="15" borderId="35" xfId="0" applyFont="1" applyFill="1" applyBorder="1" applyAlignment="1">
      <alignment horizontal="center" vertical="center"/>
    </xf>
    <xf numFmtId="0" fontId="0" fillId="0" borderId="138" xfId="0" pivotButton="1" applyFont="1" applyBorder="1" applyAlignment="1"/>
    <xf numFmtId="0" fontId="0" fillId="0" borderId="138" xfId="0" applyFont="1" applyBorder="1" applyAlignment="1"/>
    <xf numFmtId="0" fontId="0" fillId="0" borderId="125" xfId="0" applyFont="1" applyBorder="1" applyAlignment="1"/>
    <xf numFmtId="0" fontId="0" fillId="0" borderId="125" xfId="0" pivotButton="1" applyFont="1" applyBorder="1" applyAlignment="1"/>
  </cellXfs>
  <cellStyles count="1">
    <cellStyle name="Normal" xfId="0" builtinId="0"/>
  </cellStyles>
  <dxfs count="2">
    <dxf>
      <font>
        <b/>
        <color theme="0"/>
      </font>
      <fill>
        <patternFill patternType="solid">
          <fgColor rgb="FFFF5C00"/>
          <bgColor rgb="FFFF5C00"/>
        </patternFill>
      </fill>
    </dxf>
    <dxf>
      <font>
        <color rgb="FFDDD9C3"/>
      </font>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OFRECIMIENTO%20LL.AA'!A1"/><Relationship Id="rId2" Type="http://schemas.openxmlformats.org/officeDocument/2006/relationships/image" Target="../media/image1.jpg"/><Relationship Id="rId1" Type="http://schemas.openxmlformats.org/officeDocument/2006/relationships/hyperlink" Target="#'PLANES%20REGULARES'!A1"/></Relationships>
</file>

<file path=xl/drawings/_rels/drawing2.xml.rels><?xml version="1.0" encoding="UTF-8" standalone="yes"?>
<Relationships xmlns="http://schemas.openxmlformats.org/package/2006/relationships"><Relationship Id="rId8" Type="http://schemas.openxmlformats.org/officeDocument/2006/relationships/image" Target="../media/image9.jp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3.png"/><Relationship Id="rId16"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1.png"/><Relationship Id="rId5" Type="http://schemas.openxmlformats.org/officeDocument/2006/relationships/image" Target="../media/image6.png"/><Relationship Id="rId15" Type="http://schemas.openxmlformats.org/officeDocument/2006/relationships/image" Target="../media/image15.png"/><Relationship Id="rId10" Type="http://schemas.openxmlformats.org/officeDocument/2006/relationships/hyperlink" Target="#SPEECH!A1"/><Relationship Id="rId19" Type="http://schemas.openxmlformats.org/officeDocument/2006/relationships/image" Target="../media/image19.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4.png"/><Relationship Id="rId3" Type="http://schemas.openxmlformats.org/officeDocument/2006/relationships/image" Target="../media/image2.png"/><Relationship Id="rId21" Type="http://schemas.openxmlformats.org/officeDocument/2006/relationships/image" Target="../media/image19.png"/><Relationship Id="rId7" Type="http://schemas.openxmlformats.org/officeDocument/2006/relationships/image" Target="../media/image6.png"/><Relationship Id="rId12" Type="http://schemas.openxmlformats.org/officeDocument/2006/relationships/image" Target="../media/image11.png"/><Relationship Id="rId17" Type="http://schemas.openxmlformats.org/officeDocument/2006/relationships/image" Target="../media/image25.png"/><Relationship Id="rId25" Type="http://schemas.openxmlformats.org/officeDocument/2006/relationships/image" Target="../media/image17.png"/><Relationship Id="rId2" Type="http://schemas.openxmlformats.org/officeDocument/2006/relationships/image" Target="../media/image10.png"/><Relationship Id="rId16" Type="http://schemas.openxmlformats.org/officeDocument/2006/relationships/image" Target="../media/image24.png"/><Relationship Id="rId20" Type="http://schemas.openxmlformats.org/officeDocument/2006/relationships/image" Target="../media/image15.png"/><Relationship Id="rId1" Type="http://schemas.openxmlformats.org/officeDocument/2006/relationships/image" Target="../media/image20.jpg"/><Relationship Id="rId6" Type="http://schemas.openxmlformats.org/officeDocument/2006/relationships/image" Target="../media/image5.png"/><Relationship Id="rId11" Type="http://schemas.openxmlformats.org/officeDocument/2006/relationships/image" Target="../media/image21.png"/><Relationship Id="rId24" Type="http://schemas.openxmlformats.org/officeDocument/2006/relationships/image" Target="../media/image29.png"/><Relationship Id="rId5" Type="http://schemas.openxmlformats.org/officeDocument/2006/relationships/image" Target="../media/image4.png"/><Relationship Id="rId15" Type="http://schemas.openxmlformats.org/officeDocument/2006/relationships/image" Target="../media/image23.png"/><Relationship Id="rId23" Type="http://schemas.openxmlformats.org/officeDocument/2006/relationships/image" Target="../media/image28.png"/><Relationship Id="rId10" Type="http://schemas.openxmlformats.org/officeDocument/2006/relationships/image" Target="../media/image16.png"/><Relationship Id="rId19" Type="http://schemas.openxmlformats.org/officeDocument/2006/relationships/image" Target="../media/image26.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22.png"/><Relationship Id="rId22" Type="http://schemas.openxmlformats.org/officeDocument/2006/relationships/image" Target="../media/image27.png"/></Relationships>
</file>

<file path=xl/drawings/_rels/drawing4.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jpg"/><Relationship Id="rId1" Type="http://schemas.openxmlformats.org/officeDocument/2006/relationships/hyperlink" Target="#MEN&#218;!A1"/><Relationship Id="rId4" Type="http://schemas.openxmlformats.org/officeDocument/2006/relationships/image" Target="../media/image32.png"/></Relationships>
</file>

<file path=xl/drawings/_rels/drawing5.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43.png"/><Relationship Id="rId18" Type="http://schemas.openxmlformats.org/officeDocument/2006/relationships/image" Target="../media/image48.png"/><Relationship Id="rId3" Type="http://schemas.openxmlformats.org/officeDocument/2006/relationships/image" Target="../media/image35.png"/><Relationship Id="rId21" Type="http://schemas.openxmlformats.org/officeDocument/2006/relationships/image" Target="../media/image51.png"/><Relationship Id="rId7" Type="http://schemas.openxmlformats.org/officeDocument/2006/relationships/image" Target="../media/image9.jpg"/><Relationship Id="rId12" Type="http://schemas.openxmlformats.org/officeDocument/2006/relationships/image" Target="../media/image42.png"/><Relationship Id="rId17" Type="http://schemas.openxmlformats.org/officeDocument/2006/relationships/image" Target="../media/image47.png"/><Relationship Id="rId2" Type="http://schemas.openxmlformats.org/officeDocument/2006/relationships/image" Target="../media/image34.png"/><Relationship Id="rId16" Type="http://schemas.openxmlformats.org/officeDocument/2006/relationships/image" Target="../media/image46.png"/><Relationship Id="rId20" Type="http://schemas.openxmlformats.org/officeDocument/2006/relationships/image" Target="../media/image50.png"/><Relationship Id="rId1" Type="http://schemas.openxmlformats.org/officeDocument/2006/relationships/image" Target="../media/image33.png"/><Relationship Id="rId6" Type="http://schemas.openxmlformats.org/officeDocument/2006/relationships/image" Target="../media/image38.png"/><Relationship Id="rId11" Type="http://schemas.openxmlformats.org/officeDocument/2006/relationships/image" Target="../media/image41.png"/><Relationship Id="rId5" Type="http://schemas.openxmlformats.org/officeDocument/2006/relationships/image" Target="../media/image37.png"/><Relationship Id="rId15" Type="http://schemas.openxmlformats.org/officeDocument/2006/relationships/image" Target="../media/image45.png"/><Relationship Id="rId10" Type="http://schemas.openxmlformats.org/officeDocument/2006/relationships/image" Target="../media/image40.png"/><Relationship Id="rId19" Type="http://schemas.openxmlformats.org/officeDocument/2006/relationships/image" Target="../media/image49.png"/><Relationship Id="rId4" Type="http://schemas.openxmlformats.org/officeDocument/2006/relationships/image" Target="../media/image36.png"/><Relationship Id="rId9" Type="http://schemas.openxmlformats.org/officeDocument/2006/relationships/image" Target="../media/image39.png"/><Relationship Id="rId14" Type="http://schemas.openxmlformats.org/officeDocument/2006/relationships/image" Target="../media/image44.png"/></Relationships>
</file>

<file path=xl/drawings/_rels/drawing6.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52.jpg"/><Relationship Id="rId4"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oneCellAnchor>
    <xdr:from>
      <xdr:col>6</xdr:col>
      <xdr:colOff>514350</xdr:colOff>
      <xdr:row>4</xdr:row>
      <xdr:rowOff>133350</xdr:rowOff>
    </xdr:from>
    <xdr:ext cx="2390775" cy="771525"/>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4155375" y="3399000"/>
          <a:ext cx="2381250" cy="762000"/>
        </a:xfrm>
        <a:prstGeom prst="roundRect">
          <a:avLst>
            <a:gd name="adj" fmla="val 8334"/>
          </a:avLst>
        </a:prstGeom>
        <a:solidFill>
          <a:schemeClr val="dk2"/>
        </a:solidFill>
        <a:ln>
          <a:noFill/>
        </a:ln>
        <a:effectLst>
          <a:outerShdw blurRad="107950" dist="12700" dir="5400000" algn="ctr">
            <a:srgbClr val="000000"/>
          </a:outerShdw>
        </a:effectLst>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000"/>
            <a:buFont typeface="Calibri"/>
            <a:buNone/>
          </a:pPr>
          <a:r>
            <a:rPr lang="en-US" sz="2000" b="1">
              <a:solidFill>
                <a:schemeClr val="lt1"/>
              </a:solidFill>
              <a:latin typeface="Calibri"/>
              <a:ea typeface="Calibri"/>
              <a:cs typeface="Calibri"/>
              <a:sym typeface="Calibri"/>
            </a:rPr>
            <a:t>PLANES REGULARES</a:t>
          </a:r>
          <a:endParaRPr sz="2000" b="1">
            <a:solidFill>
              <a:schemeClr val="lt1"/>
            </a:solidFill>
            <a:latin typeface="Calibri"/>
            <a:ea typeface="Calibri"/>
            <a:cs typeface="Calibri"/>
            <a:sym typeface="Calibri"/>
          </a:endParaRPr>
        </a:p>
      </xdr:txBody>
    </xdr:sp>
    <xdr:clientData fLocksWithSheet="0"/>
  </xdr:oneCellAnchor>
  <xdr:oneCellAnchor>
    <xdr:from>
      <xdr:col>0</xdr:col>
      <xdr:colOff>247650</xdr:colOff>
      <xdr:row>0</xdr:row>
      <xdr:rowOff>0</xdr:rowOff>
    </xdr:from>
    <xdr:ext cx="809625" cy="923925"/>
    <xdr:grpSp>
      <xdr:nvGrpSpPr>
        <xdr:cNvPr id="2" name="Shape 2">
          <a:extLst>
            <a:ext uri="{FF2B5EF4-FFF2-40B4-BE49-F238E27FC236}">
              <a16:creationId xmlns:a16="http://schemas.microsoft.com/office/drawing/2014/main" id="{00000000-0008-0000-0000-000002000000}"/>
            </a:ext>
          </a:extLst>
        </xdr:cNvPr>
        <xdr:cNvGrpSpPr/>
      </xdr:nvGrpSpPr>
      <xdr:grpSpPr>
        <a:xfrm>
          <a:off x="247650" y="0"/>
          <a:ext cx="809625" cy="923925"/>
          <a:chOff x="4941188" y="3318038"/>
          <a:chExt cx="809625" cy="923925"/>
        </a:xfrm>
      </xdr:grpSpPr>
      <xdr:grpSp>
        <xdr:nvGrpSpPr>
          <xdr:cNvPr id="4" name="Shape 4">
            <a:extLst>
              <a:ext uri="{FF2B5EF4-FFF2-40B4-BE49-F238E27FC236}">
                <a16:creationId xmlns:a16="http://schemas.microsoft.com/office/drawing/2014/main" id="{00000000-0008-0000-0000-000004000000}"/>
              </a:ext>
            </a:extLst>
          </xdr:cNvPr>
          <xdr:cNvGrpSpPr/>
        </xdr:nvGrpSpPr>
        <xdr:grpSpPr>
          <a:xfrm>
            <a:off x="4941188" y="3318038"/>
            <a:ext cx="809625" cy="923925"/>
            <a:chOff x="4941188" y="3318038"/>
            <a:chExt cx="809625" cy="923925"/>
          </a:xfrm>
        </xdr:grpSpPr>
        <xdr:sp macro="" textlink="">
          <xdr:nvSpPr>
            <xdr:cNvPr id="5" name="Shape 5">
              <a:extLst>
                <a:ext uri="{FF2B5EF4-FFF2-40B4-BE49-F238E27FC236}">
                  <a16:creationId xmlns:a16="http://schemas.microsoft.com/office/drawing/2014/main" id="{00000000-0008-0000-0000-000005000000}"/>
                </a:ext>
              </a:extLst>
            </xdr:cNvPr>
            <xdr:cNvSpPr/>
          </xdr:nvSpPr>
          <xdr:spPr>
            <a:xfrm>
              <a:off x="4941188" y="3318038"/>
              <a:ext cx="809625" cy="92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000-000006000000}"/>
                </a:ext>
              </a:extLst>
            </xdr:cNvPr>
            <xdr:cNvGrpSpPr/>
          </xdr:nvGrpSpPr>
          <xdr:grpSpPr>
            <a:xfrm>
              <a:off x="4941188" y="3318038"/>
              <a:ext cx="809625" cy="923925"/>
              <a:chOff x="14101646" y="79909"/>
              <a:chExt cx="755031" cy="955326"/>
            </a:xfrm>
          </xdr:grpSpPr>
          <xdr:sp macro="" textlink="">
            <xdr:nvSpPr>
              <xdr:cNvPr id="7" name="Shape 7">
                <a:extLst>
                  <a:ext uri="{FF2B5EF4-FFF2-40B4-BE49-F238E27FC236}">
                    <a16:creationId xmlns:a16="http://schemas.microsoft.com/office/drawing/2014/main" id="{00000000-0008-0000-0000-000007000000}"/>
                  </a:ext>
                </a:extLst>
              </xdr:cNvPr>
              <xdr:cNvSpPr/>
            </xdr:nvSpPr>
            <xdr:spPr>
              <a:xfrm>
                <a:off x="14101646" y="79909"/>
                <a:ext cx="755025" cy="955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8" name="Shape 8" descr="Flecha Atrás Izquierda Azul Línea Punteada Icono De Línea, Apuntando, Flecha,  Botón PNG y Vector para Descargar Gratis | Pngtree | Flechas, Iconos, Vector">
                <a:extLst>
                  <a:ext uri="{FF2B5EF4-FFF2-40B4-BE49-F238E27FC236}">
                    <a16:creationId xmlns:a16="http://schemas.microsoft.com/office/drawing/2014/main" id="{00000000-0008-0000-0000-000008000000}"/>
                  </a:ext>
                </a:extLst>
              </xdr:cNvPr>
              <xdr:cNvPicPr preferRelativeResize="0"/>
            </xdr:nvPicPr>
            <xdr:blipFill rotWithShape="1">
              <a:blip xmlns:r="http://schemas.openxmlformats.org/officeDocument/2006/relationships" r:embed="rId2">
                <a:alphaModFix/>
              </a:blip>
              <a:srcRect l="10617" t="10743" r="10695" b="10544"/>
              <a:stretch/>
            </xdr:blipFill>
            <xdr:spPr>
              <a:xfrm>
                <a:off x="14101646" y="79909"/>
                <a:ext cx="755031" cy="733199"/>
              </a:xfrm>
              <a:prstGeom prst="ellipse">
                <a:avLst/>
              </a:prstGeom>
              <a:noFill/>
              <a:ln>
                <a:noFill/>
              </a:ln>
            </xdr:spPr>
          </xdr:pic>
          <xdr:sp macro="" textlink="">
            <xdr:nvSpPr>
              <xdr:cNvPr id="9" name="Shape 9">
                <a:extLst>
                  <a:ext uri="{FF2B5EF4-FFF2-40B4-BE49-F238E27FC236}">
                    <a16:creationId xmlns:a16="http://schemas.microsoft.com/office/drawing/2014/main" id="{00000000-0008-0000-0000-000009000000}"/>
                  </a:ext>
                </a:extLst>
              </xdr:cNvPr>
              <xdr:cNvSpPr txBox="1"/>
            </xdr:nvSpPr>
            <xdr:spPr>
              <a:xfrm>
                <a:off x="14194574" y="755030"/>
                <a:ext cx="596125" cy="28020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0070C0"/>
                  </a:buClr>
                  <a:buSzPts val="1200"/>
                  <a:buFont typeface="Calibri"/>
                  <a:buNone/>
                </a:pPr>
                <a:r>
                  <a:rPr lang="en-US" sz="1200" b="0" cap="none">
                    <a:solidFill>
                      <a:srgbClr val="0070C0"/>
                    </a:solidFill>
                    <a:latin typeface="Calibri"/>
                    <a:ea typeface="Calibri"/>
                    <a:cs typeface="Calibri"/>
                    <a:sym typeface="Calibri"/>
                  </a:rPr>
                  <a:t>MENU</a:t>
                </a:r>
                <a:endParaRPr sz="1400"/>
              </a:p>
            </xdr:txBody>
          </xdr:sp>
        </xdr:grpSp>
      </xdr:grpSp>
    </xdr:grpSp>
    <xdr:clientData fLocksWithSheet="0"/>
  </xdr:oneCellAnchor>
  <xdr:oneCellAnchor>
    <xdr:from>
      <xdr:col>1</xdr:col>
      <xdr:colOff>47625</xdr:colOff>
      <xdr:row>14</xdr:row>
      <xdr:rowOff>161925</xdr:rowOff>
    </xdr:from>
    <xdr:ext cx="14801850" cy="1590675"/>
    <xdr:sp macro="" textlink="">
      <xdr:nvSpPr>
        <xdr:cNvPr id="10" name="Shape 10">
          <a:extLst>
            <a:ext uri="{FF2B5EF4-FFF2-40B4-BE49-F238E27FC236}">
              <a16:creationId xmlns:a16="http://schemas.microsoft.com/office/drawing/2014/main" id="{00000000-0008-0000-0000-00000A000000}"/>
            </a:ext>
          </a:extLst>
        </xdr:cNvPr>
        <xdr:cNvSpPr/>
      </xdr:nvSpPr>
      <xdr:spPr>
        <a:xfrm>
          <a:off x="0" y="3013238"/>
          <a:ext cx="10692000" cy="1533525"/>
        </a:xfrm>
        <a:prstGeom prst="roundRect">
          <a:avLst>
            <a:gd name="adj" fmla="val 16667"/>
          </a:avLst>
        </a:prstGeom>
        <a:noFill/>
        <a:ln w="57150" cap="flat" cmpd="sng">
          <a:solidFill>
            <a:srgbClr val="FF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57150</xdr:colOff>
      <xdr:row>14</xdr:row>
      <xdr:rowOff>171450</xdr:rowOff>
    </xdr:from>
    <xdr:ext cx="1266825" cy="1562100"/>
    <xdr:sp macro="" textlink="">
      <xdr:nvSpPr>
        <xdr:cNvPr id="11" name="Shape 11">
          <a:extLst>
            <a:ext uri="{FF2B5EF4-FFF2-40B4-BE49-F238E27FC236}">
              <a16:creationId xmlns:a16="http://schemas.microsoft.com/office/drawing/2014/main" id="{00000000-0008-0000-0000-00000B000000}"/>
            </a:ext>
          </a:extLst>
        </xdr:cNvPr>
        <xdr:cNvSpPr/>
      </xdr:nvSpPr>
      <xdr:spPr>
        <a:xfrm rot="-5400000">
          <a:off x="4574475" y="3156113"/>
          <a:ext cx="1543050" cy="1247775"/>
        </a:xfrm>
        <a:prstGeom prst="rect">
          <a:avLst/>
        </a:prstGeom>
        <a:solidFill>
          <a:srgbClr val="FF0000"/>
        </a:solidFill>
        <a:ln w="25400" cap="flat" cmpd="sng">
          <a:solidFill>
            <a:schemeClr val="lt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600"/>
            <a:buFont typeface="Calibri"/>
            <a:buNone/>
          </a:pPr>
          <a:r>
            <a:rPr lang="en-US" sz="1600" b="1">
              <a:solidFill>
                <a:schemeClr val="lt1"/>
              </a:solidFill>
              <a:latin typeface="Calibri"/>
              <a:ea typeface="Calibri"/>
              <a:cs typeface="Calibri"/>
              <a:sym typeface="Calibri"/>
            </a:rPr>
            <a:t>OBLIGATORIO</a:t>
          </a:r>
          <a:endParaRPr sz="1400"/>
        </a:p>
      </xdr:txBody>
    </xdr:sp>
    <xdr:clientData fLocksWithSheet="0"/>
  </xdr:oneCellAnchor>
  <xdr:oneCellAnchor>
    <xdr:from>
      <xdr:col>8</xdr:col>
      <xdr:colOff>857250</xdr:colOff>
      <xdr:row>4</xdr:row>
      <xdr:rowOff>114300</xdr:rowOff>
    </xdr:from>
    <xdr:ext cx="1657350" cy="771525"/>
    <xdr:sp macro="" textlink="">
      <xdr:nvSpPr>
        <xdr:cNvPr id="12" name="Shape 12">
          <a:hlinkClick xmlns:r="http://schemas.openxmlformats.org/officeDocument/2006/relationships" r:id="rId3"/>
          <a:extLst>
            <a:ext uri="{FF2B5EF4-FFF2-40B4-BE49-F238E27FC236}">
              <a16:creationId xmlns:a16="http://schemas.microsoft.com/office/drawing/2014/main" id="{00000000-0008-0000-0000-00000C000000}"/>
            </a:ext>
          </a:extLst>
        </xdr:cNvPr>
        <xdr:cNvSpPr/>
      </xdr:nvSpPr>
      <xdr:spPr>
        <a:xfrm>
          <a:off x="4522088" y="3399000"/>
          <a:ext cx="1647825" cy="762000"/>
        </a:xfrm>
        <a:prstGeom prst="roundRect">
          <a:avLst>
            <a:gd name="adj" fmla="val 8334"/>
          </a:avLst>
        </a:prstGeom>
        <a:solidFill>
          <a:schemeClr val="dk2"/>
        </a:solidFill>
        <a:ln>
          <a:noFill/>
        </a:ln>
        <a:effectLst>
          <a:outerShdw blurRad="107950" dist="12700" dir="5400000" algn="ctr">
            <a:srgbClr val="000000"/>
          </a:outerShdw>
        </a:effectLst>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2000"/>
            <a:buFont typeface="Calibri"/>
            <a:buNone/>
          </a:pPr>
          <a:r>
            <a:rPr lang="en-US" sz="2000" b="1">
              <a:solidFill>
                <a:schemeClr val="lt1"/>
              </a:solidFill>
              <a:latin typeface="Calibri"/>
              <a:ea typeface="Calibri"/>
              <a:cs typeface="Calibri"/>
              <a:sym typeface="Calibri"/>
            </a:rPr>
            <a:t>LL.AA</a:t>
          </a:r>
          <a:endParaRPr sz="2000" b="1">
            <a:solidFill>
              <a:schemeClr val="lt1"/>
            </a:solidFill>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523875</xdr:colOff>
      <xdr:row>7</xdr:row>
      <xdr:rowOff>514350</xdr:rowOff>
    </xdr:from>
    <xdr:ext cx="276225" cy="190500"/>
    <xdr:sp macro="" textlink="">
      <xdr:nvSpPr>
        <xdr:cNvPr id="13" name="Shape 13">
          <a:extLst>
            <a:ext uri="{FF2B5EF4-FFF2-40B4-BE49-F238E27FC236}">
              <a16:creationId xmlns:a16="http://schemas.microsoft.com/office/drawing/2014/main" id="{00000000-0008-0000-0100-00000D000000}"/>
            </a:ext>
          </a:extLst>
        </xdr:cNvPr>
        <xdr:cNvSpPr/>
      </xdr:nvSpPr>
      <xdr:spPr>
        <a:xfrm>
          <a:off x="5212650" y="3689513"/>
          <a:ext cx="266700" cy="180975"/>
        </a:xfrm>
        <a:prstGeom prst="ellipse">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523875</xdr:colOff>
      <xdr:row>10</xdr:row>
      <xdr:rowOff>514350</xdr:rowOff>
    </xdr:from>
    <xdr:ext cx="276225" cy="190500"/>
    <xdr:sp macro="" textlink="">
      <xdr:nvSpPr>
        <xdr:cNvPr id="2" name="Shape 13">
          <a:extLst>
            <a:ext uri="{FF2B5EF4-FFF2-40B4-BE49-F238E27FC236}">
              <a16:creationId xmlns:a16="http://schemas.microsoft.com/office/drawing/2014/main" id="{00000000-0008-0000-0100-000002000000}"/>
            </a:ext>
          </a:extLst>
        </xdr:cNvPr>
        <xdr:cNvSpPr/>
      </xdr:nvSpPr>
      <xdr:spPr>
        <a:xfrm>
          <a:off x="5212650" y="3689513"/>
          <a:ext cx="266700" cy="180975"/>
        </a:xfrm>
        <a:prstGeom prst="ellipse">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142875</xdr:colOff>
      <xdr:row>11</xdr:row>
      <xdr:rowOff>0</xdr:rowOff>
    </xdr:from>
    <xdr:ext cx="1371600" cy="0"/>
    <xdr:grpSp>
      <xdr:nvGrpSpPr>
        <xdr:cNvPr id="3" name="Shape 2">
          <a:extLst>
            <a:ext uri="{FF2B5EF4-FFF2-40B4-BE49-F238E27FC236}">
              <a16:creationId xmlns:a16="http://schemas.microsoft.com/office/drawing/2014/main" id="{00000000-0008-0000-0100-000003000000}"/>
            </a:ext>
          </a:extLst>
        </xdr:cNvPr>
        <xdr:cNvGrpSpPr/>
      </xdr:nvGrpSpPr>
      <xdr:grpSpPr>
        <a:xfrm>
          <a:off x="16049625" y="6705600"/>
          <a:ext cx="1371600" cy="0"/>
          <a:chOff x="4660200" y="3780000"/>
          <a:chExt cx="1371600" cy="0"/>
        </a:xfrm>
      </xdr:grpSpPr>
      <xdr:grpSp>
        <xdr:nvGrpSpPr>
          <xdr:cNvPr id="14" name="Shape 14">
            <a:extLst>
              <a:ext uri="{FF2B5EF4-FFF2-40B4-BE49-F238E27FC236}">
                <a16:creationId xmlns:a16="http://schemas.microsoft.com/office/drawing/2014/main" id="{00000000-0008-0000-0100-00000E000000}"/>
              </a:ext>
            </a:extLst>
          </xdr:cNvPr>
          <xdr:cNvGrpSpPr/>
        </xdr:nvGrpSpPr>
        <xdr:grpSpPr>
          <a:xfrm>
            <a:off x="4660200" y="3780000"/>
            <a:ext cx="1371600" cy="0"/>
            <a:chOff x="4660200" y="3780000"/>
            <a:chExt cx="1371600" cy="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4660200" y="3780000"/>
              <a:ext cx="13716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5" name="Shape 15">
              <a:extLst>
                <a:ext uri="{FF2B5EF4-FFF2-40B4-BE49-F238E27FC236}">
                  <a16:creationId xmlns:a16="http://schemas.microsoft.com/office/drawing/2014/main" id="{00000000-0008-0000-0100-00000F000000}"/>
                </a:ext>
              </a:extLst>
            </xdr:cNvPr>
            <xdr:cNvGrpSpPr/>
          </xdr:nvGrpSpPr>
          <xdr:grpSpPr>
            <a:xfrm>
              <a:off x="4660200" y="3780000"/>
              <a:ext cx="1371600" cy="0"/>
              <a:chOff x="14585625" y="6576103"/>
              <a:chExt cx="1377498" cy="730829"/>
            </a:xfrm>
          </xdr:grpSpPr>
          <xdr:sp macro="" textlink="">
            <xdr:nvSpPr>
              <xdr:cNvPr id="16" name="Shape 16">
                <a:extLst>
                  <a:ext uri="{FF2B5EF4-FFF2-40B4-BE49-F238E27FC236}">
                    <a16:creationId xmlns:a16="http://schemas.microsoft.com/office/drawing/2014/main" id="{00000000-0008-0000-0100-000010000000}"/>
                  </a:ext>
                </a:extLst>
              </xdr:cNvPr>
              <xdr:cNvSpPr/>
            </xdr:nvSpPr>
            <xdr:spPr>
              <a:xfrm>
                <a:off x="14585625" y="6576103"/>
                <a:ext cx="1377475" cy="730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7" name="Shape 17">
                <a:extLst>
                  <a:ext uri="{FF2B5EF4-FFF2-40B4-BE49-F238E27FC236}">
                    <a16:creationId xmlns:a16="http://schemas.microsoft.com/office/drawing/2014/main" id="{00000000-0008-0000-0100-000011000000}"/>
                  </a:ext>
                </a:extLst>
              </xdr:cNvPr>
              <xdr:cNvSpPr/>
            </xdr:nvSpPr>
            <xdr:spPr>
              <a:xfrm>
                <a:off x="14907757" y="6576103"/>
                <a:ext cx="288000" cy="288000"/>
              </a:xfrm>
              <a:prstGeom prst="rect">
                <a:avLst/>
              </a:prstGeom>
              <a:blipFill rotWithShape="1">
                <a:blip xmlns:r="http://schemas.openxmlformats.org/officeDocument/2006/relationships" r:embed="rId1">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18" name="Shape 18">
                <a:extLst>
                  <a:ext uri="{FF2B5EF4-FFF2-40B4-BE49-F238E27FC236}">
                    <a16:creationId xmlns:a16="http://schemas.microsoft.com/office/drawing/2014/main" id="{00000000-0008-0000-0100-000012000000}"/>
                  </a:ext>
                </a:extLst>
              </xdr:cNvPr>
              <xdr:cNvSpPr/>
            </xdr:nvSpPr>
            <xdr:spPr>
              <a:xfrm>
                <a:off x="15675123" y="6576103"/>
                <a:ext cx="288000" cy="288000"/>
              </a:xfrm>
              <a:prstGeom prst="rect">
                <a:avLst/>
              </a:prstGeom>
              <a:blipFill rotWithShape="1">
                <a:blip xmlns:r="http://schemas.openxmlformats.org/officeDocument/2006/relationships" r:embed="rId2">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19" name="Shape 19">
                <a:extLst>
                  <a:ext uri="{FF2B5EF4-FFF2-40B4-BE49-F238E27FC236}">
                    <a16:creationId xmlns:a16="http://schemas.microsoft.com/office/drawing/2014/main" id="{00000000-0008-0000-0100-000013000000}"/>
                  </a:ext>
                </a:extLst>
              </xdr:cNvPr>
              <xdr:cNvSpPr/>
            </xdr:nvSpPr>
            <xdr:spPr>
              <a:xfrm>
                <a:off x="14585625" y="6576103"/>
                <a:ext cx="288000" cy="288000"/>
              </a:xfrm>
              <a:prstGeom prst="rect">
                <a:avLst/>
              </a:prstGeom>
              <a:blipFill rotWithShape="1">
                <a:blip xmlns:r="http://schemas.openxmlformats.org/officeDocument/2006/relationships" r:embed="rId3">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20" name="Shape 20">
                <a:extLst>
                  <a:ext uri="{FF2B5EF4-FFF2-40B4-BE49-F238E27FC236}">
                    <a16:creationId xmlns:a16="http://schemas.microsoft.com/office/drawing/2014/main" id="{00000000-0008-0000-0100-000014000000}"/>
                  </a:ext>
                </a:extLst>
              </xdr:cNvPr>
              <xdr:cNvSpPr/>
            </xdr:nvSpPr>
            <xdr:spPr>
              <a:xfrm>
                <a:off x="14729682" y="7018932"/>
                <a:ext cx="288000" cy="288000"/>
              </a:xfrm>
              <a:prstGeom prst="rect">
                <a:avLst/>
              </a:prstGeom>
              <a:blipFill rotWithShape="1">
                <a:blip xmlns:r="http://schemas.openxmlformats.org/officeDocument/2006/relationships" r:embed="rId4">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21" name="Shape 21">
                <a:extLst>
                  <a:ext uri="{FF2B5EF4-FFF2-40B4-BE49-F238E27FC236}">
                    <a16:creationId xmlns:a16="http://schemas.microsoft.com/office/drawing/2014/main" id="{00000000-0008-0000-0100-000015000000}"/>
                  </a:ext>
                </a:extLst>
              </xdr:cNvPr>
              <xdr:cNvSpPr/>
            </xdr:nvSpPr>
            <xdr:spPr>
              <a:xfrm>
                <a:off x="15268860" y="6576103"/>
                <a:ext cx="288000" cy="288000"/>
              </a:xfrm>
              <a:prstGeom prst="rect">
                <a:avLst/>
              </a:prstGeom>
              <a:blipFill rotWithShape="1">
                <a:blip xmlns:r="http://schemas.openxmlformats.org/officeDocument/2006/relationships" r:embed="rId5">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pic>
            <xdr:nvPicPr>
              <xdr:cNvPr id="22" name="Shape 22">
                <a:extLst>
                  <a:ext uri="{FF2B5EF4-FFF2-40B4-BE49-F238E27FC236}">
                    <a16:creationId xmlns:a16="http://schemas.microsoft.com/office/drawing/2014/main" id="{00000000-0008-0000-0100-000016000000}"/>
                  </a:ext>
                </a:extLst>
              </xdr:cNvPr>
              <xdr:cNvPicPr preferRelativeResize="0"/>
            </xdr:nvPicPr>
            <xdr:blipFill rotWithShape="1">
              <a:blip xmlns:r="http://schemas.openxmlformats.org/officeDocument/2006/relationships" r:embed="rId6">
                <a:alphaModFix/>
              </a:blip>
              <a:srcRect/>
              <a:stretch/>
            </xdr:blipFill>
            <xdr:spPr>
              <a:xfrm>
                <a:off x="15640705" y="6988341"/>
                <a:ext cx="288000" cy="288000"/>
              </a:xfrm>
              <a:prstGeom prst="rect">
                <a:avLst/>
              </a:prstGeom>
              <a:noFill/>
              <a:ln>
                <a:noFill/>
              </a:ln>
            </xdr:spPr>
          </xdr:pic>
          <xdr:pic>
            <xdr:nvPicPr>
              <xdr:cNvPr id="23" name="Shape 23">
                <a:extLst>
                  <a:ext uri="{FF2B5EF4-FFF2-40B4-BE49-F238E27FC236}">
                    <a16:creationId xmlns:a16="http://schemas.microsoft.com/office/drawing/2014/main" id="{00000000-0008-0000-0100-000017000000}"/>
                  </a:ext>
                </a:extLst>
              </xdr:cNvPr>
              <xdr:cNvPicPr preferRelativeResize="0"/>
            </xdr:nvPicPr>
            <xdr:blipFill rotWithShape="1">
              <a:blip xmlns:r="http://schemas.openxmlformats.org/officeDocument/2006/relationships" r:embed="rId7">
                <a:alphaModFix/>
              </a:blip>
              <a:srcRect/>
              <a:stretch/>
            </xdr:blipFill>
            <xdr:spPr>
              <a:xfrm>
                <a:off x="15185347" y="6997187"/>
                <a:ext cx="288000" cy="287998"/>
              </a:xfrm>
              <a:prstGeom prst="rect">
                <a:avLst/>
              </a:prstGeom>
              <a:noFill/>
              <a:ln>
                <a:noFill/>
              </a:ln>
            </xdr:spPr>
          </xdr:pic>
        </xdr:grpSp>
      </xdr:grpSp>
    </xdr:grpSp>
    <xdr:clientData fLocksWithSheet="0"/>
  </xdr:oneCellAnchor>
  <xdr:oneCellAnchor>
    <xdr:from>
      <xdr:col>9</xdr:col>
      <xdr:colOff>85725</xdr:colOff>
      <xdr:row>10</xdr:row>
      <xdr:rowOff>552450</xdr:rowOff>
    </xdr:from>
    <xdr:ext cx="1314450" cy="590550"/>
    <xdr:grpSp>
      <xdr:nvGrpSpPr>
        <xdr:cNvPr id="4" name="Shape 2">
          <a:extLst>
            <a:ext uri="{FF2B5EF4-FFF2-40B4-BE49-F238E27FC236}">
              <a16:creationId xmlns:a16="http://schemas.microsoft.com/office/drawing/2014/main" id="{00000000-0008-0000-0100-000004000000}"/>
            </a:ext>
          </a:extLst>
        </xdr:cNvPr>
        <xdr:cNvGrpSpPr/>
      </xdr:nvGrpSpPr>
      <xdr:grpSpPr>
        <a:xfrm>
          <a:off x="15992475" y="5695950"/>
          <a:ext cx="1314450" cy="590550"/>
          <a:chOff x="4688775" y="3484725"/>
          <a:chExt cx="1314450" cy="590550"/>
        </a:xfrm>
      </xdr:grpSpPr>
      <xdr:grpSp>
        <xdr:nvGrpSpPr>
          <xdr:cNvPr id="24" name="Shape 24">
            <a:extLst>
              <a:ext uri="{FF2B5EF4-FFF2-40B4-BE49-F238E27FC236}">
                <a16:creationId xmlns:a16="http://schemas.microsoft.com/office/drawing/2014/main" id="{00000000-0008-0000-0100-000018000000}"/>
              </a:ext>
            </a:extLst>
          </xdr:cNvPr>
          <xdr:cNvGrpSpPr/>
        </xdr:nvGrpSpPr>
        <xdr:grpSpPr>
          <a:xfrm>
            <a:off x="4688775" y="3484725"/>
            <a:ext cx="1314450" cy="590550"/>
            <a:chOff x="4688775" y="3484725"/>
            <a:chExt cx="1314450" cy="590550"/>
          </a:xfrm>
        </xdr:grpSpPr>
        <xdr:sp macro="" textlink="">
          <xdr:nvSpPr>
            <xdr:cNvPr id="6" name="Shape 5">
              <a:extLst>
                <a:ext uri="{FF2B5EF4-FFF2-40B4-BE49-F238E27FC236}">
                  <a16:creationId xmlns:a16="http://schemas.microsoft.com/office/drawing/2014/main" id="{00000000-0008-0000-0100-000006000000}"/>
                </a:ext>
              </a:extLst>
            </xdr:cNvPr>
            <xdr:cNvSpPr/>
          </xdr:nvSpPr>
          <xdr:spPr>
            <a:xfrm>
              <a:off x="4688775" y="3484725"/>
              <a:ext cx="1314450" cy="590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5" name="Shape 25">
              <a:extLst>
                <a:ext uri="{FF2B5EF4-FFF2-40B4-BE49-F238E27FC236}">
                  <a16:creationId xmlns:a16="http://schemas.microsoft.com/office/drawing/2014/main" id="{00000000-0008-0000-0100-000019000000}"/>
                </a:ext>
              </a:extLst>
            </xdr:cNvPr>
            <xdr:cNvGrpSpPr/>
          </xdr:nvGrpSpPr>
          <xdr:grpSpPr>
            <a:xfrm>
              <a:off x="4688775" y="3484725"/>
              <a:ext cx="1314450" cy="590550"/>
              <a:chOff x="14585625" y="6576103"/>
              <a:chExt cx="1377498" cy="730829"/>
            </a:xfrm>
          </xdr:grpSpPr>
          <xdr:sp macro="" textlink="">
            <xdr:nvSpPr>
              <xdr:cNvPr id="26" name="Shape 26">
                <a:extLst>
                  <a:ext uri="{FF2B5EF4-FFF2-40B4-BE49-F238E27FC236}">
                    <a16:creationId xmlns:a16="http://schemas.microsoft.com/office/drawing/2014/main" id="{00000000-0008-0000-0100-00001A000000}"/>
                  </a:ext>
                </a:extLst>
              </xdr:cNvPr>
              <xdr:cNvSpPr/>
            </xdr:nvSpPr>
            <xdr:spPr>
              <a:xfrm>
                <a:off x="14585625" y="6576103"/>
                <a:ext cx="1377475" cy="730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7" name="Shape 27">
                <a:extLst>
                  <a:ext uri="{FF2B5EF4-FFF2-40B4-BE49-F238E27FC236}">
                    <a16:creationId xmlns:a16="http://schemas.microsoft.com/office/drawing/2014/main" id="{00000000-0008-0000-0100-00001B000000}"/>
                  </a:ext>
                </a:extLst>
              </xdr:cNvPr>
              <xdr:cNvSpPr/>
            </xdr:nvSpPr>
            <xdr:spPr>
              <a:xfrm>
                <a:off x="14907757" y="6576103"/>
                <a:ext cx="288000" cy="288000"/>
              </a:xfrm>
              <a:prstGeom prst="rect">
                <a:avLst/>
              </a:prstGeom>
              <a:blipFill rotWithShape="1">
                <a:blip xmlns:r="http://schemas.openxmlformats.org/officeDocument/2006/relationships" r:embed="rId1">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28" name="Shape 28">
                <a:extLst>
                  <a:ext uri="{FF2B5EF4-FFF2-40B4-BE49-F238E27FC236}">
                    <a16:creationId xmlns:a16="http://schemas.microsoft.com/office/drawing/2014/main" id="{00000000-0008-0000-0100-00001C000000}"/>
                  </a:ext>
                </a:extLst>
              </xdr:cNvPr>
              <xdr:cNvSpPr/>
            </xdr:nvSpPr>
            <xdr:spPr>
              <a:xfrm>
                <a:off x="15675123" y="6576103"/>
                <a:ext cx="288000" cy="288000"/>
              </a:xfrm>
              <a:prstGeom prst="rect">
                <a:avLst/>
              </a:prstGeom>
              <a:blipFill rotWithShape="1">
                <a:blip xmlns:r="http://schemas.openxmlformats.org/officeDocument/2006/relationships" r:embed="rId2">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29" name="Shape 29">
                <a:extLst>
                  <a:ext uri="{FF2B5EF4-FFF2-40B4-BE49-F238E27FC236}">
                    <a16:creationId xmlns:a16="http://schemas.microsoft.com/office/drawing/2014/main" id="{00000000-0008-0000-0100-00001D000000}"/>
                  </a:ext>
                </a:extLst>
              </xdr:cNvPr>
              <xdr:cNvSpPr/>
            </xdr:nvSpPr>
            <xdr:spPr>
              <a:xfrm>
                <a:off x="14585625" y="6576103"/>
                <a:ext cx="288000" cy="288000"/>
              </a:xfrm>
              <a:prstGeom prst="rect">
                <a:avLst/>
              </a:prstGeom>
              <a:blipFill rotWithShape="1">
                <a:blip xmlns:r="http://schemas.openxmlformats.org/officeDocument/2006/relationships" r:embed="rId3">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30" name="Shape 30">
                <a:extLst>
                  <a:ext uri="{FF2B5EF4-FFF2-40B4-BE49-F238E27FC236}">
                    <a16:creationId xmlns:a16="http://schemas.microsoft.com/office/drawing/2014/main" id="{00000000-0008-0000-0100-00001E000000}"/>
                  </a:ext>
                </a:extLst>
              </xdr:cNvPr>
              <xdr:cNvSpPr/>
            </xdr:nvSpPr>
            <xdr:spPr>
              <a:xfrm>
                <a:off x="14729682" y="7018932"/>
                <a:ext cx="288000" cy="288000"/>
              </a:xfrm>
              <a:prstGeom prst="rect">
                <a:avLst/>
              </a:prstGeom>
              <a:blipFill rotWithShape="1">
                <a:blip xmlns:r="http://schemas.openxmlformats.org/officeDocument/2006/relationships" r:embed="rId4">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31" name="Shape 31">
                <a:extLst>
                  <a:ext uri="{FF2B5EF4-FFF2-40B4-BE49-F238E27FC236}">
                    <a16:creationId xmlns:a16="http://schemas.microsoft.com/office/drawing/2014/main" id="{00000000-0008-0000-0100-00001F000000}"/>
                  </a:ext>
                </a:extLst>
              </xdr:cNvPr>
              <xdr:cNvSpPr/>
            </xdr:nvSpPr>
            <xdr:spPr>
              <a:xfrm>
                <a:off x="15268860" y="6576103"/>
                <a:ext cx="288000" cy="288000"/>
              </a:xfrm>
              <a:prstGeom prst="rect">
                <a:avLst/>
              </a:prstGeom>
              <a:blipFill rotWithShape="1">
                <a:blip xmlns:r="http://schemas.openxmlformats.org/officeDocument/2006/relationships" r:embed="rId5">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pic>
            <xdr:nvPicPr>
              <xdr:cNvPr id="32" name="Shape 32">
                <a:extLst>
                  <a:ext uri="{FF2B5EF4-FFF2-40B4-BE49-F238E27FC236}">
                    <a16:creationId xmlns:a16="http://schemas.microsoft.com/office/drawing/2014/main" id="{00000000-0008-0000-0100-000020000000}"/>
                  </a:ext>
                </a:extLst>
              </xdr:cNvPr>
              <xdr:cNvPicPr preferRelativeResize="0"/>
            </xdr:nvPicPr>
            <xdr:blipFill rotWithShape="1">
              <a:blip xmlns:r="http://schemas.openxmlformats.org/officeDocument/2006/relationships" r:embed="rId6">
                <a:alphaModFix/>
              </a:blip>
              <a:srcRect/>
              <a:stretch/>
            </xdr:blipFill>
            <xdr:spPr>
              <a:xfrm>
                <a:off x="15640705" y="6988341"/>
                <a:ext cx="288000" cy="288000"/>
              </a:xfrm>
              <a:prstGeom prst="rect">
                <a:avLst/>
              </a:prstGeom>
              <a:noFill/>
              <a:ln>
                <a:noFill/>
              </a:ln>
            </xdr:spPr>
          </xdr:pic>
          <xdr:pic>
            <xdr:nvPicPr>
              <xdr:cNvPr id="33" name="Shape 33">
                <a:extLst>
                  <a:ext uri="{FF2B5EF4-FFF2-40B4-BE49-F238E27FC236}">
                    <a16:creationId xmlns:a16="http://schemas.microsoft.com/office/drawing/2014/main" id="{00000000-0008-0000-0100-000021000000}"/>
                  </a:ext>
                </a:extLst>
              </xdr:cNvPr>
              <xdr:cNvPicPr preferRelativeResize="0"/>
            </xdr:nvPicPr>
            <xdr:blipFill rotWithShape="1">
              <a:blip xmlns:r="http://schemas.openxmlformats.org/officeDocument/2006/relationships" r:embed="rId7">
                <a:alphaModFix/>
              </a:blip>
              <a:srcRect/>
              <a:stretch/>
            </xdr:blipFill>
            <xdr:spPr>
              <a:xfrm>
                <a:off x="15185347" y="6997187"/>
                <a:ext cx="288000" cy="287998"/>
              </a:xfrm>
              <a:prstGeom prst="rect">
                <a:avLst/>
              </a:prstGeom>
              <a:noFill/>
              <a:ln>
                <a:noFill/>
              </a:ln>
            </xdr:spPr>
          </xdr:pic>
        </xdr:grpSp>
      </xdr:grpSp>
    </xdr:grpSp>
    <xdr:clientData fLocksWithSheet="0"/>
  </xdr:oneCellAnchor>
  <xdr:oneCellAnchor>
    <xdr:from>
      <xdr:col>9</xdr:col>
      <xdr:colOff>76200</xdr:colOff>
      <xdr:row>8</xdr:row>
      <xdr:rowOff>609600</xdr:rowOff>
    </xdr:from>
    <xdr:ext cx="1314450" cy="590550"/>
    <xdr:grpSp>
      <xdr:nvGrpSpPr>
        <xdr:cNvPr id="7" name="Shape 2">
          <a:extLst>
            <a:ext uri="{FF2B5EF4-FFF2-40B4-BE49-F238E27FC236}">
              <a16:creationId xmlns:a16="http://schemas.microsoft.com/office/drawing/2014/main" id="{00000000-0008-0000-0100-000007000000}"/>
            </a:ext>
          </a:extLst>
        </xdr:cNvPr>
        <xdr:cNvGrpSpPr/>
      </xdr:nvGrpSpPr>
      <xdr:grpSpPr>
        <a:xfrm>
          <a:off x="15982950" y="4029075"/>
          <a:ext cx="1314450" cy="590550"/>
          <a:chOff x="4688775" y="3484725"/>
          <a:chExt cx="1314450" cy="590550"/>
        </a:xfrm>
      </xdr:grpSpPr>
      <xdr:grpSp>
        <xdr:nvGrpSpPr>
          <xdr:cNvPr id="34" name="Shape 34">
            <a:extLst>
              <a:ext uri="{FF2B5EF4-FFF2-40B4-BE49-F238E27FC236}">
                <a16:creationId xmlns:a16="http://schemas.microsoft.com/office/drawing/2014/main" id="{00000000-0008-0000-0100-000022000000}"/>
              </a:ext>
            </a:extLst>
          </xdr:cNvPr>
          <xdr:cNvGrpSpPr/>
        </xdr:nvGrpSpPr>
        <xdr:grpSpPr>
          <a:xfrm>
            <a:off x="4688775" y="3484725"/>
            <a:ext cx="1314450" cy="590550"/>
            <a:chOff x="4688775" y="3484725"/>
            <a:chExt cx="1314450" cy="590550"/>
          </a:xfrm>
        </xdr:grpSpPr>
        <xdr:sp macro="" textlink="">
          <xdr:nvSpPr>
            <xdr:cNvPr id="8" name="Shape 5">
              <a:extLst>
                <a:ext uri="{FF2B5EF4-FFF2-40B4-BE49-F238E27FC236}">
                  <a16:creationId xmlns:a16="http://schemas.microsoft.com/office/drawing/2014/main" id="{00000000-0008-0000-0100-000008000000}"/>
                </a:ext>
              </a:extLst>
            </xdr:cNvPr>
            <xdr:cNvSpPr/>
          </xdr:nvSpPr>
          <xdr:spPr>
            <a:xfrm>
              <a:off x="4688775" y="3484725"/>
              <a:ext cx="1314450" cy="590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5" name="Shape 35">
              <a:extLst>
                <a:ext uri="{FF2B5EF4-FFF2-40B4-BE49-F238E27FC236}">
                  <a16:creationId xmlns:a16="http://schemas.microsoft.com/office/drawing/2014/main" id="{00000000-0008-0000-0100-000023000000}"/>
                </a:ext>
              </a:extLst>
            </xdr:cNvPr>
            <xdr:cNvGrpSpPr/>
          </xdr:nvGrpSpPr>
          <xdr:grpSpPr>
            <a:xfrm>
              <a:off x="4688775" y="3484725"/>
              <a:ext cx="1314450" cy="590550"/>
              <a:chOff x="14585625" y="6576103"/>
              <a:chExt cx="1377498" cy="730829"/>
            </a:xfrm>
          </xdr:grpSpPr>
          <xdr:sp macro="" textlink="">
            <xdr:nvSpPr>
              <xdr:cNvPr id="36" name="Shape 36">
                <a:extLst>
                  <a:ext uri="{FF2B5EF4-FFF2-40B4-BE49-F238E27FC236}">
                    <a16:creationId xmlns:a16="http://schemas.microsoft.com/office/drawing/2014/main" id="{00000000-0008-0000-0100-000024000000}"/>
                  </a:ext>
                </a:extLst>
              </xdr:cNvPr>
              <xdr:cNvSpPr/>
            </xdr:nvSpPr>
            <xdr:spPr>
              <a:xfrm>
                <a:off x="14585625" y="6576103"/>
                <a:ext cx="1377475" cy="730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37" name="Shape 37">
                <a:extLst>
                  <a:ext uri="{FF2B5EF4-FFF2-40B4-BE49-F238E27FC236}">
                    <a16:creationId xmlns:a16="http://schemas.microsoft.com/office/drawing/2014/main" id="{00000000-0008-0000-0100-000025000000}"/>
                  </a:ext>
                </a:extLst>
              </xdr:cNvPr>
              <xdr:cNvSpPr/>
            </xdr:nvSpPr>
            <xdr:spPr>
              <a:xfrm>
                <a:off x="14907757" y="6576103"/>
                <a:ext cx="288000" cy="288000"/>
              </a:xfrm>
              <a:prstGeom prst="rect">
                <a:avLst/>
              </a:prstGeom>
              <a:blipFill rotWithShape="1">
                <a:blip xmlns:r="http://schemas.openxmlformats.org/officeDocument/2006/relationships" r:embed="rId1">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38" name="Shape 38">
                <a:extLst>
                  <a:ext uri="{FF2B5EF4-FFF2-40B4-BE49-F238E27FC236}">
                    <a16:creationId xmlns:a16="http://schemas.microsoft.com/office/drawing/2014/main" id="{00000000-0008-0000-0100-000026000000}"/>
                  </a:ext>
                </a:extLst>
              </xdr:cNvPr>
              <xdr:cNvSpPr/>
            </xdr:nvSpPr>
            <xdr:spPr>
              <a:xfrm>
                <a:off x="15675123" y="6576103"/>
                <a:ext cx="288000" cy="288000"/>
              </a:xfrm>
              <a:prstGeom prst="rect">
                <a:avLst/>
              </a:prstGeom>
              <a:blipFill rotWithShape="1">
                <a:blip xmlns:r="http://schemas.openxmlformats.org/officeDocument/2006/relationships" r:embed="rId2">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39" name="Shape 39">
                <a:extLst>
                  <a:ext uri="{FF2B5EF4-FFF2-40B4-BE49-F238E27FC236}">
                    <a16:creationId xmlns:a16="http://schemas.microsoft.com/office/drawing/2014/main" id="{00000000-0008-0000-0100-000027000000}"/>
                  </a:ext>
                </a:extLst>
              </xdr:cNvPr>
              <xdr:cNvSpPr/>
            </xdr:nvSpPr>
            <xdr:spPr>
              <a:xfrm>
                <a:off x="14585625" y="6576103"/>
                <a:ext cx="288000" cy="288000"/>
              </a:xfrm>
              <a:prstGeom prst="rect">
                <a:avLst/>
              </a:prstGeom>
              <a:blipFill rotWithShape="1">
                <a:blip xmlns:r="http://schemas.openxmlformats.org/officeDocument/2006/relationships" r:embed="rId3">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40" name="Shape 40">
                <a:extLst>
                  <a:ext uri="{FF2B5EF4-FFF2-40B4-BE49-F238E27FC236}">
                    <a16:creationId xmlns:a16="http://schemas.microsoft.com/office/drawing/2014/main" id="{00000000-0008-0000-0100-000028000000}"/>
                  </a:ext>
                </a:extLst>
              </xdr:cNvPr>
              <xdr:cNvSpPr/>
            </xdr:nvSpPr>
            <xdr:spPr>
              <a:xfrm>
                <a:off x="14729682" y="7018932"/>
                <a:ext cx="288000" cy="288000"/>
              </a:xfrm>
              <a:prstGeom prst="rect">
                <a:avLst/>
              </a:prstGeom>
              <a:blipFill rotWithShape="1">
                <a:blip xmlns:r="http://schemas.openxmlformats.org/officeDocument/2006/relationships" r:embed="rId4">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41" name="Shape 41">
                <a:extLst>
                  <a:ext uri="{FF2B5EF4-FFF2-40B4-BE49-F238E27FC236}">
                    <a16:creationId xmlns:a16="http://schemas.microsoft.com/office/drawing/2014/main" id="{00000000-0008-0000-0100-000029000000}"/>
                  </a:ext>
                </a:extLst>
              </xdr:cNvPr>
              <xdr:cNvSpPr/>
            </xdr:nvSpPr>
            <xdr:spPr>
              <a:xfrm>
                <a:off x="15268860" y="6576103"/>
                <a:ext cx="288000" cy="288000"/>
              </a:xfrm>
              <a:prstGeom prst="rect">
                <a:avLst/>
              </a:prstGeom>
              <a:blipFill rotWithShape="1">
                <a:blip xmlns:r="http://schemas.openxmlformats.org/officeDocument/2006/relationships" r:embed="rId5">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pic>
            <xdr:nvPicPr>
              <xdr:cNvPr id="42" name="Shape 42">
                <a:extLst>
                  <a:ext uri="{FF2B5EF4-FFF2-40B4-BE49-F238E27FC236}">
                    <a16:creationId xmlns:a16="http://schemas.microsoft.com/office/drawing/2014/main" id="{00000000-0008-0000-0100-00002A000000}"/>
                  </a:ext>
                </a:extLst>
              </xdr:cNvPr>
              <xdr:cNvPicPr preferRelativeResize="0"/>
            </xdr:nvPicPr>
            <xdr:blipFill rotWithShape="1">
              <a:blip xmlns:r="http://schemas.openxmlformats.org/officeDocument/2006/relationships" r:embed="rId6">
                <a:alphaModFix/>
              </a:blip>
              <a:srcRect/>
              <a:stretch/>
            </xdr:blipFill>
            <xdr:spPr>
              <a:xfrm>
                <a:off x="15640705" y="6988341"/>
                <a:ext cx="288000" cy="288000"/>
              </a:xfrm>
              <a:prstGeom prst="rect">
                <a:avLst/>
              </a:prstGeom>
              <a:noFill/>
              <a:ln>
                <a:noFill/>
              </a:ln>
            </xdr:spPr>
          </xdr:pic>
          <xdr:pic>
            <xdr:nvPicPr>
              <xdr:cNvPr id="43" name="Shape 43">
                <a:extLst>
                  <a:ext uri="{FF2B5EF4-FFF2-40B4-BE49-F238E27FC236}">
                    <a16:creationId xmlns:a16="http://schemas.microsoft.com/office/drawing/2014/main" id="{00000000-0008-0000-0100-00002B000000}"/>
                  </a:ext>
                </a:extLst>
              </xdr:cNvPr>
              <xdr:cNvPicPr preferRelativeResize="0"/>
            </xdr:nvPicPr>
            <xdr:blipFill rotWithShape="1">
              <a:blip xmlns:r="http://schemas.openxmlformats.org/officeDocument/2006/relationships" r:embed="rId7">
                <a:alphaModFix/>
              </a:blip>
              <a:srcRect/>
              <a:stretch/>
            </xdr:blipFill>
            <xdr:spPr>
              <a:xfrm>
                <a:off x="15185347" y="6997187"/>
                <a:ext cx="288000" cy="287998"/>
              </a:xfrm>
              <a:prstGeom prst="rect">
                <a:avLst/>
              </a:prstGeom>
              <a:noFill/>
              <a:ln>
                <a:noFill/>
              </a:ln>
            </xdr:spPr>
          </xdr:pic>
        </xdr:grpSp>
      </xdr:grpSp>
    </xdr:grpSp>
    <xdr:clientData fLocksWithSheet="0"/>
  </xdr:oneCellAnchor>
  <xdr:oneCellAnchor>
    <xdr:from>
      <xdr:col>0</xdr:col>
      <xdr:colOff>238125</xdr:colOff>
      <xdr:row>0</xdr:row>
      <xdr:rowOff>0</xdr:rowOff>
    </xdr:from>
    <xdr:ext cx="838200" cy="895350"/>
    <xdr:grpSp>
      <xdr:nvGrpSpPr>
        <xdr:cNvPr id="9" name="Shape 2">
          <a:extLst>
            <a:ext uri="{FF2B5EF4-FFF2-40B4-BE49-F238E27FC236}">
              <a16:creationId xmlns:a16="http://schemas.microsoft.com/office/drawing/2014/main" id="{00000000-0008-0000-0100-000009000000}"/>
            </a:ext>
          </a:extLst>
        </xdr:cNvPr>
        <xdr:cNvGrpSpPr/>
      </xdr:nvGrpSpPr>
      <xdr:grpSpPr>
        <a:xfrm>
          <a:off x="238125" y="0"/>
          <a:ext cx="838200" cy="895350"/>
          <a:chOff x="4926900" y="3332325"/>
          <a:chExt cx="838200" cy="895350"/>
        </a:xfrm>
      </xdr:grpSpPr>
      <xdr:grpSp>
        <xdr:nvGrpSpPr>
          <xdr:cNvPr id="44" name="Shape 44">
            <a:extLst>
              <a:ext uri="{FF2B5EF4-FFF2-40B4-BE49-F238E27FC236}">
                <a16:creationId xmlns:a16="http://schemas.microsoft.com/office/drawing/2014/main" id="{00000000-0008-0000-0100-00002C000000}"/>
              </a:ext>
            </a:extLst>
          </xdr:cNvPr>
          <xdr:cNvGrpSpPr/>
        </xdr:nvGrpSpPr>
        <xdr:grpSpPr>
          <a:xfrm>
            <a:off x="4926900" y="3332325"/>
            <a:ext cx="838200" cy="895350"/>
            <a:chOff x="4926900" y="3332325"/>
            <a:chExt cx="838200" cy="895350"/>
          </a:xfrm>
        </xdr:grpSpPr>
        <xdr:sp macro="" textlink="">
          <xdr:nvSpPr>
            <xdr:cNvPr id="10" name="Shape 5">
              <a:extLst>
                <a:ext uri="{FF2B5EF4-FFF2-40B4-BE49-F238E27FC236}">
                  <a16:creationId xmlns:a16="http://schemas.microsoft.com/office/drawing/2014/main" id="{00000000-0008-0000-0100-00000A000000}"/>
                </a:ext>
              </a:extLst>
            </xdr:cNvPr>
            <xdr:cNvSpPr/>
          </xdr:nvSpPr>
          <xdr:spPr>
            <a:xfrm>
              <a:off x="4926900" y="3332325"/>
              <a:ext cx="838200" cy="895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5" name="Shape 45">
              <a:extLst>
                <a:ext uri="{FF2B5EF4-FFF2-40B4-BE49-F238E27FC236}">
                  <a16:creationId xmlns:a16="http://schemas.microsoft.com/office/drawing/2014/main" id="{00000000-0008-0000-0100-00002D000000}"/>
                </a:ext>
              </a:extLst>
            </xdr:cNvPr>
            <xdr:cNvGrpSpPr/>
          </xdr:nvGrpSpPr>
          <xdr:grpSpPr>
            <a:xfrm>
              <a:off x="4926900" y="3332325"/>
              <a:ext cx="838200" cy="895350"/>
              <a:chOff x="14101646" y="79909"/>
              <a:chExt cx="755031" cy="966562"/>
            </a:xfrm>
          </xdr:grpSpPr>
          <xdr:sp macro="" textlink="">
            <xdr:nvSpPr>
              <xdr:cNvPr id="46" name="Shape 46">
                <a:extLst>
                  <a:ext uri="{FF2B5EF4-FFF2-40B4-BE49-F238E27FC236}">
                    <a16:creationId xmlns:a16="http://schemas.microsoft.com/office/drawing/2014/main" id="{00000000-0008-0000-0100-00002E000000}"/>
                  </a:ext>
                </a:extLst>
              </xdr:cNvPr>
              <xdr:cNvSpPr/>
            </xdr:nvSpPr>
            <xdr:spPr>
              <a:xfrm>
                <a:off x="14101646" y="79909"/>
                <a:ext cx="755025" cy="966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47" name="Shape 47" descr="Flecha Atrás Izquierda Azul Línea Punteada Icono De Línea, Apuntando, Flecha,  Botón PNG y Vector para Descargar Gratis | Pngtree | Flechas, Iconos, Vector">
                <a:extLst>
                  <a:ext uri="{FF2B5EF4-FFF2-40B4-BE49-F238E27FC236}">
                    <a16:creationId xmlns:a16="http://schemas.microsoft.com/office/drawing/2014/main" id="{00000000-0008-0000-0100-00002F000000}"/>
                  </a:ext>
                </a:extLst>
              </xdr:cNvPr>
              <xdr:cNvPicPr preferRelativeResize="0"/>
            </xdr:nvPicPr>
            <xdr:blipFill rotWithShape="1">
              <a:blip xmlns:r="http://schemas.openxmlformats.org/officeDocument/2006/relationships" r:embed="rId8">
                <a:alphaModFix/>
              </a:blip>
              <a:srcRect l="10617" t="10743" r="10695" b="10544"/>
              <a:stretch/>
            </xdr:blipFill>
            <xdr:spPr>
              <a:xfrm>
                <a:off x="14101646" y="79909"/>
                <a:ext cx="755031" cy="733199"/>
              </a:xfrm>
              <a:prstGeom prst="ellipse">
                <a:avLst/>
              </a:prstGeom>
              <a:noFill/>
              <a:ln>
                <a:noFill/>
              </a:ln>
            </xdr:spPr>
          </xdr:pic>
          <xdr:sp macro="" textlink="">
            <xdr:nvSpPr>
              <xdr:cNvPr id="48" name="Shape 48">
                <a:extLst>
                  <a:ext uri="{FF2B5EF4-FFF2-40B4-BE49-F238E27FC236}">
                    <a16:creationId xmlns:a16="http://schemas.microsoft.com/office/drawing/2014/main" id="{00000000-0008-0000-0100-000030000000}"/>
                  </a:ext>
                </a:extLst>
              </xdr:cNvPr>
              <xdr:cNvSpPr txBox="1"/>
            </xdr:nvSpPr>
            <xdr:spPr>
              <a:xfrm>
                <a:off x="14194574" y="755029"/>
                <a:ext cx="583413" cy="2914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0070C0"/>
                  </a:buClr>
                  <a:buSzPts val="1000"/>
                  <a:buFont typeface="Calibri"/>
                  <a:buNone/>
                </a:pPr>
                <a:r>
                  <a:rPr lang="en-US" sz="1000" b="0" cap="none">
                    <a:solidFill>
                      <a:srgbClr val="0070C0"/>
                    </a:solidFill>
                    <a:latin typeface="Calibri"/>
                    <a:ea typeface="Calibri"/>
                    <a:cs typeface="Calibri"/>
                    <a:sym typeface="Calibri"/>
                  </a:rPr>
                  <a:t>MENU</a:t>
                </a:r>
                <a:endParaRPr sz="1400"/>
              </a:p>
            </xdr:txBody>
          </xdr:sp>
        </xdr:grpSp>
      </xdr:grpSp>
    </xdr:grpSp>
    <xdr:clientData fLocksWithSheet="0"/>
  </xdr:oneCellAnchor>
  <xdr:oneCellAnchor>
    <xdr:from>
      <xdr:col>1</xdr:col>
      <xdr:colOff>0</xdr:colOff>
      <xdr:row>0</xdr:row>
      <xdr:rowOff>0</xdr:rowOff>
    </xdr:from>
    <xdr:ext cx="904875" cy="800100"/>
    <xdr:grpSp>
      <xdr:nvGrpSpPr>
        <xdr:cNvPr id="11" name="Shape 2">
          <a:extLst>
            <a:ext uri="{FF2B5EF4-FFF2-40B4-BE49-F238E27FC236}">
              <a16:creationId xmlns:a16="http://schemas.microsoft.com/office/drawing/2014/main" id="{00000000-0008-0000-0100-00000B000000}"/>
            </a:ext>
          </a:extLst>
        </xdr:cNvPr>
        <xdr:cNvGrpSpPr/>
      </xdr:nvGrpSpPr>
      <xdr:grpSpPr>
        <a:xfrm>
          <a:off x="2266950" y="0"/>
          <a:ext cx="904875" cy="800100"/>
          <a:chOff x="4893563" y="3379950"/>
          <a:chExt cx="904875" cy="800100"/>
        </a:xfrm>
      </xdr:grpSpPr>
      <xdr:grpSp>
        <xdr:nvGrpSpPr>
          <xdr:cNvPr id="49" name="Shape 49">
            <a:extLst>
              <a:ext uri="{FF2B5EF4-FFF2-40B4-BE49-F238E27FC236}">
                <a16:creationId xmlns:a16="http://schemas.microsoft.com/office/drawing/2014/main" id="{00000000-0008-0000-0100-000031000000}"/>
              </a:ext>
            </a:extLst>
          </xdr:cNvPr>
          <xdr:cNvGrpSpPr/>
        </xdr:nvGrpSpPr>
        <xdr:grpSpPr>
          <a:xfrm>
            <a:off x="4893563" y="3379950"/>
            <a:ext cx="904875" cy="800100"/>
            <a:chOff x="4893563" y="3379950"/>
            <a:chExt cx="904875" cy="800100"/>
          </a:xfrm>
        </xdr:grpSpPr>
        <xdr:sp macro="" textlink="">
          <xdr:nvSpPr>
            <xdr:cNvPr id="12" name="Shape 5">
              <a:extLst>
                <a:ext uri="{FF2B5EF4-FFF2-40B4-BE49-F238E27FC236}">
                  <a16:creationId xmlns:a16="http://schemas.microsoft.com/office/drawing/2014/main" id="{00000000-0008-0000-0100-00000C000000}"/>
                </a:ext>
              </a:extLst>
            </xdr:cNvPr>
            <xdr:cNvSpPr/>
          </xdr:nvSpPr>
          <xdr:spPr>
            <a:xfrm>
              <a:off x="4893563" y="3379950"/>
              <a:ext cx="9048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0" name="Shape 50">
              <a:extLst>
                <a:ext uri="{FF2B5EF4-FFF2-40B4-BE49-F238E27FC236}">
                  <a16:creationId xmlns:a16="http://schemas.microsoft.com/office/drawing/2014/main" id="{00000000-0008-0000-0100-000032000000}"/>
                </a:ext>
              </a:extLst>
            </xdr:cNvPr>
            <xdr:cNvGrpSpPr/>
          </xdr:nvGrpSpPr>
          <xdr:grpSpPr>
            <a:xfrm>
              <a:off x="4893563" y="3379950"/>
              <a:ext cx="904875" cy="800100"/>
              <a:chOff x="14066798" y="56684"/>
              <a:chExt cx="755024" cy="978551"/>
            </a:xfrm>
          </xdr:grpSpPr>
          <xdr:sp macro="" textlink="">
            <xdr:nvSpPr>
              <xdr:cNvPr id="51" name="Shape 51">
                <a:extLst>
                  <a:ext uri="{FF2B5EF4-FFF2-40B4-BE49-F238E27FC236}">
                    <a16:creationId xmlns:a16="http://schemas.microsoft.com/office/drawing/2014/main" id="{00000000-0008-0000-0100-000033000000}"/>
                  </a:ext>
                </a:extLst>
              </xdr:cNvPr>
              <xdr:cNvSpPr/>
            </xdr:nvSpPr>
            <xdr:spPr>
              <a:xfrm>
                <a:off x="14066798" y="56684"/>
                <a:ext cx="755000" cy="978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52" name="Shape 52" descr="Flecha Atrás Izquierda Azul Línea Punteada Icono De Línea, Apuntando, Flecha,  Botón PNG y Vector para Descargar Gratis | Pngtree | Flechas, Iconos, Vector">
                <a:extLst>
                  <a:ext uri="{FF2B5EF4-FFF2-40B4-BE49-F238E27FC236}">
                    <a16:creationId xmlns:a16="http://schemas.microsoft.com/office/drawing/2014/main" id="{00000000-0008-0000-0100-000034000000}"/>
                  </a:ext>
                </a:extLst>
              </xdr:cNvPr>
              <xdr:cNvPicPr preferRelativeResize="0"/>
            </xdr:nvPicPr>
            <xdr:blipFill rotWithShape="1">
              <a:blip xmlns:r="http://schemas.openxmlformats.org/officeDocument/2006/relationships" r:embed="rId9">
                <a:alphaModFix/>
              </a:blip>
              <a:srcRect l="10617" t="10743" r="10695" b="10544"/>
              <a:stretch/>
            </xdr:blipFill>
            <xdr:spPr>
              <a:xfrm flipH="1">
                <a:off x="14066798" y="56684"/>
                <a:ext cx="755024" cy="733192"/>
              </a:xfrm>
              <a:prstGeom prst="ellipse">
                <a:avLst/>
              </a:prstGeom>
              <a:noFill/>
              <a:ln>
                <a:noFill/>
              </a:ln>
            </xdr:spPr>
          </xdr:pic>
          <xdr:sp macro="" textlink="">
            <xdr:nvSpPr>
              <xdr:cNvPr id="53" name="Shape 53">
                <a:hlinkClick xmlns:r="http://schemas.openxmlformats.org/officeDocument/2006/relationships" r:id="rId10"/>
                <a:extLst>
                  <a:ext uri="{FF2B5EF4-FFF2-40B4-BE49-F238E27FC236}">
                    <a16:creationId xmlns:a16="http://schemas.microsoft.com/office/drawing/2014/main" id="{00000000-0008-0000-0100-000035000000}"/>
                  </a:ext>
                </a:extLst>
              </xdr:cNvPr>
              <xdr:cNvSpPr txBox="1"/>
            </xdr:nvSpPr>
            <xdr:spPr>
              <a:xfrm>
                <a:off x="14136494" y="755030"/>
                <a:ext cx="663130" cy="28020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E36C09"/>
                  </a:buClr>
                  <a:buSzPts val="1200"/>
                  <a:buFont typeface="Calibri"/>
                  <a:buNone/>
                </a:pPr>
                <a:r>
                  <a:rPr lang="en-US" sz="1200" b="0" cap="none">
                    <a:solidFill>
                      <a:srgbClr val="E36C09"/>
                    </a:solidFill>
                    <a:latin typeface="Calibri"/>
                    <a:ea typeface="Calibri"/>
                    <a:cs typeface="Calibri"/>
                    <a:sym typeface="Calibri"/>
                  </a:rPr>
                  <a:t>SPEECH</a:t>
                </a:r>
                <a:endParaRPr sz="1400"/>
              </a:p>
            </xdr:txBody>
          </xdr:sp>
        </xdr:grpSp>
      </xdr:grpSp>
    </xdr:grpSp>
    <xdr:clientData fLocksWithSheet="0"/>
  </xdr:oneCellAnchor>
  <xdr:oneCellAnchor>
    <xdr:from>
      <xdr:col>5</xdr:col>
      <xdr:colOff>133350</xdr:colOff>
      <xdr:row>8</xdr:row>
      <xdr:rowOff>381000</xdr:rowOff>
    </xdr:from>
    <xdr:ext cx="1685925" cy="800100"/>
    <xdr:pic>
      <xdr:nvPicPr>
        <xdr:cNvPr id="54" name="image3.png">
          <a:extLst>
            <a:ext uri="{FF2B5EF4-FFF2-40B4-BE49-F238E27FC236}">
              <a16:creationId xmlns:a16="http://schemas.microsoft.com/office/drawing/2014/main" id="{00000000-0008-0000-0100-000036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xdr:col>
      <xdr:colOff>142875</xdr:colOff>
      <xdr:row>10</xdr:row>
      <xdr:rowOff>409575</xdr:rowOff>
    </xdr:from>
    <xdr:ext cx="1485900" cy="704850"/>
    <xdr:pic>
      <xdr:nvPicPr>
        <xdr:cNvPr id="55" name="image3.png">
          <a:extLst>
            <a:ext uri="{FF2B5EF4-FFF2-40B4-BE49-F238E27FC236}">
              <a16:creationId xmlns:a16="http://schemas.microsoft.com/office/drawing/2014/main" id="{00000000-0008-0000-0100-000037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xdr:col>
      <xdr:colOff>152400</xdr:colOff>
      <xdr:row>11</xdr:row>
      <xdr:rowOff>171450</xdr:rowOff>
    </xdr:from>
    <xdr:ext cx="1619250" cy="771525"/>
    <xdr:pic>
      <xdr:nvPicPr>
        <xdr:cNvPr id="56" name="image3.png">
          <a:extLst>
            <a:ext uri="{FF2B5EF4-FFF2-40B4-BE49-F238E27FC236}">
              <a16:creationId xmlns:a16="http://schemas.microsoft.com/office/drawing/2014/main" id="{00000000-0008-0000-0100-000038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9</xdr:col>
      <xdr:colOff>171450</xdr:colOff>
      <xdr:row>7</xdr:row>
      <xdr:rowOff>257175</xdr:rowOff>
    </xdr:from>
    <xdr:ext cx="1228725" cy="685800"/>
    <xdr:pic>
      <xdr:nvPicPr>
        <xdr:cNvPr id="57" name="image5.png">
          <a:extLst>
            <a:ext uri="{FF2B5EF4-FFF2-40B4-BE49-F238E27FC236}">
              <a16:creationId xmlns:a16="http://schemas.microsoft.com/office/drawing/2014/main" id="{00000000-0008-0000-0100-000039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10</xdr:col>
      <xdr:colOff>238125</xdr:colOff>
      <xdr:row>7</xdr:row>
      <xdr:rowOff>180975</xdr:rowOff>
    </xdr:from>
    <xdr:ext cx="1057275" cy="828675"/>
    <xdr:pic>
      <xdr:nvPicPr>
        <xdr:cNvPr id="58" name="image7.png">
          <a:extLst>
            <a:ext uri="{FF2B5EF4-FFF2-40B4-BE49-F238E27FC236}">
              <a16:creationId xmlns:a16="http://schemas.microsoft.com/office/drawing/2014/main" id="{00000000-0008-0000-0100-00003A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5</xdr:col>
      <xdr:colOff>257175</xdr:colOff>
      <xdr:row>12</xdr:row>
      <xdr:rowOff>228600</xdr:rowOff>
    </xdr:from>
    <xdr:ext cx="1485900" cy="704850"/>
    <xdr:pic>
      <xdr:nvPicPr>
        <xdr:cNvPr id="59" name="image3.png">
          <a:extLst>
            <a:ext uri="{FF2B5EF4-FFF2-40B4-BE49-F238E27FC236}">
              <a16:creationId xmlns:a16="http://schemas.microsoft.com/office/drawing/2014/main" id="{00000000-0008-0000-0100-00003B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xdr:col>
      <xdr:colOff>285750</xdr:colOff>
      <xdr:row>13</xdr:row>
      <xdr:rowOff>47625</xdr:rowOff>
    </xdr:from>
    <xdr:ext cx="1485900" cy="704850"/>
    <xdr:pic>
      <xdr:nvPicPr>
        <xdr:cNvPr id="60" name="image3.png">
          <a:extLst>
            <a:ext uri="{FF2B5EF4-FFF2-40B4-BE49-F238E27FC236}">
              <a16:creationId xmlns:a16="http://schemas.microsoft.com/office/drawing/2014/main" id="{00000000-0008-0000-0100-00003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xdr:col>
      <xdr:colOff>219075</xdr:colOff>
      <xdr:row>7</xdr:row>
      <xdr:rowOff>285750</xdr:rowOff>
    </xdr:from>
    <xdr:ext cx="1485900" cy="704850"/>
    <xdr:pic>
      <xdr:nvPicPr>
        <xdr:cNvPr id="61" name="image3.png">
          <a:extLst>
            <a:ext uri="{FF2B5EF4-FFF2-40B4-BE49-F238E27FC236}">
              <a16:creationId xmlns:a16="http://schemas.microsoft.com/office/drawing/2014/main" id="{00000000-0008-0000-0100-00003D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11</xdr:col>
      <xdr:colOff>323850</xdr:colOff>
      <xdr:row>8</xdr:row>
      <xdr:rowOff>419100</xdr:rowOff>
    </xdr:from>
    <xdr:ext cx="895350" cy="838200"/>
    <xdr:pic>
      <xdr:nvPicPr>
        <xdr:cNvPr id="62" name="image1.png">
          <a:extLst>
            <a:ext uri="{FF2B5EF4-FFF2-40B4-BE49-F238E27FC236}">
              <a16:creationId xmlns:a16="http://schemas.microsoft.com/office/drawing/2014/main" id="{00000000-0008-0000-0100-00003E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11</xdr:col>
      <xdr:colOff>304800</xdr:colOff>
      <xdr:row>10</xdr:row>
      <xdr:rowOff>361950</xdr:rowOff>
    </xdr:from>
    <xdr:ext cx="895350" cy="828675"/>
    <xdr:pic>
      <xdr:nvPicPr>
        <xdr:cNvPr id="63" name="image1.png">
          <a:extLst>
            <a:ext uri="{FF2B5EF4-FFF2-40B4-BE49-F238E27FC236}">
              <a16:creationId xmlns:a16="http://schemas.microsoft.com/office/drawing/2014/main" id="{00000000-0008-0000-0100-00003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11</xdr:col>
      <xdr:colOff>66675</xdr:colOff>
      <xdr:row>11</xdr:row>
      <xdr:rowOff>123825</xdr:rowOff>
    </xdr:from>
    <xdr:ext cx="1362075" cy="923925"/>
    <xdr:pic>
      <xdr:nvPicPr>
        <xdr:cNvPr id="64" name="image4.png">
          <a:extLst>
            <a:ext uri="{FF2B5EF4-FFF2-40B4-BE49-F238E27FC236}">
              <a16:creationId xmlns:a16="http://schemas.microsoft.com/office/drawing/2014/main" id="{00000000-0008-0000-0100-00004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11</xdr:col>
      <xdr:colOff>76200</xdr:colOff>
      <xdr:row>12</xdr:row>
      <xdr:rowOff>104775</xdr:rowOff>
    </xdr:from>
    <xdr:ext cx="1362075" cy="923925"/>
    <xdr:pic>
      <xdr:nvPicPr>
        <xdr:cNvPr id="65" name="image4.png">
          <a:extLst>
            <a:ext uri="{FF2B5EF4-FFF2-40B4-BE49-F238E27FC236}">
              <a16:creationId xmlns:a16="http://schemas.microsoft.com/office/drawing/2014/main" id="{00000000-0008-0000-0100-000041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11</xdr:col>
      <xdr:colOff>57150</xdr:colOff>
      <xdr:row>13</xdr:row>
      <xdr:rowOff>114300</xdr:rowOff>
    </xdr:from>
    <xdr:ext cx="1390650" cy="704850"/>
    <xdr:pic>
      <xdr:nvPicPr>
        <xdr:cNvPr id="66" name="image2.png">
          <a:extLst>
            <a:ext uri="{FF2B5EF4-FFF2-40B4-BE49-F238E27FC236}">
              <a16:creationId xmlns:a16="http://schemas.microsoft.com/office/drawing/2014/main" id="{00000000-0008-0000-0100-000042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8</xdr:col>
      <xdr:colOff>1333500</xdr:colOff>
      <xdr:row>68</xdr:row>
      <xdr:rowOff>0</xdr:rowOff>
    </xdr:from>
    <xdr:ext cx="11410950" cy="2295525"/>
    <xdr:pic>
      <xdr:nvPicPr>
        <xdr:cNvPr id="67" name="image18.png">
          <a:extLst>
            <a:ext uri="{FF2B5EF4-FFF2-40B4-BE49-F238E27FC236}">
              <a16:creationId xmlns:a16="http://schemas.microsoft.com/office/drawing/2014/main" id="{00000000-0008-0000-0100-000043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1409700</xdr:colOff>
      <xdr:row>26</xdr:row>
      <xdr:rowOff>47625</xdr:rowOff>
    </xdr:from>
    <xdr:ext cx="11877675" cy="8201025"/>
    <xdr:pic>
      <xdr:nvPicPr>
        <xdr:cNvPr id="68" name="image14.png">
          <a:extLst>
            <a:ext uri="{FF2B5EF4-FFF2-40B4-BE49-F238E27FC236}">
              <a16:creationId xmlns:a16="http://schemas.microsoft.com/office/drawing/2014/main" id="{00000000-0008-0000-0100-000044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8</xdr:col>
      <xdr:colOff>904875</xdr:colOff>
      <xdr:row>26</xdr:row>
      <xdr:rowOff>66675</xdr:rowOff>
    </xdr:from>
    <xdr:ext cx="12792075" cy="8058150"/>
    <xdr:pic>
      <xdr:nvPicPr>
        <xdr:cNvPr id="69" name="image6.png">
          <a:extLst>
            <a:ext uri="{FF2B5EF4-FFF2-40B4-BE49-F238E27FC236}">
              <a16:creationId xmlns:a16="http://schemas.microsoft.com/office/drawing/2014/main" id="{00000000-0008-0000-0100-000045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46</xdr:row>
      <xdr:rowOff>0</xdr:rowOff>
    </xdr:from>
    <xdr:ext cx="323850" cy="323850"/>
    <xdr:sp macro="" textlink="">
      <xdr:nvSpPr>
        <xdr:cNvPr id="54" name="Shape 54" descr="Imagen relacionada">
          <a:extLst>
            <a:ext uri="{FF2B5EF4-FFF2-40B4-BE49-F238E27FC236}">
              <a16:creationId xmlns:a16="http://schemas.microsoft.com/office/drawing/2014/main" id="{00000000-0008-0000-0200-000036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12</xdr:row>
      <xdr:rowOff>0</xdr:rowOff>
    </xdr:from>
    <xdr:ext cx="323850" cy="323850"/>
    <xdr:sp macro="" textlink="">
      <xdr:nvSpPr>
        <xdr:cNvPr id="2" name="Shape 54" descr="Imagen relacionada">
          <a:extLst>
            <a:ext uri="{FF2B5EF4-FFF2-40B4-BE49-F238E27FC236}">
              <a16:creationId xmlns:a16="http://schemas.microsoft.com/office/drawing/2014/main" id="{00000000-0008-0000-0200-000002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12</xdr:row>
      <xdr:rowOff>0</xdr:rowOff>
    </xdr:from>
    <xdr:ext cx="323850" cy="323850"/>
    <xdr:sp macro="" textlink="">
      <xdr:nvSpPr>
        <xdr:cNvPr id="3" name="Shape 54" descr="Imagen relacionada">
          <a:extLst>
            <a:ext uri="{FF2B5EF4-FFF2-40B4-BE49-F238E27FC236}">
              <a16:creationId xmlns:a16="http://schemas.microsoft.com/office/drawing/2014/main" id="{00000000-0008-0000-0200-000003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12</xdr:row>
      <xdr:rowOff>0</xdr:rowOff>
    </xdr:from>
    <xdr:ext cx="323850" cy="323850"/>
    <xdr:sp macro="" textlink="">
      <xdr:nvSpPr>
        <xdr:cNvPr id="4" name="Shape 54" descr="Imagen relacionada">
          <a:extLst>
            <a:ext uri="{FF2B5EF4-FFF2-40B4-BE49-F238E27FC236}">
              <a16:creationId xmlns:a16="http://schemas.microsoft.com/office/drawing/2014/main" id="{00000000-0008-0000-0200-000004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219075</xdr:colOff>
      <xdr:row>0</xdr:row>
      <xdr:rowOff>28575</xdr:rowOff>
    </xdr:from>
    <xdr:ext cx="819150" cy="742950"/>
    <xdr:grpSp>
      <xdr:nvGrpSpPr>
        <xdr:cNvPr id="5" name="Shape 2">
          <a:extLst>
            <a:ext uri="{FF2B5EF4-FFF2-40B4-BE49-F238E27FC236}">
              <a16:creationId xmlns:a16="http://schemas.microsoft.com/office/drawing/2014/main" id="{00000000-0008-0000-0200-000005000000}"/>
            </a:ext>
          </a:extLst>
        </xdr:cNvPr>
        <xdr:cNvGrpSpPr/>
      </xdr:nvGrpSpPr>
      <xdr:grpSpPr>
        <a:xfrm>
          <a:off x="3086100" y="28575"/>
          <a:ext cx="819150" cy="742950"/>
          <a:chOff x="4936425" y="3408525"/>
          <a:chExt cx="819150" cy="742950"/>
        </a:xfrm>
      </xdr:grpSpPr>
      <xdr:grpSp>
        <xdr:nvGrpSpPr>
          <xdr:cNvPr id="55" name="Shape 55">
            <a:extLst>
              <a:ext uri="{FF2B5EF4-FFF2-40B4-BE49-F238E27FC236}">
                <a16:creationId xmlns:a16="http://schemas.microsoft.com/office/drawing/2014/main" id="{00000000-0008-0000-0200-000037000000}"/>
              </a:ext>
            </a:extLst>
          </xdr:cNvPr>
          <xdr:cNvGrpSpPr/>
        </xdr:nvGrpSpPr>
        <xdr:grpSpPr>
          <a:xfrm>
            <a:off x="4936425" y="3408525"/>
            <a:ext cx="819150" cy="742950"/>
            <a:chOff x="4936425" y="3408525"/>
            <a:chExt cx="819150" cy="742950"/>
          </a:xfrm>
        </xdr:grpSpPr>
        <xdr:sp macro="" textlink="">
          <xdr:nvSpPr>
            <xdr:cNvPr id="6" name="Shape 5">
              <a:extLst>
                <a:ext uri="{FF2B5EF4-FFF2-40B4-BE49-F238E27FC236}">
                  <a16:creationId xmlns:a16="http://schemas.microsoft.com/office/drawing/2014/main" id="{00000000-0008-0000-0200-000006000000}"/>
                </a:ext>
              </a:extLst>
            </xdr:cNvPr>
            <xdr:cNvSpPr/>
          </xdr:nvSpPr>
          <xdr:spPr>
            <a:xfrm>
              <a:off x="4936425" y="3408525"/>
              <a:ext cx="819150" cy="742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6" name="Shape 56">
              <a:extLst>
                <a:ext uri="{FF2B5EF4-FFF2-40B4-BE49-F238E27FC236}">
                  <a16:creationId xmlns:a16="http://schemas.microsoft.com/office/drawing/2014/main" id="{00000000-0008-0000-0200-000038000000}"/>
                </a:ext>
              </a:extLst>
            </xdr:cNvPr>
            <xdr:cNvGrpSpPr/>
          </xdr:nvGrpSpPr>
          <xdr:grpSpPr>
            <a:xfrm>
              <a:off x="4936425" y="3408525"/>
              <a:ext cx="819150" cy="742950"/>
              <a:chOff x="14101646" y="79909"/>
              <a:chExt cx="755031" cy="955326"/>
            </a:xfrm>
          </xdr:grpSpPr>
          <xdr:sp macro="" textlink="">
            <xdr:nvSpPr>
              <xdr:cNvPr id="57" name="Shape 57">
                <a:extLst>
                  <a:ext uri="{FF2B5EF4-FFF2-40B4-BE49-F238E27FC236}">
                    <a16:creationId xmlns:a16="http://schemas.microsoft.com/office/drawing/2014/main" id="{00000000-0008-0000-0200-000039000000}"/>
                  </a:ext>
                </a:extLst>
              </xdr:cNvPr>
              <xdr:cNvSpPr/>
            </xdr:nvSpPr>
            <xdr:spPr>
              <a:xfrm>
                <a:off x="14101646" y="79909"/>
                <a:ext cx="755025" cy="955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58" name="Shape 58" descr="Flecha Atrás Izquierda Azul Línea Punteada Icono De Línea, Apuntando, Flecha,  Botón PNG y Vector para Descargar Gratis | Pngtree | Flechas, Iconos, Vector">
                <a:extLst>
                  <a:ext uri="{FF2B5EF4-FFF2-40B4-BE49-F238E27FC236}">
                    <a16:creationId xmlns:a16="http://schemas.microsoft.com/office/drawing/2014/main" id="{00000000-0008-0000-0200-00003A000000}"/>
                  </a:ext>
                </a:extLst>
              </xdr:cNvPr>
              <xdr:cNvPicPr preferRelativeResize="0"/>
            </xdr:nvPicPr>
            <xdr:blipFill rotWithShape="1">
              <a:blip xmlns:r="http://schemas.openxmlformats.org/officeDocument/2006/relationships" r:embed="rId1">
                <a:alphaModFix/>
              </a:blip>
              <a:srcRect l="10617" t="10743" r="10695" b="10544"/>
              <a:stretch/>
            </xdr:blipFill>
            <xdr:spPr>
              <a:xfrm>
                <a:off x="14101646" y="79909"/>
                <a:ext cx="755031" cy="733199"/>
              </a:xfrm>
              <a:prstGeom prst="ellipse">
                <a:avLst/>
              </a:prstGeom>
              <a:noFill/>
              <a:ln>
                <a:noFill/>
              </a:ln>
            </xdr:spPr>
          </xdr:pic>
          <xdr:sp macro="" textlink="">
            <xdr:nvSpPr>
              <xdr:cNvPr id="59" name="Shape 59">
                <a:extLst>
                  <a:ext uri="{FF2B5EF4-FFF2-40B4-BE49-F238E27FC236}">
                    <a16:creationId xmlns:a16="http://schemas.microsoft.com/office/drawing/2014/main" id="{00000000-0008-0000-0200-00003B000000}"/>
                  </a:ext>
                </a:extLst>
              </xdr:cNvPr>
              <xdr:cNvSpPr txBox="1"/>
            </xdr:nvSpPr>
            <xdr:spPr>
              <a:xfrm>
                <a:off x="14131656" y="755030"/>
                <a:ext cx="596125" cy="28020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0070C0"/>
                  </a:buClr>
                  <a:buSzPts val="1200"/>
                  <a:buFont typeface="Calibri"/>
                  <a:buNone/>
                </a:pPr>
                <a:r>
                  <a:rPr lang="en-US" sz="1200" b="0" cap="none">
                    <a:solidFill>
                      <a:srgbClr val="0070C0"/>
                    </a:solidFill>
                    <a:latin typeface="Calibri"/>
                    <a:ea typeface="Calibri"/>
                    <a:cs typeface="Calibri"/>
                    <a:sym typeface="Calibri"/>
                  </a:rPr>
                  <a:t>MENU</a:t>
                </a:r>
                <a:endParaRPr sz="1400"/>
              </a:p>
            </xdr:txBody>
          </xdr:sp>
        </xdr:grpSp>
      </xdr:grpSp>
    </xdr:grpSp>
    <xdr:clientData fLocksWithSheet="0"/>
  </xdr:oneCellAnchor>
  <xdr:oneCellAnchor>
    <xdr:from>
      <xdr:col>2</xdr:col>
      <xdr:colOff>1181100</xdr:colOff>
      <xdr:row>0</xdr:row>
      <xdr:rowOff>19050</xdr:rowOff>
    </xdr:from>
    <xdr:ext cx="819150" cy="771525"/>
    <xdr:grpSp>
      <xdr:nvGrpSpPr>
        <xdr:cNvPr id="7" name="Shape 2">
          <a:extLst>
            <a:ext uri="{FF2B5EF4-FFF2-40B4-BE49-F238E27FC236}">
              <a16:creationId xmlns:a16="http://schemas.microsoft.com/office/drawing/2014/main" id="{00000000-0008-0000-0200-000007000000}"/>
            </a:ext>
          </a:extLst>
        </xdr:cNvPr>
        <xdr:cNvGrpSpPr/>
      </xdr:nvGrpSpPr>
      <xdr:grpSpPr>
        <a:xfrm>
          <a:off x="4048125" y="19050"/>
          <a:ext cx="819150" cy="771525"/>
          <a:chOff x="4934227" y="3394238"/>
          <a:chExt cx="823547" cy="771525"/>
        </a:xfrm>
      </xdr:grpSpPr>
      <xdr:grpSp>
        <xdr:nvGrpSpPr>
          <xdr:cNvPr id="60" name="Shape 60">
            <a:extLst>
              <a:ext uri="{FF2B5EF4-FFF2-40B4-BE49-F238E27FC236}">
                <a16:creationId xmlns:a16="http://schemas.microsoft.com/office/drawing/2014/main" id="{00000000-0008-0000-0200-00003C000000}"/>
              </a:ext>
            </a:extLst>
          </xdr:cNvPr>
          <xdr:cNvGrpSpPr/>
        </xdr:nvGrpSpPr>
        <xdr:grpSpPr>
          <a:xfrm>
            <a:off x="4934227" y="3394238"/>
            <a:ext cx="823547" cy="771525"/>
            <a:chOff x="5007863" y="3394238"/>
            <a:chExt cx="676275" cy="771525"/>
          </a:xfrm>
        </xdr:grpSpPr>
        <xdr:sp macro="" textlink="">
          <xdr:nvSpPr>
            <xdr:cNvPr id="8" name="Shape 5">
              <a:extLst>
                <a:ext uri="{FF2B5EF4-FFF2-40B4-BE49-F238E27FC236}">
                  <a16:creationId xmlns:a16="http://schemas.microsoft.com/office/drawing/2014/main" id="{00000000-0008-0000-0200-000008000000}"/>
                </a:ext>
              </a:extLst>
            </xdr:cNvPr>
            <xdr:cNvSpPr/>
          </xdr:nvSpPr>
          <xdr:spPr>
            <a:xfrm>
              <a:off x="5007863" y="3394238"/>
              <a:ext cx="676275" cy="771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1" name="Shape 61">
              <a:extLst>
                <a:ext uri="{FF2B5EF4-FFF2-40B4-BE49-F238E27FC236}">
                  <a16:creationId xmlns:a16="http://schemas.microsoft.com/office/drawing/2014/main" id="{00000000-0008-0000-0200-00003D000000}"/>
                </a:ext>
              </a:extLst>
            </xdr:cNvPr>
            <xdr:cNvGrpSpPr/>
          </xdr:nvGrpSpPr>
          <xdr:grpSpPr>
            <a:xfrm>
              <a:off x="5007863" y="3394238"/>
              <a:ext cx="676275" cy="771525"/>
              <a:chOff x="14066798" y="56684"/>
              <a:chExt cx="755024" cy="978551"/>
            </a:xfrm>
          </xdr:grpSpPr>
          <xdr:sp macro="" textlink="">
            <xdr:nvSpPr>
              <xdr:cNvPr id="62" name="Shape 62">
                <a:extLst>
                  <a:ext uri="{FF2B5EF4-FFF2-40B4-BE49-F238E27FC236}">
                    <a16:creationId xmlns:a16="http://schemas.microsoft.com/office/drawing/2014/main" id="{00000000-0008-0000-0200-00003E000000}"/>
                  </a:ext>
                </a:extLst>
              </xdr:cNvPr>
              <xdr:cNvSpPr/>
            </xdr:nvSpPr>
            <xdr:spPr>
              <a:xfrm>
                <a:off x="14066798" y="56684"/>
                <a:ext cx="755000" cy="978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63" name="Shape 63" descr="Flecha Atrás Izquierda Azul Línea Punteada Icono De Línea, Apuntando, Flecha,  Botón PNG y Vector para Descargar Gratis | Pngtree | Flechas, Iconos, Vector">
                <a:extLst>
                  <a:ext uri="{FF2B5EF4-FFF2-40B4-BE49-F238E27FC236}">
                    <a16:creationId xmlns:a16="http://schemas.microsoft.com/office/drawing/2014/main" id="{00000000-0008-0000-0200-00003F000000}"/>
                  </a:ext>
                </a:extLst>
              </xdr:cNvPr>
              <xdr:cNvPicPr preferRelativeResize="0"/>
            </xdr:nvPicPr>
            <xdr:blipFill rotWithShape="1">
              <a:blip xmlns:r="http://schemas.openxmlformats.org/officeDocument/2006/relationships" r:embed="rId2">
                <a:alphaModFix/>
              </a:blip>
              <a:srcRect l="10617" t="10743" r="10695" b="10544"/>
              <a:stretch/>
            </xdr:blipFill>
            <xdr:spPr>
              <a:xfrm flipH="1">
                <a:off x="14066798" y="56684"/>
                <a:ext cx="755024" cy="733192"/>
              </a:xfrm>
              <a:prstGeom prst="ellipse">
                <a:avLst/>
              </a:prstGeom>
              <a:noFill/>
              <a:ln>
                <a:noFill/>
              </a:ln>
            </xdr:spPr>
          </xdr:pic>
          <xdr:sp macro="" textlink="">
            <xdr:nvSpPr>
              <xdr:cNvPr id="64" name="Shape 64">
                <a:extLst>
                  <a:ext uri="{FF2B5EF4-FFF2-40B4-BE49-F238E27FC236}">
                    <a16:creationId xmlns:a16="http://schemas.microsoft.com/office/drawing/2014/main" id="{00000000-0008-0000-0200-000040000000}"/>
                  </a:ext>
                </a:extLst>
              </xdr:cNvPr>
              <xdr:cNvSpPr txBox="1"/>
            </xdr:nvSpPr>
            <xdr:spPr>
              <a:xfrm>
                <a:off x="14136494" y="755030"/>
                <a:ext cx="663130" cy="28020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E36C09"/>
                  </a:buClr>
                  <a:buSzPts val="1200"/>
                  <a:buFont typeface="Calibri"/>
                  <a:buNone/>
                </a:pPr>
                <a:r>
                  <a:rPr lang="en-US" sz="1200" b="0" cap="none">
                    <a:solidFill>
                      <a:srgbClr val="E36C09"/>
                    </a:solidFill>
                    <a:latin typeface="Calibri"/>
                    <a:ea typeface="Calibri"/>
                    <a:cs typeface="Calibri"/>
                    <a:sym typeface="Calibri"/>
                  </a:rPr>
                  <a:t>SPEECH</a:t>
                </a:r>
                <a:endParaRPr sz="1400"/>
              </a:p>
            </xdr:txBody>
          </xdr:sp>
        </xdr:grpSp>
      </xdr:grpSp>
    </xdr:grpSp>
    <xdr:clientData fLocksWithSheet="0"/>
  </xdr:oneCellAnchor>
  <xdr:oneCellAnchor>
    <xdr:from>
      <xdr:col>9</xdr:col>
      <xdr:colOff>523875</xdr:colOff>
      <xdr:row>3</xdr:row>
      <xdr:rowOff>514350</xdr:rowOff>
    </xdr:from>
    <xdr:ext cx="276225" cy="190500"/>
    <xdr:sp macro="" textlink="">
      <xdr:nvSpPr>
        <xdr:cNvPr id="13" name="Shape 13">
          <a:extLst>
            <a:ext uri="{FF2B5EF4-FFF2-40B4-BE49-F238E27FC236}">
              <a16:creationId xmlns:a16="http://schemas.microsoft.com/office/drawing/2014/main" id="{00000000-0008-0000-0200-00000D000000}"/>
            </a:ext>
          </a:extLst>
        </xdr:cNvPr>
        <xdr:cNvSpPr/>
      </xdr:nvSpPr>
      <xdr:spPr>
        <a:xfrm>
          <a:off x="5212650" y="3689513"/>
          <a:ext cx="266700" cy="180975"/>
        </a:xfrm>
        <a:prstGeom prst="ellipse">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676275</xdr:colOff>
      <xdr:row>3</xdr:row>
      <xdr:rowOff>666750</xdr:rowOff>
    </xdr:from>
    <xdr:ext cx="276225" cy="1095375"/>
    <xdr:sp macro="" textlink="">
      <xdr:nvSpPr>
        <xdr:cNvPr id="65" name="Shape 65">
          <a:extLst>
            <a:ext uri="{FF2B5EF4-FFF2-40B4-BE49-F238E27FC236}">
              <a16:creationId xmlns:a16="http://schemas.microsoft.com/office/drawing/2014/main" id="{00000000-0008-0000-0200-000041000000}"/>
            </a:ext>
          </a:extLst>
        </xdr:cNvPr>
        <xdr:cNvSpPr/>
      </xdr:nvSpPr>
      <xdr:spPr>
        <a:xfrm>
          <a:off x="5212650" y="3237075"/>
          <a:ext cx="266700" cy="1085850"/>
        </a:xfrm>
        <a:prstGeom prst="ellipse">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209550</xdr:colOff>
      <xdr:row>3</xdr:row>
      <xdr:rowOff>0</xdr:rowOff>
    </xdr:from>
    <xdr:ext cx="304800" cy="371475"/>
    <xdr:sp macro="" textlink="">
      <xdr:nvSpPr>
        <xdr:cNvPr id="66" name="Shape 66">
          <a:extLst>
            <a:ext uri="{FF2B5EF4-FFF2-40B4-BE49-F238E27FC236}">
              <a16:creationId xmlns:a16="http://schemas.microsoft.com/office/drawing/2014/main" id="{00000000-0008-0000-0200-000042000000}"/>
            </a:ext>
          </a:extLst>
        </xdr:cNvPr>
        <xdr:cNvSpPr/>
      </xdr:nvSpPr>
      <xdr:spPr>
        <a:xfrm>
          <a:off x="5203125" y="3603788"/>
          <a:ext cx="285750" cy="352425"/>
        </a:xfrm>
        <a:prstGeom prst="ellipse">
          <a:avLst/>
        </a:prstGeom>
        <a:solidFill>
          <a:schemeClr val="lt1"/>
        </a:solidFill>
        <a:ln w="25400" cap="flat" cmpd="sng">
          <a:solidFill>
            <a:schemeClr val="lt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114300</xdr:colOff>
      <xdr:row>7</xdr:row>
      <xdr:rowOff>161925</xdr:rowOff>
    </xdr:from>
    <xdr:ext cx="1304925" cy="628650"/>
    <xdr:grpSp>
      <xdr:nvGrpSpPr>
        <xdr:cNvPr id="9" name="Shape 2">
          <a:extLst>
            <a:ext uri="{FF2B5EF4-FFF2-40B4-BE49-F238E27FC236}">
              <a16:creationId xmlns:a16="http://schemas.microsoft.com/office/drawing/2014/main" id="{00000000-0008-0000-0200-000009000000}"/>
            </a:ext>
          </a:extLst>
        </xdr:cNvPr>
        <xdr:cNvGrpSpPr/>
      </xdr:nvGrpSpPr>
      <xdr:grpSpPr>
        <a:xfrm>
          <a:off x="14697075" y="5381625"/>
          <a:ext cx="1304925" cy="628650"/>
          <a:chOff x="4693538" y="3465675"/>
          <a:chExt cx="1304925" cy="628650"/>
        </a:xfrm>
      </xdr:grpSpPr>
      <xdr:grpSp>
        <xdr:nvGrpSpPr>
          <xdr:cNvPr id="67" name="Shape 67">
            <a:extLst>
              <a:ext uri="{FF2B5EF4-FFF2-40B4-BE49-F238E27FC236}">
                <a16:creationId xmlns:a16="http://schemas.microsoft.com/office/drawing/2014/main" id="{00000000-0008-0000-0200-000043000000}"/>
              </a:ext>
            </a:extLst>
          </xdr:cNvPr>
          <xdr:cNvGrpSpPr/>
        </xdr:nvGrpSpPr>
        <xdr:grpSpPr>
          <a:xfrm>
            <a:off x="4693538" y="3465675"/>
            <a:ext cx="1304925" cy="628650"/>
            <a:chOff x="4693538" y="3465675"/>
            <a:chExt cx="1304925" cy="628650"/>
          </a:xfrm>
        </xdr:grpSpPr>
        <xdr:sp macro="" textlink="">
          <xdr:nvSpPr>
            <xdr:cNvPr id="10" name="Shape 5">
              <a:extLst>
                <a:ext uri="{FF2B5EF4-FFF2-40B4-BE49-F238E27FC236}">
                  <a16:creationId xmlns:a16="http://schemas.microsoft.com/office/drawing/2014/main" id="{00000000-0008-0000-0200-00000A000000}"/>
                </a:ext>
              </a:extLst>
            </xdr:cNvPr>
            <xdr:cNvSpPr/>
          </xdr:nvSpPr>
          <xdr:spPr>
            <a:xfrm>
              <a:off x="4693538" y="3465675"/>
              <a:ext cx="1304925"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 name="Shape 68">
              <a:extLst>
                <a:ext uri="{FF2B5EF4-FFF2-40B4-BE49-F238E27FC236}">
                  <a16:creationId xmlns:a16="http://schemas.microsoft.com/office/drawing/2014/main" id="{00000000-0008-0000-0200-000044000000}"/>
                </a:ext>
              </a:extLst>
            </xdr:cNvPr>
            <xdr:cNvGrpSpPr/>
          </xdr:nvGrpSpPr>
          <xdr:grpSpPr>
            <a:xfrm>
              <a:off x="4693538" y="3465675"/>
              <a:ext cx="1304925" cy="628650"/>
              <a:chOff x="14585625" y="6576103"/>
              <a:chExt cx="1377498" cy="730829"/>
            </a:xfrm>
          </xdr:grpSpPr>
          <xdr:sp macro="" textlink="">
            <xdr:nvSpPr>
              <xdr:cNvPr id="69" name="Shape 69">
                <a:extLst>
                  <a:ext uri="{FF2B5EF4-FFF2-40B4-BE49-F238E27FC236}">
                    <a16:creationId xmlns:a16="http://schemas.microsoft.com/office/drawing/2014/main" id="{00000000-0008-0000-0200-000045000000}"/>
                  </a:ext>
                </a:extLst>
              </xdr:cNvPr>
              <xdr:cNvSpPr/>
            </xdr:nvSpPr>
            <xdr:spPr>
              <a:xfrm>
                <a:off x="14585625" y="6576103"/>
                <a:ext cx="1377475" cy="730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70" name="Shape 70">
                <a:extLst>
                  <a:ext uri="{FF2B5EF4-FFF2-40B4-BE49-F238E27FC236}">
                    <a16:creationId xmlns:a16="http://schemas.microsoft.com/office/drawing/2014/main" id="{00000000-0008-0000-0200-000046000000}"/>
                  </a:ext>
                </a:extLst>
              </xdr:cNvPr>
              <xdr:cNvSpPr/>
            </xdr:nvSpPr>
            <xdr:spPr>
              <a:xfrm>
                <a:off x="14907757" y="6576103"/>
                <a:ext cx="288000" cy="288000"/>
              </a:xfrm>
              <a:prstGeom prst="rect">
                <a:avLst/>
              </a:prstGeom>
              <a:blipFill rotWithShape="1">
                <a:blip xmlns:r="http://schemas.openxmlformats.org/officeDocument/2006/relationships" r:embed="rId3">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71" name="Shape 71">
                <a:extLst>
                  <a:ext uri="{FF2B5EF4-FFF2-40B4-BE49-F238E27FC236}">
                    <a16:creationId xmlns:a16="http://schemas.microsoft.com/office/drawing/2014/main" id="{00000000-0008-0000-0200-000047000000}"/>
                  </a:ext>
                </a:extLst>
              </xdr:cNvPr>
              <xdr:cNvSpPr/>
            </xdr:nvSpPr>
            <xdr:spPr>
              <a:xfrm>
                <a:off x="15675123" y="6576103"/>
                <a:ext cx="288000" cy="288000"/>
              </a:xfrm>
              <a:prstGeom prst="rect">
                <a:avLst/>
              </a:prstGeom>
              <a:blipFill rotWithShape="1">
                <a:blip xmlns:r="http://schemas.openxmlformats.org/officeDocument/2006/relationships" r:embed="rId4">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72" name="Shape 72">
                <a:extLst>
                  <a:ext uri="{FF2B5EF4-FFF2-40B4-BE49-F238E27FC236}">
                    <a16:creationId xmlns:a16="http://schemas.microsoft.com/office/drawing/2014/main" id="{00000000-0008-0000-0200-000048000000}"/>
                  </a:ext>
                </a:extLst>
              </xdr:cNvPr>
              <xdr:cNvSpPr/>
            </xdr:nvSpPr>
            <xdr:spPr>
              <a:xfrm>
                <a:off x="14585625" y="6576103"/>
                <a:ext cx="288000" cy="288000"/>
              </a:xfrm>
              <a:prstGeom prst="rect">
                <a:avLst/>
              </a:prstGeom>
              <a:blipFill rotWithShape="1">
                <a:blip xmlns:r="http://schemas.openxmlformats.org/officeDocument/2006/relationships" r:embed="rId5">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73" name="Shape 73">
                <a:extLst>
                  <a:ext uri="{FF2B5EF4-FFF2-40B4-BE49-F238E27FC236}">
                    <a16:creationId xmlns:a16="http://schemas.microsoft.com/office/drawing/2014/main" id="{00000000-0008-0000-0200-000049000000}"/>
                  </a:ext>
                </a:extLst>
              </xdr:cNvPr>
              <xdr:cNvSpPr/>
            </xdr:nvSpPr>
            <xdr:spPr>
              <a:xfrm>
                <a:off x="14729682" y="7018932"/>
                <a:ext cx="288000" cy="288000"/>
              </a:xfrm>
              <a:prstGeom prst="rect">
                <a:avLst/>
              </a:prstGeom>
              <a:blipFill rotWithShape="1">
                <a:blip xmlns:r="http://schemas.openxmlformats.org/officeDocument/2006/relationships" r:embed="rId6">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74" name="Shape 74">
                <a:extLst>
                  <a:ext uri="{FF2B5EF4-FFF2-40B4-BE49-F238E27FC236}">
                    <a16:creationId xmlns:a16="http://schemas.microsoft.com/office/drawing/2014/main" id="{00000000-0008-0000-0200-00004A000000}"/>
                  </a:ext>
                </a:extLst>
              </xdr:cNvPr>
              <xdr:cNvSpPr/>
            </xdr:nvSpPr>
            <xdr:spPr>
              <a:xfrm>
                <a:off x="15268860" y="6576103"/>
                <a:ext cx="288000" cy="288000"/>
              </a:xfrm>
              <a:prstGeom prst="rect">
                <a:avLst/>
              </a:prstGeom>
              <a:blipFill rotWithShape="1">
                <a:blip xmlns:r="http://schemas.openxmlformats.org/officeDocument/2006/relationships" r:embed="rId7">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pic>
            <xdr:nvPicPr>
              <xdr:cNvPr id="75" name="Shape 75">
                <a:extLst>
                  <a:ext uri="{FF2B5EF4-FFF2-40B4-BE49-F238E27FC236}">
                    <a16:creationId xmlns:a16="http://schemas.microsoft.com/office/drawing/2014/main" id="{00000000-0008-0000-0200-00004B000000}"/>
                  </a:ext>
                </a:extLst>
              </xdr:cNvPr>
              <xdr:cNvPicPr preferRelativeResize="0"/>
            </xdr:nvPicPr>
            <xdr:blipFill rotWithShape="1">
              <a:blip xmlns:r="http://schemas.openxmlformats.org/officeDocument/2006/relationships" r:embed="rId8">
                <a:alphaModFix/>
              </a:blip>
              <a:srcRect/>
              <a:stretch/>
            </xdr:blipFill>
            <xdr:spPr>
              <a:xfrm>
                <a:off x="15640705" y="6988341"/>
                <a:ext cx="288000" cy="288000"/>
              </a:xfrm>
              <a:prstGeom prst="rect">
                <a:avLst/>
              </a:prstGeom>
              <a:noFill/>
              <a:ln>
                <a:noFill/>
              </a:ln>
            </xdr:spPr>
          </xdr:pic>
          <xdr:pic>
            <xdr:nvPicPr>
              <xdr:cNvPr id="76" name="Shape 76">
                <a:extLst>
                  <a:ext uri="{FF2B5EF4-FFF2-40B4-BE49-F238E27FC236}">
                    <a16:creationId xmlns:a16="http://schemas.microsoft.com/office/drawing/2014/main" id="{00000000-0008-0000-0200-00004C000000}"/>
                  </a:ext>
                </a:extLst>
              </xdr:cNvPr>
              <xdr:cNvPicPr preferRelativeResize="0"/>
            </xdr:nvPicPr>
            <xdr:blipFill rotWithShape="1">
              <a:blip xmlns:r="http://schemas.openxmlformats.org/officeDocument/2006/relationships" r:embed="rId9">
                <a:alphaModFix/>
              </a:blip>
              <a:srcRect/>
              <a:stretch/>
            </xdr:blipFill>
            <xdr:spPr>
              <a:xfrm>
                <a:off x="15185347" y="6997187"/>
                <a:ext cx="288000" cy="287998"/>
              </a:xfrm>
              <a:prstGeom prst="rect">
                <a:avLst/>
              </a:prstGeom>
              <a:noFill/>
              <a:ln>
                <a:noFill/>
              </a:ln>
            </xdr:spPr>
          </xdr:pic>
        </xdr:grpSp>
      </xdr:grpSp>
    </xdr:grpSp>
    <xdr:clientData fLocksWithSheet="0"/>
  </xdr:oneCellAnchor>
  <xdr:oneCellAnchor>
    <xdr:from>
      <xdr:col>9</xdr:col>
      <xdr:colOff>523875</xdr:colOff>
      <xdr:row>4</xdr:row>
      <xdr:rowOff>514350</xdr:rowOff>
    </xdr:from>
    <xdr:ext cx="276225" cy="190500"/>
    <xdr:sp macro="" textlink="">
      <xdr:nvSpPr>
        <xdr:cNvPr id="11" name="Shape 13">
          <a:extLst>
            <a:ext uri="{FF2B5EF4-FFF2-40B4-BE49-F238E27FC236}">
              <a16:creationId xmlns:a16="http://schemas.microsoft.com/office/drawing/2014/main" id="{00000000-0008-0000-0200-00000B000000}"/>
            </a:ext>
          </a:extLst>
        </xdr:cNvPr>
        <xdr:cNvSpPr/>
      </xdr:nvSpPr>
      <xdr:spPr>
        <a:xfrm>
          <a:off x="5212650" y="3689513"/>
          <a:ext cx="266700" cy="180975"/>
        </a:xfrm>
        <a:prstGeom prst="ellipse">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523875</xdr:colOff>
      <xdr:row>6</xdr:row>
      <xdr:rowOff>514350</xdr:rowOff>
    </xdr:from>
    <xdr:ext cx="276225" cy="190500"/>
    <xdr:sp macro="" textlink="">
      <xdr:nvSpPr>
        <xdr:cNvPr id="12" name="Shape 13">
          <a:extLst>
            <a:ext uri="{FF2B5EF4-FFF2-40B4-BE49-F238E27FC236}">
              <a16:creationId xmlns:a16="http://schemas.microsoft.com/office/drawing/2014/main" id="{00000000-0008-0000-0200-00000C000000}"/>
            </a:ext>
          </a:extLst>
        </xdr:cNvPr>
        <xdr:cNvSpPr/>
      </xdr:nvSpPr>
      <xdr:spPr>
        <a:xfrm>
          <a:off x="5212650" y="3689513"/>
          <a:ext cx="266700" cy="180975"/>
        </a:xfrm>
        <a:prstGeom prst="ellipse">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95250</xdr:colOff>
      <xdr:row>0</xdr:row>
      <xdr:rowOff>409575</xdr:rowOff>
    </xdr:from>
    <xdr:ext cx="2238375" cy="1809750"/>
    <xdr:sp macro="" textlink="">
      <xdr:nvSpPr>
        <xdr:cNvPr id="77" name="Shape 77">
          <a:extLst>
            <a:ext uri="{FF2B5EF4-FFF2-40B4-BE49-F238E27FC236}">
              <a16:creationId xmlns:a16="http://schemas.microsoft.com/office/drawing/2014/main" id="{00000000-0008-0000-0200-00004D000000}"/>
            </a:ext>
          </a:extLst>
        </xdr:cNvPr>
        <xdr:cNvSpPr/>
      </xdr:nvSpPr>
      <xdr:spPr>
        <a:xfrm>
          <a:off x="4245863" y="2894175"/>
          <a:ext cx="2200275" cy="1771650"/>
        </a:xfrm>
        <a:prstGeom prst="roundRect">
          <a:avLst>
            <a:gd name="adj" fmla="val 16667"/>
          </a:avLst>
        </a:prstGeom>
        <a:solidFill>
          <a:srgbClr val="92CCDC"/>
        </a:solidFill>
        <a:ln w="38100" cap="flat" cmpd="sng">
          <a:solidFill>
            <a:schemeClr val="lt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Calibri"/>
            <a:buNone/>
          </a:pPr>
          <a:r>
            <a:rPr lang="en-US" sz="1800" b="1">
              <a:solidFill>
                <a:srgbClr val="000000"/>
              </a:solidFill>
              <a:latin typeface="Calibri"/>
              <a:ea typeface="Calibri"/>
              <a:cs typeface="Calibri"/>
              <a:sym typeface="Calibri"/>
            </a:rPr>
            <a:t>DESCUENTOS MONOLINEA PORTABILIDAD  POST</a:t>
          </a:r>
          <a:endParaRPr sz="1800" b="1">
            <a:solidFill>
              <a:srgbClr val="000000"/>
            </a:solidFill>
          </a:endParaRPr>
        </a:p>
      </xdr:txBody>
    </xdr:sp>
    <xdr:clientData fLocksWithSheet="0"/>
  </xdr:oneCellAnchor>
  <xdr:oneCellAnchor>
    <xdr:from>
      <xdr:col>9</xdr:col>
      <xdr:colOff>523875</xdr:colOff>
      <xdr:row>3</xdr:row>
      <xdr:rowOff>514350</xdr:rowOff>
    </xdr:from>
    <xdr:ext cx="276225" cy="190500"/>
    <xdr:sp macro="" textlink="">
      <xdr:nvSpPr>
        <xdr:cNvPr id="14" name="Shape 13">
          <a:extLst>
            <a:ext uri="{FF2B5EF4-FFF2-40B4-BE49-F238E27FC236}">
              <a16:creationId xmlns:a16="http://schemas.microsoft.com/office/drawing/2014/main" id="{00000000-0008-0000-0200-00000E000000}"/>
            </a:ext>
          </a:extLst>
        </xdr:cNvPr>
        <xdr:cNvSpPr/>
      </xdr:nvSpPr>
      <xdr:spPr>
        <a:xfrm>
          <a:off x="5212650" y="3689513"/>
          <a:ext cx="266700" cy="180975"/>
        </a:xfrm>
        <a:prstGeom prst="ellipse">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676275</xdr:colOff>
      <xdr:row>3</xdr:row>
      <xdr:rowOff>666750</xdr:rowOff>
    </xdr:from>
    <xdr:ext cx="276225" cy="1095375"/>
    <xdr:sp macro="" textlink="">
      <xdr:nvSpPr>
        <xdr:cNvPr id="15" name="Shape 65">
          <a:extLst>
            <a:ext uri="{FF2B5EF4-FFF2-40B4-BE49-F238E27FC236}">
              <a16:creationId xmlns:a16="http://schemas.microsoft.com/office/drawing/2014/main" id="{00000000-0008-0000-0200-00000F000000}"/>
            </a:ext>
          </a:extLst>
        </xdr:cNvPr>
        <xdr:cNvSpPr/>
      </xdr:nvSpPr>
      <xdr:spPr>
        <a:xfrm>
          <a:off x="5212650" y="3237075"/>
          <a:ext cx="266700" cy="1085850"/>
        </a:xfrm>
        <a:prstGeom prst="ellipse">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209550</xdr:colOff>
      <xdr:row>3</xdr:row>
      <xdr:rowOff>0</xdr:rowOff>
    </xdr:from>
    <xdr:ext cx="304800" cy="371475"/>
    <xdr:sp macro="" textlink="">
      <xdr:nvSpPr>
        <xdr:cNvPr id="16" name="Shape 66">
          <a:extLst>
            <a:ext uri="{FF2B5EF4-FFF2-40B4-BE49-F238E27FC236}">
              <a16:creationId xmlns:a16="http://schemas.microsoft.com/office/drawing/2014/main" id="{00000000-0008-0000-0200-000010000000}"/>
            </a:ext>
          </a:extLst>
        </xdr:cNvPr>
        <xdr:cNvSpPr/>
      </xdr:nvSpPr>
      <xdr:spPr>
        <a:xfrm>
          <a:off x="5203125" y="3603788"/>
          <a:ext cx="285750" cy="352425"/>
        </a:xfrm>
        <a:prstGeom prst="ellipse">
          <a:avLst/>
        </a:prstGeom>
        <a:solidFill>
          <a:schemeClr val="lt1"/>
        </a:solidFill>
        <a:ln w="25400" cap="flat" cmpd="sng">
          <a:solidFill>
            <a:schemeClr val="lt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523875</xdr:colOff>
      <xdr:row>4</xdr:row>
      <xdr:rowOff>514350</xdr:rowOff>
    </xdr:from>
    <xdr:ext cx="276225" cy="190500"/>
    <xdr:sp macro="" textlink="">
      <xdr:nvSpPr>
        <xdr:cNvPr id="17" name="Shape 13">
          <a:extLst>
            <a:ext uri="{FF2B5EF4-FFF2-40B4-BE49-F238E27FC236}">
              <a16:creationId xmlns:a16="http://schemas.microsoft.com/office/drawing/2014/main" id="{00000000-0008-0000-0200-000011000000}"/>
            </a:ext>
          </a:extLst>
        </xdr:cNvPr>
        <xdr:cNvSpPr/>
      </xdr:nvSpPr>
      <xdr:spPr>
        <a:xfrm>
          <a:off x="5212650" y="3689513"/>
          <a:ext cx="266700" cy="180975"/>
        </a:xfrm>
        <a:prstGeom prst="ellipse">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523875</xdr:colOff>
      <xdr:row>6</xdr:row>
      <xdr:rowOff>514350</xdr:rowOff>
    </xdr:from>
    <xdr:ext cx="276225" cy="190500"/>
    <xdr:sp macro="" textlink="">
      <xdr:nvSpPr>
        <xdr:cNvPr id="18" name="Shape 13">
          <a:extLst>
            <a:ext uri="{FF2B5EF4-FFF2-40B4-BE49-F238E27FC236}">
              <a16:creationId xmlns:a16="http://schemas.microsoft.com/office/drawing/2014/main" id="{00000000-0008-0000-0200-000012000000}"/>
            </a:ext>
          </a:extLst>
        </xdr:cNvPr>
        <xdr:cNvSpPr/>
      </xdr:nvSpPr>
      <xdr:spPr>
        <a:xfrm>
          <a:off x="5212650" y="3689513"/>
          <a:ext cx="266700" cy="180975"/>
        </a:xfrm>
        <a:prstGeom prst="ellipse">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5</xdr:row>
      <xdr:rowOff>219075</xdr:rowOff>
    </xdr:from>
    <xdr:ext cx="1257300" cy="571500"/>
    <xdr:grpSp>
      <xdr:nvGrpSpPr>
        <xdr:cNvPr id="19" name="Shape 2">
          <a:extLst>
            <a:ext uri="{FF2B5EF4-FFF2-40B4-BE49-F238E27FC236}">
              <a16:creationId xmlns:a16="http://schemas.microsoft.com/office/drawing/2014/main" id="{00000000-0008-0000-0200-000013000000}"/>
            </a:ext>
          </a:extLst>
        </xdr:cNvPr>
        <xdr:cNvGrpSpPr/>
      </xdr:nvGrpSpPr>
      <xdr:grpSpPr>
        <a:xfrm>
          <a:off x="14735175" y="4229100"/>
          <a:ext cx="1257300" cy="571500"/>
          <a:chOff x="4717350" y="3494250"/>
          <a:chExt cx="1257300" cy="571500"/>
        </a:xfrm>
      </xdr:grpSpPr>
      <xdr:grpSp>
        <xdr:nvGrpSpPr>
          <xdr:cNvPr id="78" name="Shape 78">
            <a:extLst>
              <a:ext uri="{FF2B5EF4-FFF2-40B4-BE49-F238E27FC236}">
                <a16:creationId xmlns:a16="http://schemas.microsoft.com/office/drawing/2014/main" id="{00000000-0008-0000-0200-00004E000000}"/>
              </a:ext>
            </a:extLst>
          </xdr:cNvPr>
          <xdr:cNvGrpSpPr/>
        </xdr:nvGrpSpPr>
        <xdr:grpSpPr>
          <a:xfrm>
            <a:off x="4717350" y="3494250"/>
            <a:ext cx="1257300" cy="571500"/>
            <a:chOff x="4717350" y="3494250"/>
            <a:chExt cx="1257300" cy="571500"/>
          </a:xfrm>
        </xdr:grpSpPr>
        <xdr:sp macro="" textlink="">
          <xdr:nvSpPr>
            <xdr:cNvPr id="20" name="Shape 5">
              <a:extLst>
                <a:ext uri="{FF2B5EF4-FFF2-40B4-BE49-F238E27FC236}">
                  <a16:creationId xmlns:a16="http://schemas.microsoft.com/office/drawing/2014/main" id="{00000000-0008-0000-0200-000014000000}"/>
                </a:ext>
              </a:extLst>
            </xdr:cNvPr>
            <xdr:cNvSpPr/>
          </xdr:nvSpPr>
          <xdr:spPr>
            <a:xfrm>
              <a:off x="4717350" y="3494250"/>
              <a:ext cx="1257300" cy="571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9" name="Shape 79">
              <a:extLst>
                <a:ext uri="{FF2B5EF4-FFF2-40B4-BE49-F238E27FC236}">
                  <a16:creationId xmlns:a16="http://schemas.microsoft.com/office/drawing/2014/main" id="{00000000-0008-0000-0200-00004F000000}"/>
                </a:ext>
              </a:extLst>
            </xdr:cNvPr>
            <xdr:cNvGrpSpPr/>
          </xdr:nvGrpSpPr>
          <xdr:grpSpPr>
            <a:xfrm>
              <a:off x="4717350" y="3494250"/>
              <a:ext cx="1257300" cy="571500"/>
              <a:chOff x="14585625" y="6576103"/>
              <a:chExt cx="1377498" cy="730829"/>
            </a:xfrm>
          </xdr:grpSpPr>
          <xdr:sp macro="" textlink="">
            <xdr:nvSpPr>
              <xdr:cNvPr id="80" name="Shape 80">
                <a:extLst>
                  <a:ext uri="{FF2B5EF4-FFF2-40B4-BE49-F238E27FC236}">
                    <a16:creationId xmlns:a16="http://schemas.microsoft.com/office/drawing/2014/main" id="{00000000-0008-0000-0200-000050000000}"/>
                  </a:ext>
                </a:extLst>
              </xdr:cNvPr>
              <xdr:cNvSpPr/>
            </xdr:nvSpPr>
            <xdr:spPr>
              <a:xfrm>
                <a:off x="14585625" y="6576103"/>
                <a:ext cx="1377475" cy="730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81" name="Shape 81">
                <a:extLst>
                  <a:ext uri="{FF2B5EF4-FFF2-40B4-BE49-F238E27FC236}">
                    <a16:creationId xmlns:a16="http://schemas.microsoft.com/office/drawing/2014/main" id="{00000000-0008-0000-0200-000051000000}"/>
                  </a:ext>
                </a:extLst>
              </xdr:cNvPr>
              <xdr:cNvSpPr/>
            </xdr:nvSpPr>
            <xdr:spPr>
              <a:xfrm>
                <a:off x="14907757" y="6576103"/>
                <a:ext cx="288000" cy="288000"/>
              </a:xfrm>
              <a:prstGeom prst="rect">
                <a:avLst/>
              </a:prstGeom>
              <a:blipFill rotWithShape="1">
                <a:blip xmlns:r="http://schemas.openxmlformats.org/officeDocument/2006/relationships" r:embed="rId3">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82" name="Shape 82">
                <a:extLst>
                  <a:ext uri="{FF2B5EF4-FFF2-40B4-BE49-F238E27FC236}">
                    <a16:creationId xmlns:a16="http://schemas.microsoft.com/office/drawing/2014/main" id="{00000000-0008-0000-0200-000052000000}"/>
                  </a:ext>
                </a:extLst>
              </xdr:cNvPr>
              <xdr:cNvSpPr/>
            </xdr:nvSpPr>
            <xdr:spPr>
              <a:xfrm>
                <a:off x="15675123" y="6576103"/>
                <a:ext cx="288000" cy="288000"/>
              </a:xfrm>
              <a:prstGeom prst="rect">
                <a:avLst/>
              </a:prstGeom>
              <a:blipFill rotWithShape="1">
                <a:blip xmlns:r="http://schemas.openxmlformats.org/officeDocument/2006/relationships" r:embed="rId4">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83" name="Shape 83">
                <a:extLst>
                  <a:ext uri="{FF2B5EF4-FFF2-40B4-BE49-F238E27FC236}">
                    <a16:creationId xmlns:a16="http://schemas.microsoft.com/office/drawing/2014/main" id="{00000000-0008-0000-0200-000053000000}"/>
                  </a:ext>
                </a:extLst>
              </xdr:cNvPr>
              <xdr:cNvSpPr/>
            </xdr:nvSpPr>
            <xdr:spPr>
              <a:xfrm>
                <a:off x="14585625" y="6576103"/>
                <a:ext cx="288000" cy="288000"/>
              </a:xfrm>
              <a:prstGeom prst="rect">
                <a:avLst/>
              </a:prstGeom>
              <a:blipFill rotWithShape="1">
                <a:blip xmlns:r="http://schemas.openxmlformats.org/officeDocument/2006/relationships" r:embed="rId5">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84" name="Shape 84">
                <a:extLst>
                  <a:ext uri="{FF2B5EF4-FFF2-40B4-BE49-F238E27FC236}">
                    <a16:creationId xmlns:a16="http://schemas.microsoft.com/office/drawing/2014/main" id="{00000000-0008-0000-0200-000054000000}"/>
                  </a:ext>
                </a:extLst>
              </xdr:cNvPr>
              <xdr:cNvSpPr/>
            </xdr:nvSpPr>
            <xdr:spPr>
              <a:xfrm>
                <a:off x="14729682" y="7018932"/>
                <a:ext cx="288000" cy="288000"/>
              </a:xfrm>
              <a:prstGeom prst="rect">
                <a:avLst/>
              </a:prstGeom>
              <a:blipFill rotWithShape="1">
                <a:blip xmlns:r="http://schemas.openxmlformats.org/officeDocument/2006/relationships" r:embed="rId6">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sp macro="" textlink="">
            <xdr:nvSpPr>
              <xdr:cNvPr id="85" name="Shape 85">
                <a:extLst>
                  <a:ext uri="{FF2B5EF4-FFF2-40B4-BE49-F238E27FC236}">
                    <a16:creationId xmlns:a16="http://schemas.microsoft.com/office/drawing/2014/main" id="{00000000-0008-0000-0200-000055000000}"/>
                  </a:ext>
                </a:extLst>
              </xdr:cNvPr>
              <xdr:cNvSpPr/>
            </xdr:nvSpPr>
            <xdr:spPr>
              <a:xfrm>
                <a:off x="15268860" y="6576103"/>
                <a:ext cx="288000" cy="288000"/>
              </a:xfrm>
              <a:prstGeom prst="rect">
                <a:avLst/>
              </a:prstGeom>
              <a:blipFill rotWithShape="1">
                <a:blip xmlns:r="http://schemas.openxmlformats.org/officeDocument/2006/relationships" r:embed="rId7">
                  <a:alphaModFix/>
                </a:blip>
                <a:stretch>
                  <a:fillRect/>
                </a:stretch>
              </a:blipFill>
              <a:ln>
                <a:noFill/>
              </a:ln>
            </xdr:spPr>
            <xdr:txBody>
              <a:bodyPr spcFirstLastPara="1" wrap="square" lIns="0" tIns="0" rIns="0" bIns="0" anchor="t" anchorCtr="0">
                <a:noAutofit/>
              </a:bodyPr>
              <a:lstStyle/>
              <a:p>
                <a:pPr marL="0" lvl="0" indent="0" algn="l" rtl="0">
                  <a:spcBef>
                    <a:spcPts val="0"/>
                  </a:spcBef>
                  <a:spcAft>
                    <a:spcPts val="0"/>
                  </a:spcAft>
                  <a:buSzPts val="1092"/>
                  <a:buFont typeface="Arial"/>
                  <a:buNone/>
                </a:pPr>
                <a:endParaRPr sz="1092">
                  <a:solidFill>
                    <a:srgbClr val="000000"/>
                  </a:solidFill>
                  <a:latin typeface="Barlow"/>
                  <a:ea typeface="Barlow"/>
                  <a:cs typeface="Barlow"/>
                  <a:sym typeface="Barlow"/>
                </a:endParaRPr>
              </a:p>
            </xdr:txBody>
          </xdr:sp>
          <xdr:pic>
            <xdr:nvPicPr>
              <xdr:cNvPr id="86" name="Shape 86">
                <a:extLst>
                  <a:ext uri="{FF2B5EF4-FFF2-40B4-BE49-F238E27FC236}">
                    <a16:creationId xmlns:a16="http://schemas.microsoft.com/office/drawing/2014/main" id="{00000000-0008-0000-0200-000056000000}"/>
                  </a:ext>
                </a:extLst>
              </xdr:cNvPr>
              <xdr:cNvPicPr preferRelativeResize="0"/>
            </xdr:nvPicPr>
            <xdr:blipFill rotWithShape="1">
              <a:blip xmlns:r="http://schemas.openxmlformats.org/officeDocument/2006/relationships" r:embed="rId8">
                <a:alphaModFix/>
              </a:blip>
              <a:srcRect/>
              <a:stretch/>
            </xdr:blipFill>
            <xdr:spPr>
              <a:xfrm>
                <a:off x="15640705" y="6988341"/>
                <a:ext cx="288000" cy="288000"/>
              </a:xfrm>
              <a:prstGeom prst="rect">
                <a:avLst/>
              </a:prstGeom>
              <a:noFill/>
              <a:ln>
                <a:noFill/>
              </a:ln>
            </xdr:spPr>
          </xdr:pic>
          <xdr:pic>
            <xdr:nvPicPr>
              <xdr:cNvPr id="87" name="Shape 87">
                <a:extLst>
                  <a:ext uri="{FF2B5EF4-FFF2-40B4-BE49-F238E27FC236}">
                    <a16:creationId xmlns:a16="http://schemas.microsoft.com/office/drawing/2014/main" id="{00000000-0008-0000-0200-000057000000}"/>
                  </a:ext>
                </a:extLst>
              </xdr:cNvPr>
              <xdr:cNvPicPr preferRelativeResize="0"/>
            </xdr:nvPicPr>
            <xdr:blipFill rotWithShape="1">
              <a:blip xmlns:r="http://schemas.openxmlformats.org/officeDocument/2006/relationships" r:embed="rId9">
                <a:alphaModFix/>
              </a:blip>
              <a:srcRect/>
              <a:stretch/>
            </xdr:blipFill>
            <xdr:spPr>
              <a:xfrm>
                <a:off x="15185347" y="6997187"/>
                <a:ext cx="288000" cy="287998"/>
              </a:xfrm>
              <a:prstGeom prst="rect">
                <a:avLst/>
              </a:prstGeom>
              <a:noFill/>
              <a:ln>
                <a:noFill/>
              </a:ln>
            </xdr:spPr>
          </xdr:pic>
        </xdr:grpSp>
      </xdr:grpSp>
    </xdr:grpSp>
    <xdr:clientData fLocksWithSheet="0"/>
  </xdr:oneCellAnchor>
  <xdr:oneCellAnchor>
    <xdr:from>
      <xdr:col>20</xdr:col>
      <xdr:colOff>0</xdr:colOff>
      <xdr:row>2</xdr:row>
      <xdr:rowOff>0</xdr:rowOff>
    </xdr:from>
    <xdr:ext cx="314325" cy="314325"/>
    <xdr:sp macro="" textlink="">
      <xdr:nvSpPr>
        <xdr:cNvPr id="88" name="Shape 88" descr="Imagen relacionada">
          <a:extLst>
            <a:ext uri="{FF2B5EF4-FFF2-40B4-BE49-F238E27FC236}">
              <a16:creationId xmlns:a16="http://schemas.microsoft.com/office/drawing/2014/main" id="{00000000-0008-0000-0200-000058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0</xdr:colOff>
      <xdr:row>4</xdr:row>
      <xdr:rowOff>0</xdr:rowOff>
    </xdr:from>
    <xdr:ext cx="314325" cy="314325"/>
    <xdr:sp macro="" textlink="">
      <xdr:nvSpPr>
        <xdr:cNvPr id="21" name="Shape 88" descr="Imagen relacionada">
          <a:extLst>
            <a:ext uri="{FF2B5EF4-FFF2-40B4-BE49-F238E27FC236}">
              <a16:creationId xmlns:a16="http://schemas.microsoft.com/office/drawing/2014/main" id="{00000000-0008-0000-0200-000015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0</xdr:colOff>
      <xdr:row>3</xdr:row>
      <xdr:rowOff>0</xdr:rowOff>
    </xdr:from>
    <xdr:ext cx="314325" cy="314325"/>
    <xdr:sp macro="" textlink="">
      <xdr:nvSpPr>
        <xdr:cNvPr id="22" name="Shape 88" descr="Imagen relacionada">
          <a:extLst>
            <a:ext uri="{FF2B5EF4-FFF2-40B4-BE49-F238E27FC236}">
              <a16:creationId xmlns:a16="http://schemas.microsoft.com/office/drawing/2014/main" id="{00000000-0008-0000-0200-000016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10</xdr:row>
      <xdr:rowOff>171450</xdr:rowOff>
    </xdr:from>
    <xdr:ext cx="1390650" cy="704850"/>
    <xdr:pic>
      <xdr:nvPicPr>
        <xdr:cNvPr id="23" name="image2.png">
          <a:extLst>
            <a:ext uri="{FF2B5EF4-FFF2-40B4-BE49-F238E27FC236}">
              <a16:creationId xmlns:a16="http://schemas.microsoft.com/office/drawing/2014/main" id="{00000000-0008-0000-0200-000017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xdr:col>
      <xdr:colOff>504825</xdr:colOff>
      <xdr:row>2</xdr:row>
      <xdr:rowOff>923925</xdr:rowOff>
    </xdr:from>
    <xdr:ext cx="628650" cy="419100"/>
    <xdr:pic>
      <xdr:nvPicPr>
        <xdr:cNvPr id="24" name="image16.png">
          <a:extLst>
            <a:ext uri="{FF2B5EF4-FFF2-40B4-BE49-F238E27FC236}">
              <a16:creationId xmlns:a16="http://schemas.microsoft.com/office/drawing/2014/main" id="{00000000-0008-0000-0200-000018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xdr:col>
      <xdr:colOff>190500</xdr:colOff>
      <xdr:row>3</xdr:row>
      <xdr:rowOff>161925</xdr:rowOff>
    </xdr:from>
    <xdr:ext cx="1238250" cy="533400"/>
    <xdr:pic>
      <xdr:nvPicPr>
        <xdr:cNvPr id="25" name="image3.png">
          <a:extLst>
            <a:ext uri="{FF2B5EF4-FFF2-40B4-BE49-F238E27FC236}">
              <a16:creationId xmlns:a16="http://schemas.microsoft.com/office/drawing/2014/main" id="{00000000-0008-0000-0200-000019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xdr:col>
      <xdr:colOff>190500</xdr:colOff>
      <xdr:row>4</xdr:row>
      <xdr:rowOff>95250</xdr:rowOff>
    </xdr:from>
    <xdr:ext cx="1238250" cy="533400"/>
    <xdr:pic>
      <xdr:nvPicPr>
        <xdr:cNvPr id="26" name="image3.png">
          <a:extLst>
            <a:ext uri="{FF2B5EF4-FFF2-40B4-BE49-F238E27FC236}">
              <a16:creationId xmlns:a16="http://schemas.microsoft.com/office/drawing/2014/main" id="{00000000-0008-0000-0200-00001A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xdr:col>
      <xdr:colOff>123825</xdr:colOff>
      <xdr:row>5</xdr:row>
      <xdr:rowOff>133350</xdr:rowOff>
    </xdr:from>
    <xdr:ext cx="1314450" cy="561975"/>
    <xdr:pic>
      <xdr:nvPicPr>
        <xdr:cNvPr id="27" name="image3.png">
          <a:extLst>
            <a:ext uri="{FF2B5EF4-FFF2-40B4-BE49-F238E27FC236}">
              <a16:creationId xmlns:a16="http://schemas.microsoft.com/office/drawing/2014/main" id="{00000000-0008-0000-0200-00001B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xdr:col>
      <xdr:colOff>219075</xdr:colOff>
      <xdr:row>7</xdr:row>
      <xdr:rowOff>161925</xdr:rowOff>
    </xdr:from>
    <xdr:ext cx="1152525" cy="495300"/>
    <xdr:pic>
      <xdr:nvPicPr>
        <xdr:cNvPr id="28" name="image3.png">
          <a:extLst>
            <a:ext uri="{FF2B5EF4-FFF2-40B4-BE49-F238E27FC236}">
              <a16:creationId xmlns:a16="http://schemas.microsoft.com/office/drawing/2014/main" id="{00000000-0008-0000-0200-00001C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xdr:col>
      <xdr:colOff>238125</xdr:colOff>
      <xdr:row>8</xdr:row>
      <xdr:rowOff>76200</xdr:rowOff>
    </xdr:from>
    <xdr:ext cx="1238250" cy="533400"/>
    <xdr:pic>
      <xdr:nvPicPr>
        <xdr:cNvPr id="29" name="image3.png">
          <a:extLst>
            <a:ext uri="{FF2B5EF4-FFF2-40B4-BE49-F238E27FC236}">
              <a16:creationId xmlns:a16="http://schemas.microsoft.com/office/drawing/2014/main" id="{00000000-0008-0000-0200-00001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xdr:col>
      <xdr:colOff>219075</xdr:colOff>
      <xdr:row>9</xdr:row>
      <xdr:rowOff>161925</xdr:rowOff>
    </xdr:from>
    <xdr:ext cx="1238250" cy="533400"/>
    <xdr:pic>
      <xdr:nvPicPr>
        <xdr:cNvPr id="30" name="image3.png">
          <a:extLst>
            <a:ext uri="{FF2B5EF4-FFF2-40B4-BE49-F238E27FC236}">
              <a16:creationId xmlns:a16="http://schemas.microsoft.com/office/drawing/2014/main" id="{00000000-0008-0000-0200-00001E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9</xdr:col>
      <xdr:colOff>152400</xdr:colOff>
      <xdr:row>3</xdr:row>
      <xdr:rowOff>38100</xdr:rowOff>
    </xdr:from>
    <xdr:ext cx="1276350" cy="723900"/>
    <xdr:pic>
      <xdr:nvPicPr>
        <xdr:cNvPr id="31" name="image5.png">
          <a:extLst>
            <a:ext uri="{FF2B5EF4-FFF2-40B4-BE49-F238E27FC236}">
              <a16:creationId xmlns:a16="http://schemas.microsoft.com/office/drawing/2014/main" id="{00000000-0008-0000-0200-00001F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9</xdr:col>
      <xdr:colOff>95250</xdr:colOff>
      <xdr:row>4</xdr:row>
      <xdr:rowOff>95250</xdr:rowOff>
    </xdr:from>
    <xdr:ext cx="1276350" cy="723900"/>
    <xdr:pic>
      <xdr:nvPicPr>
        <xdr:cNvPr id="32" name="image5.png">
          <a:extLst>
            <a:ext uri="{FF2B5EF4-FFF2-40B4-BE49-F238E27FC236}">
              <a16:creationId xmlns:a16="http://schemas.microsoft.com/office/drawing/2014/main" id="{00000000-0008-0000-0200-000020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11</xdr:col>
      <xdr:colOff>114300</xdr:colOff>
      <xdr:row>10</xdr:row>
      <xdr:rowOff>171450</xdr:rowOff>
    </xdr:from>
    <xdr:ext cx="1390650" cy="704850"/>
    <xdr:pic>
      <xdr:nvPicPr>
        <xdr:cNvPr id="33" name="image2.png">
          <a:extLst>
            <a:ext uri="{FF2B5EF4-FFF2-40B4-BE49-F238E27FC236}">
              <a16:creationId xmlns:a16="http://schemas.microsoft.com/office/drawing/2014/main" id="{00000000-0008-0000-0200-000021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5</xdr:col>
      <xdr:colOff>190500</xdr:colOff>
      <xdr:row>3</xdr:row>
      <xdr:rowOff>161925</xdr:rowOff>
    </xdr:from>
    <xdr:ext cx="1238250" cy="533400"/>
    <xdr:pic>
      <xdr:nvPicPr>
        <xdr:cNvPr id="34" name="image3.png">
          <a:extLst>
            <a:ext uri="{FF2B5EF4-FFF2-40B4-BE49-F238E27FC236}">
              <a16:creationId xmlns:a16="http://schemas.microsoft.com/office/drawing/2014/main" id="{00000000-0008-0000-0200-000022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xdr:col>
      <xdr:colOff>190500</xdr:colOff>
      <xdr:row>4</xdr:row>
      <xdr:rowOff>95250</xdr:rowOff>
    </xdr:from>
    <xdr:ext cx="1238250" cy="533400"/>
    <xdr:pic>
      <xdr:nvPicPr>
        <xdr:cNvPr id="35" name="image3.png">
          <a:extLst>
            <a:ext uri="{FF2B5EF4-FFF2-40B4-BE49-F238E27FC236}">
              <a16:creationId xmlns:a16="http://schemas.microsoft.com/office/drawing/2014/main" id="{00000000-0008-0000-0200-000023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xdr:col>
      <xdr:colOff>219075</xdr:colOff>
      <xdr:row>7</xdr:row>
      <xdr:rowOff>123825</xdr:rowOff>
    </xdr:from>
    <xdr:ext cx="1152525" cy="495300"/>
    <xdr:pic>
      <xdr:nvPicPr>
        <xdr:cNvPr id="36" name="image3.png">
          <a:extLst>
            <a:ext uri="{FF2B5EF4-FFF2-40B4-BE49-F238E27FC236}">
              <a16:creationId xmlns:a16="http://schemas.microsoft.com/office/drawing/2014/main" id="{00000000-0008-0000-0200-000024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5</xdr:col>
      <xdr:colOff>190500</xdr:colOff>
      <xdr:row>9</xdr:row>
      <xdr:rowOff>142875</xdr:rowOff>
    </xdr:from>
    <xdr:ext cx="1238250" cy="533400"/>
    <xdr:pic>
      <xdr:nvPicPr>
        <xdr:cNvPr id="37" name="image3.png">
          <a:extLst>
            <a:ext uri="{FF2B5EF4-FFF2-40B4-BE49-F238E27FC236}">
              <a16:creationId xmlns:a16="http://schemas.microsoft.com/office/drawing/2014/main" id="{00000000-0008-0000-0200-000025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9</xdr:col>
      <xdr:colOff>152400</xdr:colOff>
      <xdr:row>3</xdr:row>
      <xdr:rowOff>38100</xdr:rowOff>
    </xdr:from>
    <xdr:ext cx="1276350" cy="723900"/>
    <xdr:pic>
      <xdr:nvPicPr>
        <xdr:cNvPr id="38" name="image5.png">
          <a:extLst>
            <a:ext uri="{FF2B5EF4-FFF2-40B4-BE49-F238E27FC236}">
              <a16:creationId xmlns:a16="http://schemas.microsoft.com/office/drawing/2014/main" id="{00000000-0008-0000-0200-000026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5</xdr:col>
      <xdr:colOff>219075</xdr:colOff>
      <xdr:row>10</xdr:row>
      <xdr:rowOff>152400</xdr:rowOff>
    </xdr:from>
    <xdr:ext cx="1238250" cy="533400"/>
    <xdr:pic>
      <xdr:nvPicPr>
        <xdr:cNvPr id="39" name="image3.png">
          <a:extLst>
            <a:ext uri="{FF2B5EF4-FFF2-40B4-BE49-F238E27FC236}">
              <a16:creationId xmlns:a16="http://schemas.microsoft.com/office/drawing/2014/main" id="{00000000-0008-0000-0200-000027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11</xdr:col>
      <xdr:colOff>114300</xdr:colOff>
      <xdr:row>10</xdr:row>
      <xdr:rowOff>171450</xdr:rowOff>
    </xdr:from>
    <xdr:ext cx="1390650" cy="704850"/>
    <xdr:pic>
      <xdr:nvPicPr>
        <xdr:cNvPr id="40" name="image2.png">
          <a:extLst>
            <a:ext uri="{FF2B5EF4-FFF2-40B4-BE49-F238E27FC236}">
              <a16:creationId xmlns:a16="http://schemas.microsoft.com/office/drawing/2014/main" id="{00000000-0008-0000-0200-000028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15</xdr:col>
      <xdr:colOff>847725</xdr:colOff>
      <xdr:row>0</xdr:row>
      <xdr:rowOff>28575</xdr:rowOff>
    </xdr:from>
    <xdr:ext cx="9963150" cy="5734050"/>
    <xdr:pic>
      <xdr:nvPicPr>
        <xdr:cNvPr id="41" name="image15.png">
          <a:extLst>
            <a:ext uri="{FF2B5EF4-FFF2-40B4-BE49-F238E27FC236}">
              <a16:creationId xmlns:a16="http://schemas.microsoft.com/office/drawing/2014/main" id="{00000000-0008-0000-0200-000029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9</xdr:col>
      <xdr:colOff>685800</xdr:colOff>
      <xdr:row>3</xdr:row>
      <xdr:rowOff>676275</xdr:rowOff>
    </xdr:from>
    <xdr:ext cx="266700" cy="1085850"/>
    <xdr:pic>
      <xdr:nvPicPr>
        <xdr:cNvPr id="42" name="image8.png">
          <a:extLst>
            <a:ext uri="{FF2B5EF4-FFF2-40B4-BE49-F238E27FC236}">
              <a16:creationId xmlns:a16="http://schemas.microsoft.com/office/drawing/2014/main" id="{00000000-0008-0000-0200-00002A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9</xdr:col>
      <xdr:colOff>533400</xdr:colOff>
      <xdr:row>4</xdr:row>
      <xdr:rowOff>523875</xdr:rowOff>
    </xdr:from>
    <xdr:ext cx="266700" cy="180975"/>
    <xdr:pic>
      <xdr:nvPicPr>
        <xdr:cNvPr id="43" name="image9.png">
          <a:extLst>
            <a:ext uri="{FF2B5EF4-FFF2-40B4-BE49-F238E27FC236}">
              <a16:creationId xmlns:a16="http://schemas.microsoft.com/office/drawing/2014/main" id="{00000000-0008-0000-0200-00002B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9</xdr:col>
      <xdr:colOff>685800</xdr:colOff>
      <xdr:row>3</xdr:row>
      <xdr:rowOff>676275</xdr:rowOff>
    </xdr:from>
    <xdr:ext cx="266700" cy="1085850"/>
    <xdr:pic>
      <xdr:nvPicPr>
        <xdr:cNvPr id="44" name="image8.png">
          <a:extLst>
            <a:ext uri="{FF2B5EF4-FFF2-40B4-BE49-F238E27FC236}">
              <a16:creationId xmlns:a16="http://schemas.microsoft.com/office/drawing/2014/main" id="{00000000-0008-0000-0200-00002C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9</xdr:col>
      <xdr:colOff>533400</xdr:colOff>
      <xdr:row>4</xdr:row>
      <xdr:rowOff>523875</xdr:rowOff>
    </xdr:from>
    <xdr:ext cx="266700" cy="180975"/>
    <xdr:pic>
      <xdr:nvPicPr>
        <xdr:cNvPr id="45" name="image9.png">
          <a:extLst>
            <a:ext uri="{FF2B5EF4-FFF2-40B4-BE49-F238E27FC236}">
              <a16:creationId xmlns:a16="http://schemas.microsoft.com/office/drawing/2014/main" id="{00000000-0008-0000-0200-00002D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5</xdr:col>
      <xdr:colOff>190500</xdr:colOff>
      <xdr:row>4</xdr:row>
      <xdr:rowOff>95250</xdr:rowOff>
    </xdr:from>
    <xdr:ext cx="1238250" cy="533400"/>
    <xdr:pic>
      <xdr:nvPicPr>
        <xdr:cNvPr id="46" name="image11.png">
          <a:extLst>
            <a:ext uri="{FF2B5EF4-FFF2-40B4-BE49-F238E27FC236}">
              <a16:creationId xmlns:a16="http://schemas.microsoft.com/office/drawing/2014/main" id="{00000000-0008-0000-0200-00002E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11</xdr:col>
      <xdr:colOff>476250</xdr:colOff>
      <xdr:row>5</xdr:row>
      <xdr:rowOff>304800</xdr:rowOff>
    </xdr:from>
    <xdr:ext cx="638175" cy="581025"/>
    <xdr:pic>
      <xdr:nvPicPr>
        <xdr:cNvPr id="47" name="image1.png">
          <a:extLst>
            <a:ext uri="{FF2B5EF4-FFF2-40B4-BE49-F238E27FC236}">
              <a16:creationId xmlns:a16="http://schemas.microsoft.com/office/drawing/2014/main" id="{00000000-0008-0000-0200-00002F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11</xdr:col>
      <xdr:colOff>476250</xdr:colOff>
      <xdr:row>7</xdr:row>
      <xdr:rowOff>209550</xdr:rowOff>
    </xdr:from>
    <xdr:ext cx="638175" cy="590550"/>
    <xdr:pic>
      <xdr:nvPicPr>
        <xdr:cNvPr id="48" name="image1.png">
          <a:extLst>
            <a:ext uri="{FF2B5EF4-FFF2-40B4-BE49-F238E27FC236}">
              <a16:creationId xmlns:a16="http://schemas.microsoft.com/office/drawing/2014/main" id="{00000000-0008-0000-0200-000030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419100</xdr:colOff>
      <xdr:row>13</xdr:row>
      <xdr:rowOff>0</xdr:rowOff>
    </xdr:from>
    <xdr:ext cx="11991975" cy="6772275"/>
    <xdr:pic>
      <xdr:nvPicPr>
        <xdr:cNvPr id="49" name="image10.png">
          <a:extLst>
            <a:ext uri="{FF2B5EF4-FFF2-40B4-BE49-F238E27FC236}">
              <a16:creationId xmlns:a16="http://schemas.microsoft.com/office/drawing/2014/main" id="{00000000-0008-0000-0200-000031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11</xdr:col>
      <xdr:colOff>66675</xdr:colOff>
      <xdr:row>8</xdr:row>
      <xdr:rowOff>85725</xdr:rowOff>
    </xdr:from>
    <xdr:ext cx="1400175" cy="657225"/>
    <xdr:pic>
      <xdr:nvPicPr>
        <xdr:cNvPr id="50" name="image4.png">
          <a:extLst>
            <a:ext uri="{FF2B5EF4-FFF2-40B4-BE49-F238E27FC236}">
              <a16:creationId xmlns:a16="http://schemas.microsoft.com/office/drawing/2014/main" id="{00000000-0008-0000-0200-000032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11</xdr:col>
      <xdr:colOff>47625</xdr:colOff>
      <xdr:row>9</xdr:row>
      <xdr:rowOff>104775</xdr:rowOff>
    </xdr:from>
    <xdr:ext cx="1409700" cy="657225"/>
    <xdr:pic>
      <xdr:nvPicPr>
        <xdr:cNvPr id="51" name="image4.png">
          <a:extLst>
            <a:ext uri="{FF2B5EF4-FFF2-40B4-BE49-F238E27FC236}">
              <a16:creationId xmlns:a16="http://schemas.microsoft.com/office/drawing/2014/main" id="{00000000-0008-0000-0200-000033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8</xdr:col>
      <xdr:colOff>809625</xdr:colOff>
      <xdr:row>16</xdr:row>
      <xdr:rowOff>123825</xdr:rowOff>
    </xdr:from>
    <xdr:ext cx="11944350" cy="7953375"/>
    <xdr:pic>
      <xdr:nvPicPr>
        <xdr:cNvPr id="52" name="image6.png">
          <a:extLst>
            <a:ext uri="{FF2B5EF4-FFF2-40B4-BE49-F238E27FC236}">
              <a16:creationId xmlns:a16="http://schemas.microsoft.com/office/drawing/2014/main" id="{00000000-0008-0000-0200-000034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14</xdr:col>
      <xdr:colOff>85725</xdr:colOff>
      <xdr:row>2</xdr:row>
      <xdr:rowOff>1019175</xdr:rowOff>
    </xdr:from>
    <xdr:ext cx="457200" cy="314325"/>
    <xdr:pic>
      <xdr:nvPicPr>
        <xdr:cNvPr id="53" name="image12.png">
          <a:extLst>
            <a:ext uri="{FF2B5EF4-FFF2-40B4-BE49-F238E27FC236}">
              <a16:creationId xmlns:a16="http://schemas.microsoft.com/office/drawing/2014/main" id="{00000000-0008-0000-0200-000035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14</xdr:col>
      <xdr:colOff>676275</xdr:colOff>
      <xdr:row>2</xdr:row>
      <xdr:rowOff>1019175</xdr:rowOff>
    </xdr:from>
    <xdr:ext cx="466725" cy="314325"/>
    <xdr:pic>
      <xdr:nvPicPr>
        <xdr:cNvPr id="89" name="image13.png">
          <a:extLst>
            <a:ext uri="{FF2B5EF4-FFF2-40B4-BE49-F238E27FC236}">
              <a16:creationId xmlns:a16="http://schemas.microsoft.com/office/drawing/2014/main" id="{00000000-0008-0000-0200-000059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14</xdr:col>
      <xdr:colOff>1285875</xdr:colOff>
      <xdr:row>2</xdr:row>
      <xdr:rowOff>1000125</xdr:rowOff>
    </xdr:from>
    <xdr:ext cx="485775" cy="323850"/>
    <xdr:pic>
      <xdr:nvPicPr>
        <xdr:cNvPr id="90" name="image17.png">
          <a:extLst>
            <a:ext uri="{FF2B5EF4-FFF2-40B4-BE49-F238E27FC236}">
              <a16:creationId xmlns:a16="http://schemas.microsoft.com/office/drawing/2014/main" id="{00000000-0008-0000-0200-00005A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9</xdr:col>
      <xdr:colOff>0</xdr:colOff>
      <xdr:row>58</xdr:row>
      <xdr:rowOff>0</xdr:rowOff>
    </xdr:from>
    <xdr:ext cx="7800975" cy="1143000"/>
    <xdr:pic>
      <xdr:nvPicPr>
        <xdr:cNvPr id="91" name="image18.png">
          <a:extLst>
            <a:ext uri="{FF2B5EF4-FFF2-40B4-BE49-F238E27FC236}">
              <a16:creationId xmlns:a16="http://schemas.microsoft.com/office/drawing/2014/main" id="{00000000-0008-0000-0200-00005B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7</xdr:row>
      <xdr:rowOff>123825</xdr:rowOff>
    </xdr:from>
    <xdr:ext cx="7620000" cy="1133475"/>
    <xdr:sp macro="" textlink="">
      <xdr:nvSpPr>
        <xdr:cNvPr id="89" name="Shape 89">
          <a:extLst>
            <a:ext uri="{FF2B5EF4-FFF2-40B4-BE49-F238E27FC236}">
              <a16:creationId xmlns:a16="http://schemas.microsoft.com/office/drawing/2014/main" id="{00000000-0008-0000-0400-000059000000}"/>
            </a:ext>
          </a:extLst>
        </xdr:cNvPr>
        <xdr:cNvSpPr/>
      </xdr:nvSpPr>
      <xdr:spPr>
        <a:xfrm>
          <a:off x="1540763" y="3218025"/>
          <a:ext cx="7610475" cy="1123950"/>
        </a:xfrm>
        <a:prstGeom prst="wedgeRectCallout">
          <a:avLst>
            <a:gd name="adj1" fmla="val -52229"/>
            <a:gd name="adj2" fmla="val 34572"/>
          </a:avLst>
        </a:prstGeom>
        <a:solidFill>
          <a:schemeClr val="lt1"/>
        </a:solidFill>
        <a:ln w="12700" cap="flat" cmpd="sng">
          <a:solidFill>
            <a:srgbClr val="002EFF"/>
          </a:solidFill>
          <a:prstDash val="solid"/>
          <a:round/>
          <a:headEnd type="none" w="sm" len="sm"/>
          <a:tailEnd type="none" w="sm" len="sm"/>
        </a:ln>
        <a:effectLst>
          <a:outerShdw blurRad="12700" dist="50800" dir="2700000" algn="tl" rotWithShape="0">
            <a:srgbClr val="00AD8A">
              <a:alpha val="89411"/>
            </a:srgbClr>
          </a:outerShdw>
        </a:effectLst>
      </xdr:spPr>
      <xdr:txBody>
        <a:bodyPr spcFirstLastPara="1" wrap="square" lIns="144000" tIns="36000" rIns="72000" bIns="108000" anchor="ctr" anchorCtr="0">
          <a:noAutofit/>
        </a:bodyPr>
        <a:lstStyle/>
        <a:p>
          <a:pPr marL="0" lvl="0" indent="0" algn="l" rtl="0">
            <a:lnSpc>
              <a:spcPct val="150000"/>
            </a:lnSpc>
            <a:spcBef>
              <a:spcPts val="0"/>
            </a:spcBef>
            <a:spcAft>
              <a:spcPts val="0"/>
            </a:spcAft>
            <a:buClr>
              <a:srgbClr val="002EFF"/>
            </a:buClr>
            <a:buSzPts val="900"/>
            <a:buFont typeface="Barlow"/>
            <a:buNone/>
          </a:pPr>
          <a:r>
            <a:rPr lang="en-US" sz="900">
              <a:solidFill>
                <a:srgbClr val="002EFF"/>
              </a:solidFill>
              <a:latin typeface="Barlow"/>
              <a:ea typeface="Barlow"/>
              <a:cs typeface="Barlow"/>
              <a:sym typeface="Barlow"/>
            </a:rPr>
            <a:t>Con el plan </a:t>
          </a:r>
          <a:r>
            <a:rPr lang="en-US" sz="900">
              <a:solidFill>
                <a:srgbClr val="3F3F3F"/>
              </a:solidFill>
              <a:latin typeface="Barlow"/>
              <a:ea typeface="Barlow"/>
              <a:cs typeface="Barlow"/>
              <a:sym typeface="Barlow"/>
            </a:rPr>
            <a:t>[indicar plan ofrecido] </a:t>
          </a:r>
          <a:r>
            <a:rPr lang="en-US" sz="900" b="1">
              <a:solidFill>
                <a:srgbClr val="002EFF"/>
              </a:solidFill>
              <a:latin typeface="Barlow"/>
              <a:ea typeface="Barlow"/>
              <a:cs typeface="Barlow"/>
              <a:sym typeface="Barlow"/>
            </a:rPr>
            <a:t>ahorrará S/ XXXX anuales</a:t>
          </a:r>
          <a:r>
            <a:rPr lang="en-US" sz="900">
              <a:solidFill>
                <a:srgbClr val="3F3F3F"/>
              </a:solidFill>
              <a:latin typeface="Barlow"/>
              <a:ea typeface="Barlow"/>
              <a:cs typeface="Barlow"/>
              <a:sym typeface="Barlow"/>
            </a:rPr>
            <a:t>, </a:t>
          </a:r>
          <a:r>
            <a:rPr lang="en-US" sz="900">
              <a:solidFill>
                <a:srgbClr val="002EFF"/>
              </a:solidFill>
              <a:latin typeface="Barlow"/>
              <a:ea typeface="Barlow"/>
              <a:cs typeface="Barlow"/>
              <a:sym typeface="Barlow"/>
            </a:rPr>
            <a:t>pagando por sus [X] líneas S/XXX.XX al mes en lugar de S/XXXX </a:t>
          </a:r>
          <a:r>
            <a:rPr lang="en-US" sz="900">
              <a:solidFill>
                <a:srgbClr val="3F3F3F"/>
              </a:solidFill>
              <a:latin typeface="Barlow"/>
              <a:ea typeface="Barlow"/>
              <a:cs typeface="Barlow"/>
              <a:sym typeface="Barlow"/>
            </a:rPr>
            <a:t>si no contara con este beneficio, el cual no caduca. </a:t>
          </a:r>
          <a:r>
            <a:rPr lang="en-US" sz="900" b="1">
              <a:solidFill>
                <a:srgbClr val="002EFF"/>
              </a:solidFill>
              <a:latin typeface="Barlow"/>
              <a:ea typeface="Barlow"/>
              <a:cs typeface="Barlow"/>
              <a:sym typeface="Barlow"/>
            </a:rPr>
            <a:t>Recuerde </a:t>
          </a:r>
          <a:r>
            <a:rPr lang="en-US" sz="900">
              <a:solidFill>
                <a:srgbClr val="3F3F3F"/>
              </a:solidFill>
              <a:latin typeface="Barlow"/>
              <a:ea typeface="Barlow"/>
              <a:cs typeface="Barlow"/>
              <a:sym typeface="Barlow"/>
            </a:rPr>
            <a:t>que </a:t>
          </a:r>
          <a:r>
            <a:rPr lang="en-US" sz="900">
              <a:solidFill>
                <a:srgbClr val="002EFF"/>
              </a:solidFill>
              <a:latin typeface="Barlow"/>
              <a:ea typeface="Barlow"/>
              <a:cs typeface="Barlow"/>
              <a:sym typeface="Barlow"/>
            </a:rPr>
            <a:t>todas sus líneas disfrutarán de los mismos beneficios </a:t>
          </a:r>
          <a:r>
            <a:rPr lang="en-US" sz="900">
              <a:solidFill>
                <a:srgbClr val="3F3F3F"/>
              </a:solidFill>
              <a:latin typeface="Barlow"/>
              <a:ea typeface="Barlow"/>
              <a:cs typeface="Barlow"/>
              <a:sym typeface="Barlow"/>
            </a:rPr>
            <a:t>como Llamadas ilimitadas, [Internet ilimitado/ XXGB de alta velocidad], XXGB de roaming USA y apps ilimitadas. </a:t>
          </a:r>
          <a:r>
            <a:rPr lang="en-US" sz="900" b="1">
              <a:solidFill>
                <a:srgbClr val="002EFF"/>
              </a:solidFill>
              <a:latin typeface="Barlow"/>
              <a:ea typeface="Barlow"/>
              <a:cs typeface="Barlow"/>
              <a:sym typeface="Barlow"/>
            </a:rPr>
            <a:t>¡Y no solo eso!</a:t>
          </a:r>
          <a:r>
            <a:rPr lang="en-US" sz="900">
              <a:solidFill>
                <a:srgbClr val="3F3F3F"/>
              </a:solidFill>
              <a:latin typeface="Barlow"/>
              <a:ea typeface="Barlow"/>
              <a:cs typeface="Barlow"/>
              <a:sym typeface="Barlow"/>
            </a:rPr>
            <a:t>, también gozará de </a:t>
          </a:r>
          <a:r>
            <a:rPr lang="en-US" sz="900">
              <a:solidFill>
                <a:srgbClr val="002EFF"/>
              </a:solidFill>
              <a:latin typeface="Barlow"/>
              <a:ea typeface="Barlow"/>
              <a:cs typeface="Barlow"/>
              <a:sym typeface="Barlow"/>
            </a:rPr>
            <a:t>beneficios exclusivos </a:t>
          </a:r>
          <a:r>
            <a:rPr lang="en-US" sz="900">
              <a:solidFill>
                <a:srgbClr val="3F3F3F"/>
              </a:solidFill>
              <a:latin typeface="Barlow"/>
              <a:ea typeface="Barlow"/>
              <a:cs typeface="Barlow"/>
              <a:sym typeface="Barlow"/>
            </a:rPr>
            <a:t>como 2x1 en Cine, los jueves entel y 2x1 en Bembos.  </a:t>
          </a:r>
          <a:r>
            <a:rPr lang="en-US" sz="900" b="1">
              <a:solidFill>
                <a:srgbClr val="002EFF"/>
              </a:solidFill>
              <a:latin typeface="Barlow"/>
              <a:ea typeface="Barlow"/>
              <a:cs typeface="Barlow"/>
              <a:sym typeface="Barlow"/>
            </a:rPr>
            <a:t>Además,</a:t>
          </a:r>
          <a:r>
            <a:rPr lang="en-US" sz="900">
              <a:solidFill>
                <a:srgbClr val="3F3F3F"/>
              </a:solidFill>
              <a:latin typeface="Barlow"/>
              <a:ea typeface="Barlow"/>
              <a:cs typeface="Barlow"/>
              <a:sym typeface="Barlow"/>
            </a:rPr>
            <a:t> podrá ver sus películas favoritas </a:t>
          </a:r>
          <a:r>
            <a:rPr lang="en-US" sz="900">
              <a:solidFill>
                <a:srgbClr val="002EFF"/>
              </a:solidFill>
              <a:latin typeface="Barlow"/>
              <a:ea typeface="Barlow"/>
              <a:cs typeface="Barlow"/>
              <a:sym typeface="Barlow"/>
            </a:rPr>
            <a:t>GRATIS POR UN MES en Amazon Prime</a:t>
          </a:r>
          <a:r>
            <a:rPr lang="en-US" sz="900">
              <a:solidFill>
                <a:srgbClr val="3F3F3F"/>
              </a:solidFill>
              <a:latin typeface="Barlow"/>
              <a:ea typeface="Barlow"/>
              <a:cs typeface="Barlow"/>
              <a:sym typeface="Barlow"/>
            </a:rPr>
            <a:t>, afiliándose desde nuestra App Mi Entel.</a:t>
          </a:r>
          <a:endParaRPr sz="1400"/>
        </a:p>
      </xdr:txBody>
    </xdr:sp>
    <xdr:clientData fLocksWithSheet="0"/>
  </xdr:oneCellAnchor>
  <xdr:oneCellAnchor>
    <xdr:from>
      <xdr:col>2</xdr:col>
      <xdr:colOff>0</xdr:colOff>
      <xdr:row>6</xdr:row>
      <xdr:rowOff>0</xdr:rowOff>
    </xdr:from>
    <xdr:ext cx="3686175" cy="266700"/>
    <xdr:sp macro="" textlink="">
      <xdr:nvSpPr>
        <xdr:cNvPr id="90" name="Shape 90">
          <a:extLst>
            <a:ext uri="{FF2B5EF4-FFF2-40B4-BE49-F238E27FC236}">
              <a16:creationId xmlns:a16="http://schemas.microsoft.com/office/drawing/2014/main" id="{00000000-0008-0000-0400-00005A000000}"/>
            </a:ext>
          </a:extLst>
        </xdr:cNvPr>
        <xdr:cNvSpPr/>
      </xdr:nvSpPr>
      <xdr:spPr>
        <a:xfrm>
          <a:off x="3507675" y="3651413"/>
          <a:ext cx="3676650" cy="257175"/>
        </a:xfrm>
        <a:prstGeom prst="roundRect">
          <a:avLst>
            <a:gd name="adj" fmla="val 11211"/>
          </a:avLst>
        </a:prstGeom>
        <a:solidFill>
          <a:srgbClr val="00AD8A"/>
        </a:solidFill>
        <a:ln>
          <a:noFill/>
        </a:ln>
      </xdr:spPr>
      <xdr:txBody>
        <a:bodyPr spcFirstLastPara="1" wrap="square" lIns="108000" tIns="36000" rIns="72000" bIns="36000" anchor="ctr" anchorCtr="0">
          <a:noAutofit/>
        </a:bodyPr>
        <a:lstStyle/>
        <a:p>
          <a:pPr marL="0" lvl="0" indent="0" algn="l" rtl="0">
            <a:lnSpc>
              <a:spcPct val="114000"/>
            </a:lnSpc>
            <a:spcBef>
              <a:spcPts val="0"/>
            </a:spcBef>
            <a:spcAft>
              <a:spcPts val="0"/>
            </a:spcAft>
            <a:buClr>
              <a:srgbClr val="FFFFFF"/>
            </a:buClr>
            <a:buSzPts val="900"/>
            <a:buFont typeface="Barlow"/>
            <a:buNone/>
          </a:pPr>
          <a:r>
            <a:rPr lang="en-US" sz="900">
              <a:solidFill>
                <a:srgbClr val="FFFFFF"/>
              </a:solidFill>
              <a:latin typeface="Barlow"/>
              <a:ea typeface="Barlow"/>
              <a:cs typeface="Barlow"/>
              <a:sym typeface="Barlow"/>
            </a:rPr>
            <a:t>Clientes que aplican al beneficio de </a:t>
          </a:r>
          <a:r>
            <a:rPr lang="en-US" sz="900" b="1">
              <a:solidFill>
                <a:srgbClr val="E5DFEC"/>
              </a:solidFill>
              <a:latin typeface="Barlow"/>
              <a:ea typeface="Barlow"/>
              <a:cs typeface="Barlow"/>
              <a:sym typeface="Barlow"/>
            </a:rPr>
            <a:t>S/34.90 </a:t>
          </a:r>
          <a:r>
            <a:rPr lang="en-US" sz="900">
              <a:solidFill>
                <a:srgbClr val="FFFFFF"/>
              </a:solidFill>
              <a:latin typeface="Barlow"/>
              <a:ea typeface="Barlow"/>
              <a:cs typeface="Barlow"/>
              <a:sym typeface="Barlow"/>
            </a:rPr>
            <a:t>por sus líneas adicionales</a:t>
          </a:r>
          <a:endParaRPr sz="1400"/>
        </a:p>
      </xdr:txBody>
    </xdr:sp>
    <xdr:clientData fLocksWithSheet="0"/>
  </xdr:oneCellAnchor>
  <xdr:oneCellAnchor>
    <xdr:from>
      <xdr:col>2</xdr:col>
      <xdr:colOff>0</xdr:colOff>
      <xdr:row>13</xdr:row>
      <xdr:rowOff>123825</xdr:rowOff>
    </xdr:from>
    <xdr:ext cx="3733800" cy="285750"/>
    <xdr:sp macro="" textlink="">
      <xdr:nvSpPr>
        <xdr:cNvPr id="91" name="Shape 91">
          <a:extLst>
            <a:ext uri="{FF2B5EF4-FFF2-40B4-BE49-F238E27FC236}">
              <a16:creationId xmlns:a16="http://schemas.microsoft.com/office/drawing/2014/main" id="{00000000-0008-0000-0400-00005B000000}"/>
            </a:ext>
          </a:extLst>
        </xdr:cNvPr>
        <xdr:cNvSpPr/>
      </xdr:nvSpPr>
      <xdr:spPr>
        <a:xfrm>
          <a:off x="3483863" y="3641888"/>
          <a:ext cx="3724275" cy="276225"/>
        </a:xfrm>
        <a:prstGeom prst="roundRect">
          <a:avLst>
            <a:gd name="adj" fmla="val 11211"/>
          </a:avLst>
        </a:prstGeom>
        <a:solidFill>
          <a:srgbClr val="002EFF"/>
        </a:solidFill>
        <a:ln>
          <a:noFill/>
        </a:ln>
      </xdr:spPr>
      <xdr:txBody>
        <a:bodyPr spcFirstLastPara="1" wrap="square" lIns="108000" tIns="36000" rIns="72000" bIns="36000" anchor="ctr" anchorCtr="0">
          <a:noAutofit/>
        </a:bodyPr>
        <a:lstStyle/>
        <a:p>
          <a:pPr marL="0" lvl="0" indent="0" algn="l" rtl="0">
            <a:lnSpc>
              <a:spcPct val="114000"/>
            </a:lnSpc>
            <a:spcBef>
              <a:spcPts val="0"/>
            </a:spcBef>
            <a:spcAft>
              <a:spcPts val="0"/>
            </a:spcAft>
            <a:buClr>
              <a:srgbClr val="FFFFFF"/>
            </a:buClr>
            <a:buSzPts val="900"/>
            <a:buFont typeface="Barlow"/>
            <a:buNone/>
          </a:pPr>
          <a:r>
            <a:rPr lang="en-US" sz="900">
              <a:solidFill>
                <a:srgbClr val="FFFFFF"/>
              </a:solidFill>
              <a:latin typeface="Barlow"/>
              <a:ea typeface="Barlow"/>
              <a:cs typeface="Barlow"/>
              <a:sym typeface="Barlow"/>
            </a:rPr>
            <a:t>Clientes que aplican al beneficio de </a:t>
          </a:r>
          <a:r>
            <a:rPr lang="en-US" sz="900" b="1">
              <a:solidFill>
                <a:srgbClr val="E5DFEC"/>
              </a:solidFill>
              <a:latin typeface="Barlow"/>
              <a:ea typeface="Barlow"/>
              <a:cs typeface="Barlow"/>
              <a:sym typeface="Barlow"/>
            </a:rPr>
            <a:t>S/27.92 </a:t>
          </a:r>
          <a:r>
            <a:rPr lang="en-US" sz="900">
              <a:solidFill>
                <a:srgbClr val="FFFFFF"/>
              </a:solidFill>
              <a:latin typeface="Barlow"/>
              <a:ea typeface="Barlow"/>
              <a:cs typeface="Barlow"/>
              <a:sym typeface="Barlow"/>
            </a:rPr>
            <a:t>por sus líneas adicionales</a:t>
          </a:r>
          <a:endParaRPr sz="1400"/>
        </a:p>
      </xdr:txBody>
    </xdr:sp>
    <xdr:clientData fLocksWithSheet="0"/>
  </xdr:oneCellAnchor>
  <xdr:oneCellAnchor>
    <xdr:from>
      <xdr:col>2</xdr:col>
      <xdr:colOff>9525</xdr:colOff>
      <xdr:row>15</xdr:row>
      <xdr:rowOff>66675</xdr:rowOff>
    </xdr:from>
    <xdr:ext cx="7629525" cy="1143000"/>
    <xdr:sp macro="" textlink="">
      <xdr:nvSpPr>
        <xdr:cNvPr id="92" name="Shape 92">
          <a:extLst>
            <a:ext uri="{FF2B5EF4-FFF2-40B4-BE49-F238E27FC236}">
              <a16:creationId xmlns:a16="http://schemas.microsoft.com/office/drawing/2014/main" id="{00000000-0008-0000-0400-00005C000000}"/>
            </a:ext>
          </a:extLst>
        </xdr:cNvPr>
        <xdr:cNvSpPr/>
      </xdr:nvSpPr>
      <xdr:spPr>
        <a:xfrm>
          <a:off x="1536000" y="3213263"/>
          <a:ext cx="7620000" cy="1133475"/>
        </a:xfrm>
        <a:prstGeom prst="wedgeRectCallout">
          <a:avLst>
            <a:gd name="adj1" fmla="val -51979"/>
            <a:gd name="adj2" fmla="val 32922"/>
          </a:avLst>
        </a:prstGeom>
        <a:solidFill>
          <a:schemeClr val="lt1"/>
        </a:solidFill>
        <a:ln w="12700" cap="flat" cmpd="sng">
          <a:solidFill>
            <a:srgbClr val="002EFF"/>
          </a:solidFill>
          <a:prstDash val="solid"/>
          <a:round/>
          <a:headEnd type="none" w="sm" len="sm"/>
          <a:tailEnd type="none" w="sm" len="sm"/>
        </a:ln>
        <a:effectLst>
          <a:outerShdw blurRad="12700" dist="50800" dir="2700000" algn="tl" rotWithShape="0">
            <a:srgbClr val="005CFF">
              <a:alpha val="89411"/>
            </a:srgbClr>
          </a:outerShdw>
        </a:effectLst>
      </xdr:spPr>
      <xdr:txBody>
        <a:bodyPr spcFirstLastPara="1" wrap="square" lIns="144000" tIns="36000" rIns="72000" bIns="108000" anchor="ctr" anchorCtr="0">
          <a:noAutofit/>
        </a:bodyPr>
        <a:lstStyle/>
        <a:p>
          <a:pPr marL="0" lvl="0" indent="0" algn="l" rtl="0">
            <a:lnSpc>
              <a:spcPct val="150000"/>
            </a:lnSpc>
            <a:spcBef>
              <a:spcPts val="0"/>
            </a:spcBef>
            <a:spcAft>
              <a:spcPts val="0"/>
            </a:spcAft>
            <a:buClr>
              <a:srgbClr val="002EFF"/>
            </a:buClr>
            <a:buSzPts val="900"/>
            <a:buFont typeface="Arial"/>
            <a:buNone/>
          </a:pPr>
          <a:r>
            <a:rPr lang="en-US" sz="900">
              <a:solidFill>
                <a:srgbClr val="002EFF"/>
              </a:solidFill>
            </a:rPr>
            <a:t>Con el plan </a:t>
          </a:r>
          <a:r>
            <a:rPr lang="en-US" sz="900">
              <a:solidFill>
                <a:srgbClr val="3F3F3F"/>
              </a:solidFill>
            </a:rPr>
            <a:t>[indicar plan ofrecido] </a:t>
          </a:r>
          <a:r>
            <a:rPr lang="en-US" sz="900" b="1">
              <a:solidFill>
                <a:srgbClr val="002EFF"/>
              </a:solidFill>
            </a:rPr>
            <a:t>obtendrá </a:t>
          </a:r>
          <a:r>
            <a:rPr lang="en-US" sz="900">
              <a:solidFill>
                <a:srgbClr val="002EFF"/>
              </a:solidFill>
            </a:rPr>
            <a:t>un</a:t>
          </a:r>
          <a:r>
            <a:rPr lang="en-US" sz="900" b="1">
              <a:solidFill>
                <a:srgbClr val="002EFF"/>
              </a:solidFill>
            </a:rPr>
            <a:t> descuento adicional de X% </a:t>
          </a:r>
          <a:r>
            <a:rPr lang="en-US" sz="900">
              <a:solidFill>
                <a:srgbClr val="002EFF"/>
              </a:solidFill>
            </a:rPr>
            <a:t>por</a:t>
          </a:r>
          <a:r>
            <a:rPr lang="en-US" sz="900" b="1">
              <a:solidFill>
                <a:srgbClr val="002EFF"/>
              </a:solidFill>
            </a:rPr>
            <a:t> X meses </a:t>
          </a:r>
          <a:r>
            <a:rPr lang="en-US" sz="900">
              <a:solidFill>
                <a:srgbClr val="002EFF"/>
              </a:solidFill>
            </a:rPr>
            <a:t>para [todas sus líneas/líneas adicionales] </a:t>
          </a:r>
          <a:r>
            <a:rPr lang="en-US" sz="900">
              <a:solidFill>
                <a:srgbClr val="3F3F3F"/>
              </a:solidFill>
            </a:rPr>
            <a:t>y </a:t>
          </a:r>
          <a:r>
            <a:rPr lang="en-US" sz="900" b="1">
              <a:solidFill>
                <a:srgbClr val="002EFF"/>
              </a:solidFill>
            </a:rPr>
            <a:t>ahorrará S/ XXXX anuales</a:t>
          </a:r>
          <a:r>
            <a:rPr lang="en-US" sz="900">
              <a:solidFill>
                <a:srgbClr val="3F3F3F"/>
              </a:solidFill>
            </a:rPr>
            <a:t>. </a:t>
          </a:r>
          <a:r>
            <a:rPr lang="en-US" sz="900" b="1">
              <a:solidFill>
                <a:srgbClr val="002EFF"/>
              </a:solidFill>
            </a:rPr>
            <a:t>Recuerde</a:t>
          </a:r>
          <a:r>
            <a:rPr lang="en-US" sz="900">
              <a:solidFill>
                <a:srgbClr val="3F3F3F"/>
              </a:solidFill>
            </a:rPr>
            <a:t> que </a:t>
          </a:r>
          <a:r>
            <a:rPr lang="en-US" sz="900">
              <a:solidFill>
                <a:srgbClr val="002EFF"/>
              </a:solidFill>
            </a:rPr>
            <a:t>todas sus líneas disfrutarán de los mismos beneficios </a:t>
          </a:r>
          <a:r>
            <a:rPr lang="en-US" sz="900">
              <a:solidFill>
                <a:srgbClr val="3F3F3F"/>
              </a:solidFill>
            </a:rPr>
            <a:t>como Llamadas ilimitadas, [Internet ilimitado/ XXGB de alta velocidad], XXGB de Roaming USA y apps ilimitadas. </a:t>
          </a:r>
          <a:r>
            <a:rPr lang="en-US" sz="900" b="1">
              <a:solidFill>
                <a:srgbClr val="002EFF"/>
              </a:solidFill>
            </a:rPr>
            <a:t>¡Y no solo eso!</a:t>
          </a:r>
          <a:r>
            <a:rPr lang="en-US" sz="900">
              <a:solidFill>
                <a:srgbClr val="3F3F3F"/>
              </a:solidFill>
            </a:rPr>
            <a:t>, también gozará de </a:t>
          </a:r>
          <a:r>
            <a:rPr lang="en-US" sz="900">
              <a:solidFill>
                <a:srgbClr val="002EFF"/>
              </a:solidFill>
            </a:rPr>
            <a:t>beneficios exclusivos </a:t>
          </a:r>
          <a:r>
            <a:rPr lang="en-US" sz="900">
              <a:solidFill>
                <a:srgbClr val="3F3F3F"/>
              </a:solidFill>
            </a:rPr>
            <a:t>como 2x1 en Cine, los jueves entel y 2x1 en Bembos.  </a:t>
          </a:r>
          <a:r>
            <a:rPr lang="en-US" sz="900" b="1">
              <a:solidFill>
                <a:srgbClr val="002EFF"/>
              </a:solidFill>
            </a:rPr>
            <a:t>Además</a:t>
          </a:r>
          <a:r>
            <a:rPr lang="en-US" sz="900">
              <a:solidFill>
                <a:srgbClr val="3F3F3F"/>
              </a:solidFill>
            </a:rPr>
            <a:t>, podrá ver sus películas favoritas </a:t>
          </a:r>
          <a:r>
            <a:rPr lang="en-US" sz="900">
              <a:solidFill>
                <a:srgbClr val="002EFF"/>
              </a:solidFill>
            </a:rPr>
            <a:t>GRATIS POR UN MES en Amazon Prime</a:t>
          </a:r>
          <a:r>
            <a:rPr lang="en-US" sz="900">
              <a:solidFill>
                <a:srgbClr val="3F3F3F"/>
              </a:solidFill>
            </a:rPr>
            <a:t>, afiliándose desde nuestra App Mi Entel.</a:t>
          </a:r>
          <a:endParaRPr sz="1400"/>
        </a:p>
      </xdr:txBody>
    </xdr:sp>
    <xdr:clientData fLocksWithSheet="0"/>
  </xdr:oneCellAnchor>
  <xdr:oneCellAnchor>
    <xdr:from>
      <xdr:col>3</xdr:col>
      <xdr:colOff>47625</xdr:colOff>
      <xdr:row>0</xdr:row>
      <xdr:rowOff>66675</xdr:rowOff>
    </xdr:from>
    <xdr:ext cx="504825" cy="628650"/>
    <xdr:grpSp>
      <xdr:nvGrpSpPr>
        <xdr:cNvPr id="2" name="Shape 2">
          <a:extLst>
            <a:ext uri="{FF2B5EF4-FFF2-40B4-BE49-F238E27FC236}">
              <a16:creationId xmlns:a16="http://schemas.microsoft.com/office/drawing/2014/main" id="{00000000-0008-0000-0400-000002000000}"/>
            </a:ext>
          </a:extLst>
        </xdr:cNvPr>
        <xdr:cNvGrpSpPr/>
      </xdr:nvGrpSpPr>
      <xdr:grpSpPr>
        <a:xfrm>
          <a:off x="11525250" y="66675"/>
          <a:ext cx="504825" cy="628650"/>
          <a:chOff x="5093588" y="3465675"/>
          <a:chExt cx="504825" cy="628650"/>
        </a:xfrm>
      </xdr:grpSpPr>
      <xdr:grpSp>
        <xdr:nvGrpSpPr>
          <xdr:cNvPr id="93" name="Shape 93">
            <a:extLst>
              <a:ext uri="{FF2B5EF4-FFF2-40B4-BE49-F238E27FC236}">
                <a16:creationId xmlns:a16="http://schemas.microsoft.com/office/drawing/2014/main" id="{00000000-0008-0000-0400-00005D000000}"/>
              </a:ext>
            </a:extLst>
          </xdr:cNvPr>
          <xdr:cNvGrpSpPr/>
        </xdr:nvGrpSpPr>
        <xdr:grpSpPr>
          <a:xfrm>
            <a:off x="5093588" y="3465675"/>
            <a:ext cx="504825" cy="628650"/>
            <a:chOff x="5093588" y="3465675"/>
            <a:chExt cx="504825" cy="628650"/>
          </a:xfrm>
        </xdr:grpSpPr>
        <xdr:sp macro="" textlink="">
          <xdr:nvSpPr>
            <xdr:cNvPr id="5" name="Shape 5">
              <a:extLst>
                <a:ext uri="{FF2B5EF4-FFF2-40B4-BE49-F238E27FC236}">
                  <a16:creationId xmlns:a16="http://schemas.microsoft.com/office/drawing/2014/main" id="{00000000-0008-0000-0400-000005000000}"/>
                </a:ext>
              </a:extLst>
            </xdr:cNvPr>
            <xdr:cNvSpPr/>
          </xdr:nvSpPr>
          <xdr:spPr>
            <a:xfrm>
              <a:off x="5093588" y="3465675"/>
              <a:ext cx="504825"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4" name="Shape 94">
              <a:extLst>
                <a:ext uri="{FF2B5EF4-FFF2-40B4-BE49-F238E27FC236}">
                  <a16:creationId xmlns:a16="http://schemas.microsoft.com/office/drawing/2014/main" id="{00000000-0008-0000-0400-00005E000000}"/>
                </a:ext>
              </a:extLst>
            </xdr:cNvPr>
            <xdr:cNvGrpSpPr/>
          </xdr:nvGrpSpPr>
          <xdr:grpSpPr>
            <a:xfrm>
              <a:off x="5093588" y="3465675"/>
              <a:ext cx="504825" cy="628650"/>
              <a:chOff x="14101646" y="79909"/>
              <a:chExt cx="758660" cy="1066362"/>
            </a:xfrm>
          </xdr:grpSpPr>
          <xdr:sp macro="" textlink="">
            <xdr:nvSpPr>
              <xdr:cNvPr id="95" name="Shape 95">
                <a:extLst>
                  <a:ext uri="{FF2B5EF4-FFF2-40B4-BE49-F238E27FC236}">
                    <a16:creationId xmlns:a16="http://schemas.microsoft.com/office/drawing/2014/main" id="{00000000-0008-0000-0400-00005F000000}"/>
                  </a:ext>
                </a:extLst>
              </xdr:cNvPr>
              <xdr:cNvSpPr/>
            </xdr:nvSpPr>
            <xdr:spPr>
              <a:xfrm>
                <a:off x="14101646" y="79909"/>
                <a:ext cx="758650" cy="106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96" name="Shape 96" descr="Flecha Atrás Izquierda Azul Línea Punteada Icono De Línea, Apuntando, Flecha,  Botón PNG y Vector para Descargar Gratis | Pngtree | Flechas, Iconos, Vector">
                <a:hlinkClick xmlns:r="http://schemas.openxmlformats.org/officeDocument/2006/relationships" r:id="rId1"/>
                <a:extLst>
                  <a:ext uri="{FF2B5EF4-FFF2-40B4-BE49-F238E27FC236}">
                    <a16:creationId xmlns:a16="http://schemas.microsoft.com/office/drawing/2014/main" id="{00000000-0008-0000-0400-000060000000}"/>
                  </a:ext>
                </a:extLst>
              </xdr:cNvPr>
              <xdr:cNvPicPr preferRelativeResize="0"/>
            </xdr:nvPicPr>
            <xdr:blipFill rotWithShape="1">
              <a:blip xmlns:r="http://schemas.openxmlformats.org/officeDocument/2006/relationships" r:embed="rId2">
                <a:alphaModFix/>
              </a:blip>
              <a:srcRect l="10617" t="10743" r="10695" b="10544"/>
              <a:stretch/>
            </xdr:blipFill>
            <xdr:spPr>
              <a:xfrm>
                <a:off x="14101646" y="79909"/>
                <a:ext cx="755031" cy="733199"/>
              </a:xfrm>
              <a:prstGeom prst="ellipse">
                <a:avLst/>
              </a:prstGeom>
              <a:noFill/>
              <a:ln>
                <a:noFill/>
              </a:ln>
            </xdr:spPr>
          </xdr:pic>
          <xdr:sp macro="" textlink="">
            <xdr:nvSpPr>
              <xdr:cNvPr id="97" name="Shape 97">
                <a:extLst>
                  <a:ext uri="{FF2B5EF4-FFF2-40B4-BE49-F238E27FC236}">
                    <a16:creationId xmlns:a16="http://schemas.microsoft.com/office/drawing/2014/main" id="{00000000-0008-0000-0400-000061000000}"/>
                  </a:ext>
                </a:extLst>
              </xdr:cNvPr>
              <xdr:cNvSpPr txBox="1"/>
            </xdr:nvSpPr>
            <xdr:spPr>
              <a:xfrm>
                <a:off x="14136734" y="755030"/>
                <a:ext cx="723572" cy="39124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0070C0"/>
                  </a:buClr>
                  <a:buSzPts val="1000"/>
                  <a:buFont typeface="Calibri"/>
                  <a:buNone/>
                </a:pPr>
                <a:r>
                  <a:rPr lang="en-US" sz="1000" b="0" cap="none">
                    <a:solidFill>
                      <a:srgbClr val="0070C0"/>
                    </a:solidFill>
                    <a:latin typeface="Calibri"/>
                    <a:ea typeface="Calibri"/>
                    <a:cs typeface="Calibri"/>
                    <a:sym typeface="Calibri"/>
                  </a:rPr>
                  <a:t>MENU</a:t>
                </a:r>
                <a:endParaRPr sz="1400"/>
              </a:p>
            </xdr:txBody>
          </xdr:sp>
        </xdr:grpSp>
      </xdr:grpSp>
    </xdr:grpSp>
    <xdr:clientData fLocksWithSheet="0"/>
  </xdr:oneCellAnchor>
  <xdr:oneCellAnchor>
    <xdr:from>
      <xdr:col>3</xdr:col>
      <xdr:colOff>723900</xdr:colOff>
      <xdr:row>0</xdr:row>
      <xdr:rowOff>66675</xdr:rowOff>
    </xdr:from>
    <xdr:ext cx="495300" cy="619125"/>
    <xdr:grpSp>
      <xdr:nvGrpSpPr>
        <xdr:cNvPr id="3" name="Shape 2">
          <a:extLst>
            <a:ext uri="{FF2B5EF4-FFF2-40B4-BE49-F238E27FC236}">
              <a16:creationId xmlns:a16="http://schemas.microsoft.com/office/drawing/2014/main" id="{00000000-0008-0000-0400-000003000000}"/>
            </a:ext>
          </a:extLst>
        </xdr:cNvPr>
        <xdr:cNvGrpSpPr/>
      </xdr:nvGrpSpPr>
      <xdr:grpSpPr>
        <a:xfrm>
          <a:off x="12192000" y="66675"/>
          <a:ext cx="495300" cy="619125"/>
          <a:chOff x="5098350" y="3470438"/>
          <a:chExt cx="495300" cy="619125"/>
        </a:xfrm>
      </xdr:grpSpPr>
      <xdr:grpSp>
        <xdr:nvGrpSpPr>
          <xdr:cNvPr id="98" name="Shape 98">
            <a:extLst>
              <a:ext uri="{FF2B5EF4-FFF2-40B4-BE49-F238E27FC236}">
                <a16:creationId xmlns:a16="http://schemas.microsoft.com/office/drawing/2014/main" id="{00000000-0008-0000-0400-000062000000}"/>
              </a:ext>
            </a:extLst>
          </xdr:cNvPr>
          <xdr:cNvGrpSpPr/>
        </xdr:nvGrpSpPr>
        <xdr:grpSpPr>
          <a:xfrm>
            <a:off x="5098350" y="3470438"/>
            <a:ext cx="495300" cy="619125"/>
            <a:chOff x="5098350" y="3470438"/>
            <a:chExt cx="495300" cy="619125"/>
          </a:xfrm>
        </xdr:grpSpPr>
        <xdr:sp macro="" textlink="">
          <xdr:nvSpPr>
            <xdr:cNvPr id="4" name="Shape 5">
              <a:extLst>
                <a:ext uri="{FF2B5EF4-FFF2-40B4-BE49-F238E27FC236}">
                  <a16:creationId xmlns:a16="http://schemas.microsoft.com/office/drawing/2014/main" id="{00000000-0008-0000-0400-000004000000}"/>
                </a:ext>
              </a:extLst>
            </xdr:cNvPr>
            <xdr:cNvSpPr/>
          </xdr:nvSpPr>
          <xdr:spPr>
            <a:xfrm>
              <a:off x="5098350" y="3470438"/>
              <a:ext cx="495300" cy="619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9" name="Shape 99">
              <a:extLst>
                <a:ext uri="{FF2B5EF4-FFF2-40B4-BE49-F238E27FC236}">
                  <a16:creationId xmlns:a16="http://schemas.microsoft.com/office/drawing/2014/main" id="{00000000-0008-0000-0400-000063000000}"/>
                </a:ext>
              </a:extLst>
            </xdr:cNvPr>
            <xdr:cNvGrpSpPr/>
          </xdr:nvGrpSpPr>
          <xdr:grpSpPr>
            <a:xfrm>
              <a:off x="5098350" y="3470438"/>
              <a:ext cx="495300" cy="619125"/>
              <a:chOff x="13602314" y="-338291"/>
              <a:chExt cx="811742" cy="1087776"/>
            </a:xfrm>
          </xdr:grpSpPr>
          <xdr:sp macro="" textlink="">
            <xdr:nvSpPr>
              <xdr:cNvPr id="100" name="Shape 100">
                <a:extLst>
                  <a:ext uri="{FF2B5EF4-FFF2-40B4-BE49-F238E27FC236}">
                    <a16:creationId xmlns:a16="http://schemas.microsoft.com/office/drawing/2014/main" id="{00000000-0008-0000-0400-000064000000}"/>
                  </a:ext>
                </a:extLst>
              </xdr:cNvPr>
              <xdr:cNvSpPr/>
            </xdr:nvSpPr>
            <xdr:spPr>
              <a:xfrm>
                <a:off x="13602314" y="-338291"/>
                <a:ext cx="811725" cy="108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01" name="Shape 101" descr="Flecha Atrás Izquierda Azul Línea Punteada Icono De Línea, Apuntando, Flecha,  Botón PNG y Vector para Descargar Gratis | Pngtree | Flechas, Iconos, Vector">
                <a:extLst>
                  <a:ext uri="{FF2B5EF4-FFF2-40B4-BE49-F238E27FC236}">
                    <a16:creationId xmlns:a16="http://schemas.microsoft.com/office/drawing/2014/main" id="{00000000-0008-0000-0400-000065000000}"/>
                  </a:ext>
                </a:extLst>
              </xdr:cNvPr>
              <xdr:cNvPicPr preferRelativeResize="0"/>
            </xdr:nvPicPr>
            <xdr:blipFill rotWithShape="1">
              <a:blip xmlns:r="http://schemas.openxmlformats.org/officeDocument/2006/relationships" r:embed="rId3">
                <a:alphaModFix/>
              </a:blip>
              <a:srcRect l="10617" t="10743" r="10695" b="10544"/>
              <a:stretch/>
            </xdr:blipFill>
            <xdr:spPr>
              <a:xfrm flipH="1">
                <a:off x="13648744" y="-338291"/>
                <a:ext cx="755024" cy="733192"/>
              </a:xfrm>
              <a:prstGeom prst="ellipse">
                <a:avLst/>
              </a:prstGeom>
              <a:noFill/>
              <a:ln>
                <a:noFill/>
              </a:ln>
            </xdr:spPr>
          </xdr:pic>
          <xdr:sp macro="" textlink="">
            <xdr:nvSpPr>
              <xdr:cNvPr id="102" name="Shape 102">
                <a:extLst>
                  <a:ext uri="{FF2B5EF4-FFF2-40B4-BE49-F238E27FC236}">
                    <a16:creationId xmlns:a16="http://schemas.microsoft.com/office/drawing/2014/main" id="{00000000-0008-0000-0400-000066000000}"/>
                  </a:ext>
                </a:extLst>
              </xdr:cNvPr>
              <xdr:cNvSpPr txBox="1"/>
            </xdr:nvSpPr>
            <xdr:spPr>
              <a:xfrm>
                <a:off x="13602314" y="348440"/>
                <a:ext cx="811742" cy="40104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E36C09"/>
                  </a:buClr>
                  <a:buSzPts val="1000"/>
                  <a:buFont typeface="Calibri"/>
                  <a:buNone/>
                </a:pPr>
                <a:r>
                  <a:rPr lang="en-US" sz="1000" b="0" cap="none">
                    <a:solidFill>
                      <a:srgbClr val="E36C09"/>
                    </a:solidFill>
                    <a:latin typeface="Calibri"/>
                    <a:ea typeface="Calibri"/>
                    <a:cs typeface="Calibri"/>
                    <a:sym typeface="Calibri"/>
                  </a:rPr>
                  <a:t>SPEECH</a:t>
                </a:r>
                <a:endParaRPr sz="1400"/>
              </a:p>
            </xdr:txBody>
          </xdr:sp>
        </xdr:grpSp>
      </xdr:grpSp>
    </xdr:grpSp>
    <xdr:clientData fLocksWithSheet="0"/>
  </xdr:oneCellAnchor>
  <xdr:oneCellAnchor>
    <xdr:from>
      <xdr:col>2</xdr:col>
      <xdr:colOff>5400675</xdr:colOff>
      <xdr:row>21</xdr:row>
      <xdr:rowOff>142875</xdr:rowOff>
    </xdr:from>
    <xdr:ext cx="2314575" cy="1181100"/>
    <xdr:pic>
      <xdr:nvPicPr>
        <xdr:cNvPr id="6" name="image19.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314325</xdr:colOff>
      <xdr:row>1</xdr:row>
      <xdr:rowOff>28575</xdr:rowOff>
    </xdr:from>
    <xdr:ext cx="7562850" cy="4010025"/>
    <xdr:grpSp>
      <xdr:nvGrpSpPr>
        <xdr:cNvPr id="2" name="Shape 2">
          <a:extLst>
            <a:ext uri="{FF2B5EF4-FFF2-40B4-BE49-F238E27FC236}">
              <a16:creationId xmlns:a16="http://schemas.microsoft.com/office/drawing/2014/main" id="{00000000-0008-0000-0500-000002000000}"/>
            </a:ext>
          </a:extLst>
        </xdr:cNvPr>
        <xdr:cNvGrpSpPr/>
      </xdr:nvGrpSpPr>
      <xdr:grpSpPr>
        <a:xfrm>
          <a:off x="314325" y="219075"/>
          <a:ext cx="7562850" cy="4010025"/>
          <a:chOff x="1564575" y="1774988"/>
          <a:chExt cx="7562850" cy="4010025"/>
        </a:xfrm>
      </xdr:grpSpPr>
      <xdr:grpSp>
        <xdr:nvGrpSpPr>
          <xdr:cNvPr id="103" name="Shape 103">
            <a:extLst>
              <a:ext uri="{FF2B5EF4-FFF2-40B4-BE49-F238E27FC236}">
                <a16:creationId xmlns:a16="http://schemas.microsoft.com/office/drawing/2014/main" id="{00000000-0008-0000-0500-000067000000}"/>
              </a:ext>
            </a:extLst>
          </xdr:cNvPr>
          <xdr:cNvGrpSpPr/>
        </xdr:nvGrpSpPr>
        <xdr:grpSpPr>
          <a:xfrm>
            <a:off x="1564575" y="1774988"/>
            <a:ext cx="7562850" cy="4010025"/>
            <a:chOff x="1564575" y="1774988"/>
            <a:chExt cx="7562850" cy="4010025"/>
          </a:xfrm>
        </xdr:grpSpPr>
        <xdr:sp macro="" textlink="">
          <xdr:nvSpPr>
            <xdr:cNvPr id="5" name="Shape 5">
              <a:extLst>
                <a:ext uri="{FF2B5EF4-FFF2-40B4-BE49-F238E27FC236}">
                  <a16:creationId xmlns:a16="http://schemas.microsoft.com/office/drawing/2014/main" id="{00000000-0008-0000-0500-000005000000}"/>
                </a:ext>
              </a:extLst>
            </xdr:cNvPr>
            <xdr:cNvSpPr/>
          </xdr:nvSpPr>
          <xdr:spPr>
            <a:xfrm>
              <a:off x="1564575" y="1774988"/>
              <a:ext cx="7562850" cy="401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4" name="Shape 104">
              <a:extLst>
                <a:ext uri="{FF2B5EF4-FFF2-40B4-BE49-F238E27FC236}">
                  <a16:creationId xmlns:a16="http://schemas.microsoft.com/office/drawing/2014/main" id="{00000000-0008-0000-0500-000068000000}"/>
                </a:ext>
              </a:extLst>
            </xdr:cNvPr>
            <xdr:cNvGrpSpPr/>
          </xdr:nvGrpSpPr>
          <xdr:grpSpPr>
            <a:xfrm>
              <a:off x="1564575" y="1774988"/>
              <a:ext cx="7562850" cy="4010025"/>
              <a:chOff x="403509" y="678023"/>
              <a:chExt cx="11301855" cy="5892123"/>
            </a:xfrm>
          </xdr:grpSpPr>
          <xdr:sp macro="" textlink="">
            <xdr:nvSpPr>
              <xdr:cNvPr id="105" name="Shape 105">
                <a:extLst>
                  <a:ext uri="{FF2B5EF4-FFF2-40B4-BE49-F238E27FC236}">
                    <a16:creationId xmlns:a16="http://schemas.microsoft.com/office/drawing/2014/main" id="{00000000-0008-0000-0500-000069000000}"/>
                  </a:ext>
                </a:extLst>
              </xdr:cNvPr>
              <xdr:cNvSpPr/>
            </xdr:nvSpPr>
            <xdr:spPr>
              <a:xfrm>
                <a:off x="403509" y="678023"/>
                <a:ext cx="11301850" cy="5892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06" name="Shape 106">
                <a:extLst>
                  <a:ext uri="{FF2B5EF4-FFF2-40B4-BE49-F238E27FC236}">
                    <a16:creationId xmlns:a16="http://schemas.microsoft.com/office/drawing/2014/main" id="{00000000-0008-0000-0500-00006A000000}"/>
                  </a:ext>
                </a:extLst>
              </xdr:cNvPr>
              <xdr:cNvSpPr/>
            </xdr:nvSpPr>
            <xdr:spPr>
              <a:xfrm>
                <a:off x="9037062" y="678023"/>
                <a:ext cx="156297" cy="3132000"/>
              </a:xfrm>
              <a:prstGeom prst="leftBrace">
                <a:avLst>
                  <a:gd name="adj1" fmla="val 8333"/>
                  <a:gd name="adj2" fmla="val 91057"/>
                </a:avLst>
              </a:prstGeom>
              <a:noFill/>
              <a:ln w="19050" cap="flat" cmpd="sng">
                <a:solidFill>
                  <a:schemeClr val="accent4"/>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800"/>
                  <a:buFont typeface="Arial"/>
                  <a:buNone/>
                </a:pPr>
                <a:endParaRPr sz="1800" b="0" i="0" u="none" strike="noStrike" cap="none">
                  <a:solidFill>
                    <a:srgbClr val="000000"/>
                  </a:solidFill>
                </a:endParaRPr>
              </a:p>
            </xdr:txBody>
          </xdr:sp>
          <xdr:pic>
            <xdr:nvPicPr>
              <xdr:cNvPr id="107" name="Shape 107">
                <a:extLst>
                  <a:ext uri="{FF2B5EF4-FFF2-40B4-BE49-F238E27FC236}">
                    <a16:creationId xmlns:a16="http://schemas.microsoft.com/office/drawing/2014/main" id="{00000000-0008-0000-0500-00006B000000}"/>
                  </a:ext>
                </a:extLst>
              </xdr:cNvPr>
              <xdr:cNvPicPr preferRelativeResize="0"/>
            </xdr:nvPicPr>
            <xdr:blipFill rotWithShape="1">
              <a:blip xmlns:r="http://schemas.openxmlformats.org/officeDocument/2006/relationships" r:embed="rId1">
                <a:alphaModFix/>
              </a:blip>
              <a:srcRect t="15362" r="2330" b="-4017"/>
              <a:stretch/>
            </xdr:blipFill>
            <xdr:spPr>
              <a:xfrm>
                <a:off x="403509" y="1656237"/>
                <a:ext cx="7605828" cy="3358342"/>
              </a:xfrm>
              <a:prstGeom prst="rect">
                <a:avLst/>
              </a:prstGeom>
              <a:solidFill>
                <a:schemeClr val="lt1"/>
              </a:solidFill>
              <a:ln w="12700" cap="flat" cmpd="sng">
                <a:solidFill>
                  <a:srgbClr val="29CDB7"/>
                </a:solidFill>
                <a:prstDash val="solid"/>
                <a:round/>
                <a:headEnd type="none" w="sm" len="sm"/>
                <a:tailEnd type="none" w="sm" len="sm"/>
              </a:ln>
              <a:effectLst>
                <a:outerShdw blurRad="12700" dist="25400" dir="2700000" algn="tl" rotWithShape="0">
                  <a:srgbClr val="00AD8A"/>
                </a:outerShdw>
              </a:effectLst>
            </xdr:spPr>
          </xdr:pic>
          <xdr:pic>
            <xdr:nvPicPr>
              <xdr:cNvPr id="108" name="Shape 108">
                <a:extLst>
                  <a:ext uri="{FF2B5EF4-FFF2-40B4-BE49-F238E27FC236}">
                    <a16:creationId xmlns:a16="http://schemas.microsoft.com/office/drawing/2014/main" id="{00000000-0008-0000-0500-00006C000000}"/>
                  </a:ext>
                </a:extLst>
              </xdr:cNvPr>
              <xdr:cNvPicPr preferRelativeResize="0"/>
            </xdr:nvPicPr>
            <xdr:blipFill rotWithShape="1">
              <a:blip xmlns:r="http://schemas.openxmlformats.org/officeDocument/2006/relationships" r:embed="rId2">
                <a:alphaModFix/>
              </a:blip>
              <a:srcRect l="6735" t="5009" r="15024" b="41170"/>
              <a:stretch/>
            </xdr:blipFill>
            <xdr:spPr>
              <a:xfrm>
                <a:off x="2749221" y="3480907"/>
                <a:ext cx="2210520" cy="2120751"/>
              </a:xfrm>
              <a:prstGeom prst="rect">
                <a:avLst/>
              </a:prstGeom>
              <a:noFill/>
              <a:ln w="12700" cap="flat" cmpd="sng">
                <a:solidFill>
                  <a:srgbClr val="00B9EB"/>
                </a:solidFill>
                <a:prstDash val="solid"/>
                <a:round/>
                <a:headEnd type="none" w="sm" len="sm"/>
                <a:tailEnd type="none" w="sm" len="sm"/>
              </a:ln>
              <a:effectLst>
                <a:outerShdw blurRad="12700" dist="12700" dir="2700000" algn="tl" rotWithShape="0">
                  <a:srgbClr val="00B9EB"/>
                </a:outerShdw>
              </a:effectLst>
            </xdr:spPr>
          </xdr:pic>
          <xdr:pic>
            <xdr:nvPicPr>
              <xdr:cNvPr id="109" name="Shape 109">
                <a:extLst>
                  <a:ext uri="{FF2B5EF4-FFF2-40B4-BE49-F238E27FC236}">
                    <a16:creationId xmlns:a16="http://schemas.microsoft.com/office/drawing/2014/main" id="{00000000-0008-0000-0500-00006D000000}"/>
                  </a:ext>
                </a:extLst>
              </xdr:cNvPr>
              <xdr:cNvPicPr preferRelativeResize="0"/>
            </xdr:nvPicPr>
            <xdr:blipFill rotWithShape="1">
              <a:blip xmlns:r="http://schemas.openxmlformats.org/officeDocument/2006/relationships" r:embed="rId3">
                <a:alphaModFix/>
              </a:blip>
              <a:srcRect l="5845" t="18207" r="54035" b="1489"/>
              <a:stretch/>
            </xdr:blipFill>
            <xdr:spPr>
              <a:xfrm>
                <a:off x="5238084" y="1983647"/>
                <a:ext cx="3776937" cy="3644606"/>
              </a:xfrm>
              <a:prstGeom prst="rect">
                <a:avLst/>
              </a:prstGeom>
              <a:noFill/>
              <a:ln w="12700" cap="flat" cmpd="sng">
                <a:solidFill>
                  <a:srgbClr val="00B9EB"/>
                </a:solidFill>
                <a:prstDash val="solid"/>
                <a:round/>
                <a:headEnd type="none" w="sm" len="sm"/>
                <a:tailEnd type="none" w="sm" len="sm"/>
              </a:ln>
              <a:effectLst>
                <a:outerShdw blurRad="12700" dist="12700" dir="2700000" algn="tl" rotWithShape="0">
                  <a:srgbClr val="00B9EB"/>
                </a:outerShdw>
              </a:effectLst>
            </xdr:spPr>
          </xdr:pic>
          <xdr:sp macro="" textlink="">
            <xdr:nvSpPr>
              <xdr:cNvPr id="110" name="Shape 110">
                <a:extLst>
                  <a:ext uri="{FF2B5EF4-FFF2-40B4-BE49-F238E27FC236}">
                    <a16:creationId xmlns:a16="http://schemas.microsoft.com/office/drawing/2014/main" id="{00000000-0008-0000-0500-00006E000000}"/>
                  </a:ext>
                </a:extLst>
              </xdr:cNvPr>
              <xdr:cNvSpPr/>
            </xdr:nvSpPr>
            <xdr:spPr>
              <a:xfrm>
                <a:off x="2931512" y="4931493"/>
                <a:ext cx="1816940" cy="324000"/>
              </a:xfrm>
              <a:prstGeom prst="roundRect">
                <a:avLst>
                  <a:gd name="adj" fmla="val 4271"/>
                </a:avLst>
              </a:prstGeom>
              <a:noFill/>
              <a:ln w="19050" cap="flat" cmpd="sng">
                <a:solidFill>
                  <a:srgbClr val="F46C8F"/>
                </a:solidFill>
                <a:prstDash val="dash"/>
                <a:round/>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SzPts val="638"/>
                  <a:buFont typeface="Arial"/>
                  <a:buNone/>
                </a:pPr>
                <a:endParaRPr sz="638" b="1">
                  <a:solidFill>
                    <a:srgbClr val="005CFF"/>
                  </a:solidFill>
                  <a:latin typeface="Barlow"/>
                  <a:ea typeface="Barlow"/>
                  <a:cs typeface="Barlow"/>
                  <a:sym typeface="Barlow"/>
                </a:endParaRPr>
              </a:p>
            </xdr:txBody>
          </xdr:sp>
          <xdr:sp macro="" textlink="">
            <xdr:nvSpPr>
              <xdr:cNvPr id="111" name="Shape 111">
                <a:extLst>
                  <a:ext uri="{FF2B5EF4-FFF2-40B4-BE49-F238E27FC236}">
                    <a16:creationId xmlns:a16="http://schemas.microsoft.com/office/drawing/2014/main" id="{00000000-0008-0000-0500-00006F000000}"/>
                  </a:ext>
                </a:extLst>
              </xdr:cNvPr>
              <xdr:cNvSpPr/>
            </xdr:nvSpPr>
            <xdr:spPr>
              <a:xfrm>
                <a:off x="963953" y="3881946"/>
                <a:ext cx="1571427" cy="612000"/>
              </a:xfrm>
              <a:prstGeom prst="roundRect">
                <a:avLst>
                  <a:gd name="adj" fmla="val 4271"/>
                </a:avLst>
              </a:prstGeom>
              <a:noFill/>
              <a:ln w="19050" cap="flat" cmpd="sng">
                <a:solidFill>
                  <a:srgbClr val="F46C8F"/>
                </a:solidFill>
                <a:prstDash val="dash"/>
                <a:round/>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SzPts val="638"/>
                  <a:buFont typeface="Arial"/>
                  <a:buNone/>
                </a:pPr>
                <a:endParaRPr sz="638" b="1">
                  <a:solidFill>
                    <a:srgbClr val="005CFF"/>
                  </a:solidFill>
                  <a:latin typeface="Barlow"/>
                  <a:ea typeface="Barlow"/>
                  <a:cs typeface="Barlow"/>
                  <a:sym typeface="Barlow"/>
                </a:endParaRPr>
              </a:p>
            </xdr:txBody>
          </xdr:sp>
          <xdr:sp macro="" textlink="">
            <xdr:nvSpPr>
              <xdr:cNvPr id="112" name="Shape 112">
                <a:extLst>
                  <a:ext uri="{FF2B5EF4-FFF2-40B4-BE49-F238E27FC236}">
                    <a16:creationId xmlns:a16="http://schemas.microsoft.com/office/drawing/2014/main" id="{00000000-0008-0000-0500-000070000000}"/>
                  </a:ext>
                </a:extLst>
              </xdr:cNvPr>
              <xdr:cNvSpPr/>
            </xdr:nvSpPr>
            <xdr:spPr>
              <a:xfrm>
                <a:off x="5279407" y="3039523"/>
                <a:ext cx="3704946" cy="720000"/>
              </a:xfrm>
              <a:prstGeom prst="roundRect">
                <a:avLst>
                  <a:gd name="adj" fmla="val 4271"/>
                </a:avLst>
              </a:prstGeom>
              <a:noFill/>
              <a:ln w="19050" cap="flat" cmpd="sng">
                <a:solidFill>
                  <a:srgbClr val="F46C8F"/>
                </a:solidFill>
                <a:prstDash val="dash"/>
                <a:round/>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SzPts val="638"/>
                  <a:buFont typeface="Arial"/>
                  <a:buNone/>
                </a:pPr>
                <a:endParaRPr sz="638" b="1">
                  <a:solidFill>
                    <a:srgbClr val="005CFF"/>
                  </a:solidFill>
                  <a:latin typeface="Barlow"/>
                  <a:ea typeface="Barlow"/>
                  <a:cs typeface="Barlow"/>
                  <a:sym typeface="Barlow"/>
                </a:endParaRPr>
              </a:p>
            </xdr:txBody>
          </xdr:sp>
          <xdr:grpSp>
            <xdr:nvGrpSpPr>
              <xdr:cNvPr id="113" name="Shape 113">
                <a:extLst>
                  <a:ext uri="{FF2B5EF4-FFF2-40B4-BE49-F238E27FC236}">
                    <a16:creationId xmlns:a16="http://schemas.microsoft.com/office/drawing/2014/main" id="{00000000-0008-0000-0500-000071000000}"/>
                  </a:ext>
                </a:extLst>
              </xdr:cNvPr>
              <xdr:cNvGrpSpPr/>
            </xdr:nvGrpSpPr>
            <xdr:grpSpPr>
              <a:xfrm>
                <a:off x="9291708" y="678023"/>
                <a:ext cx="2413656" cy="3132000"/>
                <a:chOff x="9291708" y="678023"/>
                <a:chExt cx="2413656" cy="3132000"/>
              </a:xfrm>
            </xdr:grpSpPr>
            <xdr:sp macro="" textlink="">
              <xdr:nvSpPr>
                <xdr:cNvPr id="114" name="Shape 114">
                  <a:extLst>
                    <a:ext uri="{FF2B5EF4-FFF2-40B4-BE49-F238E27FC236}">
                      <a16:creationId xmlns:a16="http://schemas.microsoft.com/office/drawing/2014/main" id="{00000000-0008-0000-0500-000072000000}"/>
                    </a:ext>
                  </a:extLst>
                </xdr:cNvPr>
                <xdr:cNvSpPr/>
              </xdr:nvSpPr>
              <xdr:spPr>
                <a:xfrm>
                  <a:off x="9293364" y="678023"/>
                  <a:ext cx="2412000" cy="3132000"/>
                </a:xfrm>
                <a:prstGeom prst="rect">
                  <a:avLst/>
                </a:prstGeom>
                <a:solidFill>
                  <a:schemeClr val="lt1"/>
                </a:solidFill>
                <a:ln w="12700" cap="flat" cmpd="sng">
                  <a:solidFill>
                    <a:schemeClr val="accent4"/>
                  </a:solidFill>
                  <a:prstDash val="solid"/>
                  <a:round/>
                  <a:headEnd type="none" w="sm" len="sm"/>
                  <a:tailEnd type="none" w="sm" len="sm"/>
                </a:ln>
                <a:effectLst>
                  <a:outerShdw blurRad="12700" dist="12700" dir="2700000" algn="tl" rotWithShape="0">
                    <a:schemeClr val="accent4"/>
                  </a:outerShdw>
                </a:effectLst>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600"/>
                    <a:buFont typeface="Arial"/>
                    <a:buNone/>
                  </a:pPr>
                  <a:endParaRPr sz="1600" b="0" i="0" u="none" strike="noStrike" cap="none">
                    <a:solidFill>
                      <a:srgbClr val="FFFFFF"/>
                    </a:solidFill>
                    <a:latin typeface="Barlow"/>
                    <a:ea typeface="Barlow"/>
                    <a:cs typeface="Barlow"/>
                    <a:sym typeface="Barlow"/>
                  </a:endParaRPr>
                </a:p>
              </xdr:txBody>
            </xdr:sp>
            <xdr:grpSp>
              <xdr:nvGrpSpPr>
                <xdr:cNvPr id="115" name="Shape 115">
                  <a:extLst>
                    <a:ext uri="{FF2B5EF4-FFF2-40B4-BE49-F238E27FC236}">
                      <a16:creationId xmlns:a16="http://schemas.microsoft.com/office/drawing/2014/main" id="{00000000-0008-0000-0500-000073000000}"/>
                    </a:ext>
                  </a:extLst>
                </xdr:cNvPr>
                <xdr:cNvGrpSpPr/>
              </xdr:nvGrpSpPr>
              <xdr:grpSpPr>
                <a:xfrm>
                  <a:off x="9327946" y="741148"/>
                  <a:ext cx="2335876" cy="2976563"/>
                  <a:chOff x="8032851" y="502378"/>
                  <a:chExt cx="2800616" cy="3568774"/>
                </a:xfrm>
              </xdr:grpSpPr>
              <xdr:pic>
                <xdr:nvPicPr>
                  <xdr:cNvPr id="116" name="Shape 116">
                    <a:extLst>
                      <a:ext uri="{FF2B5EF4-FFF2-40B4-BE49-F238E27FC236}">
                        <a16:creationId xmlns:a16="http://schemas.microsoft.com/office/drawing/2014/main" id="{00000000-0008-0000-0500-000074000000}"/>
                      </a:ext>
                    </a:extLst>
                  </xdr:cNvPr>
                  <xdr:cNvPicPr preferRelativeResize="0"/>
                </xdr:nvPicPr>
                <xdr:blipFill rotWithShape="1">
                  <a:blip xmlns:r="http://schemas.openxmlformats.org/officeDocument/2006/relationships" r:embed="rId4">
                    <a:alphaModFix/>
                  </a:blip>
                  <a:srcRect l="1754" t="4003" r="31177"/>
                  <a:stretch/>
                </xdr:blipFill>
                <xdr:spPr>
                  <a:xfrm>
                    <a:off x="8032851" y="502378"/>
                    <a:ext cx="2800616" cy="1814883"/>
                  </a:xfrm>
                  <a:prstGeom prst="rect">
                    <a:avLst/>
                  </a:prstGeom>
                  <a:solidFill>
                    <a:schemeClr val="lt1"/>
                  </a:solidFill>
                  <a:ln>
                    <a:noFill/>
                  </a:ln>
                </xdr:spPr>
              </xdr:pic>
              <xdr:pic>
                <xdr:nvPicPr>
                  <xdr:cNvPr id="117" name="Shape 117">
                    <a:extLst>
                      <a:ext uri="{FF2B5EF4-FFF2-40B4-BE49-F238E27FC236}">
                        <a16:creationId xmlns:a16="http://schemas.microsoft.com/office/drawing/2014/main" id="{00000000-0008-0000-0500-000075000000}"/>
                      </a:ext>
                    </a:extLst>
                  </xdr:cNvPr>
                  <xdr:cNvPicPr preferRelativeResize="0"/>
                </xdr:nvPicPr>
                <xdr:blipFill rotWithShape="1">
                  <a:blip xmlns:r="http://schemas.openxmlformats.org/officeDocument/2006/relationships" r:embed="rId5">
                    <a:alphaModFix/>
                  </a:blip>
                  <a:srcRect l="1754" r="31177" b="3507"/>
                  <a:stretch/>
                </xdr:blipFill>
                <xdr:spPr>
                  <a:xfrm>
                    <a:off x="8032851" y="2260193"/>
                    <a:ext cx="2800616" cy="1810959"/>
                  </a:xfrm>
                  <a:prstGeom prst="rect">
                    <a:avLst/>
                  </a:prstGeom>
                  <a:solidFill>
                    <a:schemeClr val="lt1"/>
                  </a:solidFill>
                  <a:ln>
                    <a:noFill/>
                  </a:ln>
                </xdr:spPr>
              </xdr:pic>
            </xdr:grpSp>
            <xdr:sp macro="" textlink="">
              <xdr:nvSpPr>
                <xdr:cNvPr id="118" name="Shape 118">
                  <a:extLst>
                    <a:ext uri="{FF2B5EF4-FFF2-40B4-BE49-F238E27FC236}">
                      <a16:creationId xmlns:a16="http://schemas.microsoft.com/office/drawing/2014/main" id="{00000000-0008-0000-0500-000076000000}"/>
                    </a:ext>
                  </a:extLst>
                </xdr:cNvPr>
                <xdr:cNvSpPr/>
              </xdr:nvSpPr>
              <xdr:spPr>
                <a:xfrm>
                  <a:off x="9291708" y="1378690"/>
                  <a:ext cx="2397053" cy="1297705"/>
                </a:xfrm>
                <a:prstGeom prst="roundRect">
                  <a:avLst>
                    <a:gd name="adj" fmla="val 2212"/>
                  </a:avLst>
                </a:prstGeom>
                <a:noFill/>
                <a:ln>
                  <a:noFill/>
                </a:ln>
              </xdr:spPr>
              <xdr:txBody>
                <a:bodyPr spcFirstLastPara="1" wrap="square" lIns="36000" tIns="36000" rIns="36000" bIns="36000" anchor="ctr" anchorCtr="0">
                  <a:noAutofit/>
                </a:bodyPr>
                <a:lstStyle/>
                <a:p>
                  <a:pPr marL="0" lvl="0" indent="0" algn="ctr" rtl="0">
                    <a:spcBef>
                      <a:spcPts val="0"/>
                    </a:spcBef>
                    <a:spcAft>
                      <a:spcPts val="0"/>
                    </a:spcAft>
                    <a:buSzPts val="638"/>
                    <a:buFont typeface="Arial"/>
                    <a:buNone/>
                  </a:pPr>
                  <a:endParaRPr sz="638" b="1">
                    <a:solidFill>
                      <a:srgbClr val="005CFF"/>
                    </a:solidFill>
                    <a:latin typeface="Barlow"/>
                    <a:ea typeface="Barlow"/>
                    <a:cs typeface="Barlow"/>
                    <a:sym typeface="Barlow"/>
                  </a:endParaRPr>
                </a:p>
              </xdr:txBody>
            </xdr:sp>
          </xdr:grpSp>
          <xdr:pic>
            <xdr:nvPicPr>
              <xdr:cNvPr id="119" name="Shape 119">
                <a:extLst>
                  <a:ext uri="{FF2B5EF4-FFF2-40B4-BE49-F238E27FC236}">
                    <a16:creationId xmlns:a16="http://schemas.microsoft.com/office/drawing/2014/main" id="{00000000-0008-0000-0500-000077000000}"/>
                  </a:ext>
                </a:extLst>
              </xdr:cNvPr>
              <xdr:cNvPicPr preferRelativeResize="0"/>
            </xdr:nvPicPr>
            <xdr:blipFill rotWithShape="1">
              <a:blip xmlns:r="http://schemas.openxmlformats.org/officeDocument/2006/relationships" r:embed="rId6">
                <a:alphaModFix/>
              </a:blip>
              <a:srcRect t="46718"/>
              <a:stretch/>
            </xdr:blipFill>
            <xdr:spPr>
              <a:xfrm>
                <a:off x="8672920" y="4281441"/>
                <a:ext cx="2990902" cy="2288705"/>
              </a:xfrm>
              <a:prstGeom prst="rect">
                <a:avLst/>
              </a:prstGeom>
              <a:noFill/>
              <a:ln w="12700" cap="flat" cmpd="sng">
                <a:solidFill>
                  <a:schemeClr val="accent1"/>
                </a:solidFill>
                <a:prstDash val="solid"/>
                <a:round/>
                <a:headEnd type="none" w="sm" len="sm"/>
                <a:tailEnd type="none" w="sm" len="sm"/>
              </a:ln>
              <a:effectLst>
                <a:outerShdw blurRad="12700" dist="12700" dir="2700000" algn="tl" rotWithShape="0">
                  <a:srgbClr val="00B9EB"/>
                </a:outerShdw>
              </a:effectLst>
            </xdr:spPr>
          </xdr:pic>
          <xdr:cxnSp macro="">
            <xdr:nvCxnSpPr>
              <xdr:cNvPr id="120" name="Shape 120">
                <a:extLst>
                  <a:ext uri="{FF2B5EF4-FFF2-40B4-BE49-F238E27FC236}">
                    <a16:creationId xmlns:a16="http://schemas.microsoft.com/office/drawing/2014/main" id="{00000000-0008-0000-0500-000078000000}"/>
                  </a:ext>
                </a:extLst>
              </xdr:cNvPr>
              <xdr:cNvCxnSpPr>
                <a:endCxn id="121" idx="3"/>
              </xdr:cNvCxnSpPr>
            </xdr:nvCxnSpPr>
            <xdr:spPr>
              <a:xfrm rot="5400000">
                <a:off x="9867858" y="2600057"/>
                <a:ext cx="3071100" cy="600600"/>
              </a:xfrm>
              <a:prstGeom prst="bentConnector2">
                <a:avLst/>
              </a:prstGeom>
              <a:noFill/>
              <a:ln w="12700" cap="flat" cmpd="sng">
                <a:solidFill>
                  <a:schemeClr val="accent1"/>
                </a:solidFill>
                <a:prstDash val="solid"/>
                <a:miter lim="800000"/>
                <a:headEnd type="none" w="sm" len="sm"/>
                <a:tailEnd type="none" w="sm" len="sm"/>
              </a:ln>
            </xdr:spPr>
          </xdr:cxnSp>
          <xdr:sp macro="" textlink="">
            <xdr:nvSpPr>
              <xdr:cNvPr id="122" name="Shape 122">
                <a:extLst>
                  <a:ext uri="{FF2B5EF4-FFF2-40B4-BE49-F238E27FC236}">
                    <a16:creationId xmlns:a16="http://schemas.microsoft.com/office/drawing/2014/main" id="{00000000-0008-0000-0500-00007A000000}"/>
                  </a:ext>
                </a:extLst>
              </xdr:cNvPr>
              <xdr:cNvSpPr/>
            </xdr:nvSpPr>
            <xdr:spPr>
              <a:xfrm>
                <a:off x="8691242" y="4309849"/>
                <a:ext cx="2412000" cy="252000"/>
              </a:xfrm>
              <a:prstGeom prst="roundRect">
                <a:avLst>
                  <a:gd name="adj" fmla="val 2212"/>
                </a:avLst>
              </a:prstGeom>
              <a:noFill/>
              <a:ln w="19050" cap="flat" cmpd="sng">
                <a:solidFill>
                  <a:schemeClr val="accent1"/>
                </a:solidFill>
                <a:prstDash val="dash"/>
                <a:round/>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SzPts val="638"/>
                  <a:buFont typeface="Arial"/>
                  <a:buNone/>
                </a:pPr>
                <a:endParaRPr sz="638" b="1">
                  <a:solidFill>
                    <a:srgbClr val="005CFF"/>
                  </a:solidFill>
                  <a:latin typeface="Barlow"/>
                  <a:ea typeface="Barlow"/>
                  <a:cs typeface="Barlow"/>
                  <a:sym typeface="Barlow"/>
                </a:endParaRPr>
              </a:p>
            </xdr:txBody>
          </xdr:sp>
          <xdr:cxnSp macro="">
            <xdr:nvCxnSpPr>
              <xdr:cNvPr id="123" name="Shape 123">
                <a:extLst>
                  <a:ext uri="{FF2B5EF4-FFF2-40B4-BE49-F238E27FC236}">
                    <a16:creationId xmlns:a16="http://schemas.microsoft.com/office/drawing/2014/main" id="{00000000-0008-0000-0500-00007B000000}"/>
                  </a:ext>
                </a:extLst>
              </xdr:cNvPr>
              <xdr:cNvCxnSpPr>
                <a:stCxn id="124" idx="1"/>
                <a:endCxn id="125" idx="3"/>
              </xdr:cNvCxnSpPr>
            </xdr:nvCxnSpPr>
            <xdr:spPr>
              <a:xfrm rot="5400000">
                <a:off x="4166858" y="3981073"/>
                <a:ext cx="1694100" cy="531000"/>
              </a:xfrm>
              <a:prstGeom prst="bentConnector3">
                <a:avLst>
                  <a:gd name="adj1" fmla="val -610001"/>
                </a:avLst>
              </a:prstGeom>
              <a:noFill/>
              <a:ln w="28575" cap="flat" cmpd="sng">
                <a:solidFill>
                  <a:schemeClr val="accent4"/>
                </a:solidFill>
                <a:prstDash val="solid"/>
                <a:miter lim="800000"/>
                <a:headEnd type="none" w="sm" len="sm"/>
                <a:tailEnd type="none" w="sm" len="sm"/>
              </a:ln>
            </xdr:spPr>
          </xdr:cxnSp>
          <xdr:cxnSp macro="">
            <xdr:nvCxnSpPr>
              <xdr:cNvPr id="126" name="Shape 126">
                <a:extLst>
                  <a:ext uri="{FF2B5EF4-FFF2-40B4-BE49-F238E27FC236}">
                    <a16:creationId xmlns:a16="http://schemas.microsoft.com/office/drawing/2014/main" id="{00000000-0008-0000-0500-00007E000000}"/>
                  </a:ext>
                </a:extLst>
              </xdr:cNvPr>
              <xdr:cNvCxnSpPr>
                <a:stCxn id="127" idx="3"/>
                <a:endCxn id="125" idx="1"/>
              </xdr:cNvCxnSpPr>
            </xdr:nvCxnSpPr>
            <xdr:spPr>
              <a:xfrm rot="-5400000" flipH="1">
                <a:off x="2280680" y="4442646"/>
                <a:ext cx="905400" cy="396000"/>
              </a:xfrm>
              <a:prstGeom prst="bentConnector3">
                <a:avLst>
                  <a:gd name="adj1" fmla="val 548817"/>
                </a:avLst>
              </a:prstGeom>
              <a:noFill/>
              <a:ln w="28575" cap="flat" cmpd="sng">
                <a:solidFill>
                  <a:schemeClr val="accent4"/>
                </a:solidFill>
                <a:prstDash val="solid"/>
                <a:miter lim="800000"/>
                <a:headEnd type="none" w="sm" len="sm"/>
                <a:tailEnd type="none" w="sm" len="sm"/>
              </a:ln>
            </xdr:spPr>
          </xdr:cxnSp>
        </xdr:grpSp>
      </xdr:grpSp>
    </xdr:grpSp>
    <xdr:clientData fLocksWithSheet="0"/>
  </xdr:oneCellAnchor>
  <xdr:oneCellAnchor>
    <xdr:from>
      <xdr:col>11</xdr:col>
      <xdr:colOff>200025</xdr:colOff>
      <xdr:row>0</xdr:row>
      <xdr:rowOff>123825</xdr:rowOff>
    </xdr:from>
    <xdr:ext cx="552450" cy="695325"/>
    <xdr:grpSp>
      <xdr:nvGrpSpPr>
        <xdr:cNvPr id="3" name="Shape 2">
          <a:extLst>
            <a:ext uri="{FF2B5EF4-FFF2-40B4-BE49-F238E27FC236}">
              <a16:creationId xmlns:a16="http://schemas.microsoft.com/office/drawing/2014/main" id="{00000000-0008-0000-0500-000003000000}"/>
            </a:ext>
          </a:extLst>
        </xdr:cNvPr>
        <xdr:cNvGrpSpPr/>
      </xdr:nvGrpSpPr>
      <xdr:grpSpPr>
        <a:xfrm>
          <a:off x="8801100" y="123825"/>
          <a:ext cx="552450" cy="695325"/>
          <a:chOff x="5069775" y="3432338"/>
          <a:chExt cx="552450" cy="695325"/>
        </a:xfrm>
      </xdr:grpSpPr>
      <xdr:grpSp>
        <xdr:nvGrpSpPr>
          <xdr:cNvPr id="128" name="Shape 128">
            <a:extLst>
              <a:ext uri="{FF2B5EF4-FFF2-40B4-BE49-F238E27FC236}">
                <a16:creationId xmlns:a16="http://schemas.microsoft.com/office/drawing/2014/main" id="{00000000-0008-0000-0500-000080000000}"/>
              </a:ext>
            </a:extLst>
          </xdr:cNvPr>
          <xdr:cNvGrpSpPr/>
        </xdr:nvGrpSpPr>
        <xdr:grpSpPr>
          <a:xfrm>
            <a:off x="5069775" y="3432338"/>
            <a:ext cx="552450" cy="695325"/>
            <a:chOff x="5069775" y="3432338"/>
            <a:chExt cx="552450" cy="695325"/>
          </a:xfrm>
        </xdr:grpSpPr>
        <xdr:sp macro="" textlink="">
          <xdr:nvSpPr>
            <xdr:cNvPr id="4" name="Shape 5">
              <a:extLst>
                <a:ext uri="{FF2B5EF4-FFF2-40B4-BE49-F238E27FC236}">
                  <a16:creationId xmlns:a16="http://schemas.microsoft.com/office/drawing/2014/main" id="{00000000-0008-0000-0500-000004000000}"/>
                </a:ext>
              </a:extLst>
            </xdr:cNvPr>
            <xdr:cNvSpPr/>
          </xdr:nvSpPr>
          <xdr:spPr>
            <a:xfrm>
              <a:off x="5069775" y="3432338"/>
              <a:ext cx="552450" cy="695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29" name="Shape 129">
              <a:extLst>
                <a:ext uri="{FF2B5EF4-FFF2-40B4-BE49-F238E27FC236}">
                  <a16:creationId xmlns:a16="http://schemas.microsoft.com/office/drawing/2014/main" id="{00000000-0008-0000-0500-000081000000}"/>
                </a:ext>
              </a:extLst>
            </xdr:cNvPr>
            <xdr:cNvGrpSpPr/>
          </xdr:nvGrpSpPr>
          <xdr:grpSpPr>
            <a:xfrm>
              <a:off x="5069775" y="3432338"/>
              <a:ext cx="552450" cy="695325"/>
              <a:chOff x="14101646" y="79909"/>
              <a:chExt cx="871445" cy="1005818"/>
            </a:xfrm>
          </xdr:grpSpPr>
          <xdr:sp macro="" textlink="">
            <xdr:nvSpPr>
              <xdr:cNvPr id="130" name="Shape 130">
                <a:extLst>
                  <a:ext uri="{FF2B5EF4-FFF2-40B4-BE49-F238E27FC236}">
                    <a16:creationId xmlns:a16="http://schemas.microsoft.com/office/drawing/2014/main" id="{00000000-0008-0000-0500-000082000000}"/>
                  </a:ext>
                </a:extLst>
              </xdr:cNvPr>
              <xdr:cNvSpPr/>
            </xdr:nvSpPr>
            <xdr:spPr>
              <a:xfrm>
                <a:off x="14101646" y="79909"/>
                <a:ext cx="871425" cy="1005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1" name="Shape 131" descr="Flecha Atrás Izquierda Azul Línea Punteada Icono De Línea, Apuntando, Flecha,  Botón PNG y Vector para Descargar Gratis | Pngtree | Flechas, Iconos, Vector">
                <a:extLst>
                  <a:ext uri="{FF2B5EF4-FFF2-40B4-BE49-F238E27FC236}">
                    <a16:creationId xmlns:a16="http://schemas.microsoft.com/office/drawing/2014/main" id="{00000000-0008-0000-0500-000083000000}"/>
                  </a:ext>
                </a:extLst>
              </xdr:cNvPr>
              <xdr:cNvPicPr preferRelativeResize="0"/>
            </xdr:nvPicPr>
            <xdr:blipFill rotWithShape="1">
              <a:blip xmlns:r="http://schemas.openxmlformats.org/officeDocument/2006/relationships" r:embed="rId7">
                <a:alphaModFix/>
              </a:blip>
              <a:srcRect l="10617" t="10743" r="10695" b="10544"/>
              <a:stretch/>
            </xdr:blipFill>
            <xdr:spPr>
              <a:xfrm>
                <a:off x="14101646" y="79909"/>
                <a:ext cx="755031" cy="733199"/>
              </a:xfrm>
              <a:prstGeom prst="ellipse">
                <a:avLst/>
              </a:prstGeom>
              <a:noFill/>
              <a:ln>
                <a:noFill/>
              </a:ln>
            </xdr:spPr>
          </xdr:pic>
          <xdr:sp macro="" textlink="">
            <xdr:nvSpPr>
              <xdr:cNvPr id="132" name="Shape 132">
                <a:extLst>
                  <a:ext uri="{FF2B5EF4-FFF2-40B4-BE49-F238E27FC236}">
                    <a16:creationId xmlns:a16="http://schemas.microsoft.com/office/drawing/2014/main" id="{00000000-0008-0000-0500-000084000000}"/>
                  </a:ext>
                </a:extLst>
              </xdr:cNvPr>
              <xdr:cNvSpPr txBox="1"/>
            </xdr:nvSpPr>
            <xdr:spPr>
              <a:xfrm>
                <a:off x="14194574" y="755029"/>
                <a:ext cx="778517" cy="330698"/>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0070C0"/>
                  </a:buClr>
                  <a:buSzPts val="900"/>
                  <a:buFont typeface="Calibri"/>
                  <a:buNone/>
                </a:pPr>
                <a:r>
                  <a:rPr lang="en-US" sz="900" b="0" cap="none">
                    <a:solidFill>
                      <a:srgbClr val="0070C0"/>
                    </a:solidFill>
                    <a:latin typeface="Calibri"/>
                    <a:ea typeface="Calibri"/>
                    <a:cs typeface="Calibri"/>
                    <a:sym typeface="Calibri"/>
                  </a:rPr>
                  <a:t>MENU</a:t>
                </a:r>
                <a:endParaRPr sz="1400"/>
              </a:p>
            </xdr:txBody>
          </xdr:sp>
        </xdr:grpSp>
      </xdr:grpSp>
    </xdr:grpSp>
    <xdr:clientData fLocksWithSheet="0"/>
  </xdr:oneCellAnchor>
  <xdr:oneCellAnchor>
    <xdr:from>
      <xdr:col>12</xdr:col>
      <xdr:colOff>19050</xdr:colOff>
      <xdr:row>0</xdr:row>
      <xdr:rowOff>161925</xdr:rowOff>
    </xdr:from>
    <xdr:ext cx="600075" cy="666750"/>
    <xdr:grpSp>
      <xdr:nvGrpSpPr>
        <xdr:cNvPr id="6" name="Shape 2">
          <a:extLst>
            <a:ext uri="{FF2B5EF4-FFF2-40B4-BE49-F238E27FC236}">
              <a16:creationId xmlns:a16="http://schemas.microsoft.com/office/drawing/2014/main" id="{00000000-0008-0000-0500-000006000000}"/>
            </a:ext>
          </a:extLst>
        </xdr:cNvPr>
        <xdr:cNvGrpSpPr/>
      </xdr:nvGrpSpPr>
      <xdr:grpSpPr>
        <a:xfrm>
          <a:off x="9582150" y="161925"/>
          <a:ext cx="600075" cy="666750"/>
          <a:chOff x="5045963" y="3446625"/>
          <a:chExt cx="600075" cy="666750"/>
        </a:xfrm>
      </xdr:grpSpPr>
      <xdr:grpSp>
        <xdr:nvGrpSpPr>
          <xdr:cNvPr id="133" name="Shape 133">
            <a:extLst>
              <a:ext uri="{FF2B5EF4-FFF2-40B4-BE49-F238E27FC236}">
                <a16:creationId xmlns:a16="http://schemas.microsoft.com/office/drawing/2014/main" id="{00000000-0008-0000-0500-000085000000}"/>
              </a:ext>
            </a:extLst>
          </xdr:cNvPr>
          <xdr:cNvGrpSpPr/>
        </xdr:nvGrpSpPr>
        <xdr:grpSpPr>
          <a:xfrm>
            <a:off x="5045963" y="3446625"/>
            <a:ext cx="600075" cy="666750"/>
            <a:chOff x="5045963" y="3446625"/>
            <a:chExt cx="600075" cy="666750"/>
          </a:xfrm>
        </xdr:grpSpPr>
        <xdr:sp macro="" textlink="">
          <xdr:nvSpPr>
            <xdr:cNvPr id="7" name="Shape 5">
              <a:extLst>
                <a:ext uri="{FF2B5EF4-FFF2-40B4-BE49-F238E27FC236}">
                  <a16:creationId xmlns:a16="http://schemas.microsoft.com/office/drawing/2014/main" id="{00000000-0008-0000-0500-000007000000}"/>
                </a:ext>
              </a:extLst>
            </xdr:cNvPr>
            <xdr:cNvSpPr/>
          </xdr:nvSpPr>
          <xdr:spPr>
            <a:xfrm>
              <a:off x="5045963" y="3446625"/>
              <a:ext cx="600075" cy="666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4" name="Shape 134">
              <a:extLst>
                <a:ext uri="{FF2B5EF4-FFF2-40B4-BE49-F238E27FC236}">
                  <a16:creationId xmlns:a16="http://schemas.microsoft.com/office/drawing/2014/main" id="{00000000-0008-0000-0500-000086000000}"/>
                </a:ext>
              </a:extLst>
            </xdr:cNvPr>
            <xdr:cNvGrpSpPr/>
          </xdr:nvGrpSpPr>
          <xdr:grpSpPr>
            <a:xfrm>
              <a:off x="5045963" y="3446625"/>
              <a:ext cx="600075" cy="666750"/>
              <a:chOff x="14066798" y="56684"/>
              <a:chExt cx="871309" cy="1061351"/>
            </a:xfrm>
          </xdr:grpSpPr>
          <xdr:sp macro="" textlink="">
            <xdr:nvSpPr>
              <xdr:cNvPr id="135" name="Shape 135">
                <a:extLst>
                  <a:ext uri="{FF2B5EF4-FFF2-40B4-BE49-F238E27FC236}">
                    <a16:creationId xmlns:a16="http://schemas.microsoft.com/office/drawing/2014/main" id="{00000000-0008-0000-0500-000087000000}"/>
                  </a:ext>
                </a:extLst>
              </xdr:cNvPr>
              <xdr:cNvSpPr/>
            </xdr:nvSpPr>
            <xdr:spPr>
              <a:xfrm>
                <a:off x="14066798" y="56684"/>
                <a:ext cx="871300" cy="1061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136" name="Shape 136" descr="Flecha Atrás Izquierda Azul Línea Punteada Icono De Línea, Apuntando, Flecha,  Botón PNG y Vector para Descargar Gratis | Pngtree | Flechas, Iconos, Vector">
                <a:extLst>
                  <a:ext uri="{FF2B5EF4-FFF2-40B4-BE49-F238E27FC236}">
                    <a16:creationId xmlns:a16="http://schemas.microsoft.com/office/drawing/2014/main" id="{00000000-0008-0000-0500-000088000000}"/>
                  </a:ext>
                </a:extLst>
              </xdr:cNvPr>
              <xdr:cNvPicPr preferRelativeResize="0"/>
            </xdr:nvPicPr>
            <xdr:blipFill rotWithShape="1">
              <a:blip xmlns:r="http://schemas.openxmlformats.org/officeDocument/2006/relationships" r:embed="rId8">
                <a:alphaModFix/>
              </a:blip>
              <a:srcRect l="10617" t="10743" r="10695" b="10544"/>
              <a:stretch/>
            </xdr:blipFill>
            <xdr:spPr>
              <a:xfrm flipH="1">
                <a:off x="14066798" y="56684"/>
                <a:ext cx="755024" cy="733192"/>
              </a:xfrm>
              <a:prstGeom prst="ellipse">
                <a:avLst/>
              </a:prstGeom>
              <a:noFill/>
              <a:ln>
                <a:noFill/>
              </a:ln>
            </xdr:spPr>
          </xdr:pic>
          <xdr:sp macro="" textlink="">
            <xdr:nvSpPr>
              <xdr:cNvPr id="137" name="Shape 137">
                <a:extLst>
                  <a:ext uri="{FF2B5EF4-FFF2-40B4-BE49-F238E27FC236}">
                    <a16:creationId xmlns:a16="http://schemas.microsoft.com/office/drawing/2014/main" id="{00000000-0008-0000-0500-000089000000}"/>
                  </a:ext>
                </a:extLst>
              </xdr:cNvPr>
              <xdr:cNvSpPr txBox="1"/>
            </xdr:nvSpPr>
            <xdr:spPr>
              <a:xfrm>
                <a:off x="14136494" y="755030"/>
                <a:ext cx="801613" cy="36300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E36C09"/>
                  </a:buClr>
                  <a:buSzPts val="900"/>
                  <a:buFont typeface="Calibri"/>
                  <a:buNone/>
                </a:pPr>
                <a:r>
                  <a:rPr lang="en-US" sz="900" b="0" cap="none">
                    <a:solidFill>
                      <a:srgbClr val="E36C09"/>
                    </a:solidFill>
                    <a:latin typeface="Calibri"/>
                    <a:ea typeface="Calibri"/>
                    <a:cs typeface="Calibri"/>
                    <a:sym typeface="Calibri"/>
                  </a:rPr>
                  <a:t>SPEECH</a:t>
                </a:r>
                <a:endParaRPr sz="1400"/>
              </a:p>
            </xdr:txBody>
          </xdr:sp>
        </xdr:grpSp>
      </xdr:grpSp>
    </xdr:grpSp>
    <xdr:clientData fLocksWithSheet="0"/>
  </xdr:oneCellAnchor>
  <xdr:oneCellAnchor>
    <xdr:from>
      <xdr:col>0</xdr:col>
      <xdr:colOff>342900</xdr:colOff>
      <xdr:row>2</xdr:row>
      <xdr:rowOff>47625</xdr:rowOff>
    </xdr:from>
    <xdr:ext cx="3067050" cy="295275"/>
    <xdr:sp macro="" textlink="">
      <xdr:nvSpPr>
        <xdr:cNvPr id="138" name="Shape 138">
          <a:extLst>
            <a:ext uri="{FF2B5EF4-FFF2-40B4-BE49-F238E27FC236}">
              <a16:creationId xmlns:a16="http://schemas.microsoft.com/office/drawing/2014/main" id="{00000000-0008-0000-0500-00008A000000}"/>
            </a:ext>
          </a:extLst>
        </xdr:cNvPr>
        <xdr:cNvSpPr/>
      </xdr:nvSpPr>
      <xdr:spPr>
        <a:xfrm>
          <a:off x="3817238" y="3637125"/>
          <a:ext cx="3057525" cy="285750"/>
        </a:xfrm>
        <a:prstGeom prst="roundRect">
          <a:avLst>
            <a:gd name="adj"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Barlow"/>
            <a:buNone/>
          </a:pPr>
          <a:r>
            <a:rPr lang="en-US" sz="1200" b="0" i="0" u="none" strike="noStrike" cap="none">
              <a:solidFill>
                <a:srgbClr val="FFFFFF"/>
              </a:solidFill>
              <a:latin typeface="Barlow"/>
              <a:ea typeface="Barlow"/>
              <a:cs typeface="Barlow"/>
              <a:sym typeface="Barlow"/>
            </a:rPr>
            <a:t>Pasos para la </a:t>
          </a:r>
          <a:r>
            <a:rPr lang="en-US" sz="1200" i="0" u="none" strike="noStrike" cap="none">
              <a:solidFill>
                <a:srgbClr val="FFFFFF"/>
              </a:solidFill>
              <a:latin typeface="Barlow"/>
              <a:ea typeface="Barlow"/>
              <a:cs typeface="Barlow"/>
              <a:sym typeface="Barlow"/>
            </a:rPr>
            <a:t>evaluación comercial aislada</a:t>
          </a:r>
          <a:endParaRPr sz="1400"/>
        </a:p>
      </xdr:txBody>
    </xdr:sp>
    <xdr:clientData fLocksWithSheet="0"/>
  </xdr:oneCellAnchor>
  <xdr:oneCellAnchor>
    <xdr:from>
      <xdr:col>11</xdr:col>
      <xdr:colOff>114300</xdr:colOff>
      <xdr:row>5</xdr:row>
      <xdr:rowOff>142875</xdr:rowOff>
    </xdr:from>
    <xdr:ext cx="1352550" cy="323850"/>
    <xdr:sp macro="" textlink="">
      <xdr:nvSpPr>
        <xdr:cNvPr id="139" name="Shape 139">
          <a:extLst>
            <a:ext uri="{FF2B5EF4-FFF2-40B4-BE49-F238E27FC236}">
              <a16:creationId xmlns:a16="http://schemas.microsoft.com/office/drawing/2014/main" id="{00000000-0008-0000-0500-00008B000000}"/>
            </a:ext>
          </a:extLst>
        </xdr:cNvPr>
        <xdr:cNvSpPr/>
      </xdr:nvSpPr>
      <xdr:spPr>
        <a:xfrm>
          <a:off x="4674488" y="3622838"/>
          <a:ext cx="1343025" cy="314325"/>
        </a:xfrm>
        <a:prstGeom prst="roundRect">
          <a:avLst>
            <a:gd name="adj"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b="0">
              <a:solidFill>
                <a:srgbClr val="FFFFFF"/>
              </a:solidFill>
              <a:latin typeface="Barlow"/>
              <a:ea typeface="Barlow"/>
              <a:cs typeface="Barlow"/>
              <a:sym typeface="Barlow"/>
            </a:rPr>
            <a:t>LLAA – Venta Regular</a:t>
          </a:r>
          <a:endParaRPr sz="1050" b="0" i="0" u="none" strike="noStrike" cap="none">
            <a:solidFill>
              <a:srgbClr val="FFFFFF"/>
            </a:solidFill>
            <a:latin typeface="Barlow"/>
            <a:ea typeface="Barlow"/>
            <a:cs typeface="Barlow"/>
            <a:sym typeface="Barlow"/>
          </a:endParaRPr>
        </a:p>
      </xdr:txBody>
    </xdr:sp>
    <xdr:clientData fLocksWithSheet="0"/>
  </xdr:oneCellAnchor>
  <xdr:oneCellAnchor>
    <xdr:from>
      <xdr:col>11</xdr:col>
      <xdr:colOff>114300</xdr:colOff>
      <xdr:row>9</xdr:row>
      <xdr:rowOff>47625</xdr:rowOff>
    </xdr:from>
    <xdr:ext cx="1352550" cy="304800"/>
    <xdr:sp macro="" textlink="">
      <xdr:nvSpPr>
        <xdr:cNvPr id="140" name="Shape 140">
          <a:extLst>
            <a:ext uri="{FF2B5EF4-FFF2-40B4-BE49-F238E27FC236}">
              <a16:creationId xmlns:a16="http://schemas.microsoft.com/office/drawing/2014/main" id="{00000000-0008-0000-0500-00008C000000}"/>
            </a:ext>
          </a:extLst>
        </xdr:cNvPr>
        <xdr:cNvSpPr/>
      </xdr:nvSpPr>
      <xdr:spPr>
        <a:xfrm>
          <a:off x="4674488" y="3632363"/>
          <a:ext cx="1343025" cy="295275"/>
        </a:xfrm>
        <a:prstGeom prst="roundRect">
          <a:avLst>
            <a:gd name="adj"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b="0" i="0" u="none" strike="noStrike" cap="none">
              <a:solidFill>
                <a:srgbClr val="FFFFFF"/>
              </a:solidFill>
              <a:latin typeface="Barlow"/>
              <a:ea typeface="Barlow"/>
              <a:cs typeface="Barlow"/>
              <a:sym typeface="Barlow"/>
            </a:rPr>
            <a:t>LLAA </a:t>
          </a:r>
          <a:r>
            <a:rPr lang="en-US" sz="1050" b="0">
              <a:solidFill>
                <a:srgbClr val="FFFFFF"/>
              </a:solidFill>
              <a:latin typeface="Barlow"/>
              <a:ea typeface="Barlow"/>
              <a:cs typeface="Barlow"/>
              <a:sym typeface="Barlow"/>
            </a:rPr>
            <a:t>- Portabilidad</a:t>
          </a:r>
          <a:endParaRPr sz="1050" b="0" i="0" u="none" strike="noStrike" cap="none">
            <a:solidFill>
              <a:srgbClr val="FFFFFF"/>
            </a:solidFill>
            <a:latin typeface="Barlow"/>
            <a:ea typeface="Barlow"/>
            <a:cs typeface="Barlow"/>
            <a:sym typeface="Barlow"/>
          </a:endParaRPr>
        </a:p>
      </xdr:txBody>
    </xdr:sp>
    <xdr:clientData fLocksWithSheet="0"/>
  </xdr:oneCellAnchor>
  <xdr:oneCellAnchor>
    <xdr:from>
      <xdr:col>0</xdr:col>
      <xdr:colOff>161925</xdr:colOff>
      <xdr:row>22</xdr:row>
      <xdr:rowOff>28575</xdr:rowOff>
    </xdr:from>
    <xdr:ext cx="7781925" cy="3114675"/>
    <xdr:grpSp>
      <xdr:nvGrpSpPr>
        <xdr:cNvPr id="8" name="Shape 2">
          <a:extLst>
            <a:ext uri="{FF2B5EF4-FFF2-40B4-BE49-F238E27FC236}">
              <a16:creationId xmlns:a16="http://schemas.microsoft.com/office/drawing/2014/main" id="{00000000-0008-0000-0500-000008000000}"/>
            </a:ext>
          </a:extLst>
        </xdr:cNvPr>
        <xdr:cNvGrpSpPr/>
      </xdr:nvGrpSpPr>
      <xdr:grpSpPr>
        <a:xfrm>
          <a:off x="161925" y="4343400"/>
          <a:ext cx="7781925" cy="3114675"/>
          <a:chOff x="1455038" y="2222663"/>
          <a:chExt cx="7781925" cy="3114675"/>
        </a:xfrm>
      </xdr:grpSpPr>
      <xdr:grpSp>
        <xdr:nvGrpSpPr>
          <xdr:cNvPr id="141" name="Shape 141">
            <a:extLst>
              <a:ext uri="{FF2B5EF4-FFF2-40B4-BE49-F238E27FC236}">
                <a16:creationId xmlns:a16="http://schemas.microsoft.com/office/drawing/2014/main" id="{00000000-0008-0000-0500-00008D000000}"/>
              </a:ext>
            </a:extLst>
          </xdr:cNvPr>
          <xdr:cNvGrpSpPr/>
        </xdr:nvGrpSpPr>
        <xdr:grpSpPr>
          <a:xfrm>
            <a:off x="1455038" y="2222663"/>
            <a:ext cx="7781925" cy="3114675"/>
            <a:chOff x="1455038" y="2222663"/>
            <a:chExt cx="7781925" cy="3114675"/>
          </a:xfrm>
        </xdr:grpSpPr>
        <xdr:sp macro="" textlink="">
          <xdr:nvSpPr>
            <xdr:cNvPr id="9" name="Shape 5">
              <a:extLst>
                <a:ext uri="{FF2B5EF4-FFF2-40B4-BE49-F238E27FC236}">
                  <a16:creationId xmlns:a16="http://schemas.microsoft.com/office/drawing/2014/main" id="{00000000-0008-0000-0500-000009000000}"/>
                </a:ext>
              </a:extLst>
            </xdr:cNvPr>
            <xdr:cNvSpPr/>
          </xdr:nvSpPr>
          <xdr:spPr>
            <a:xfrm>
              <a:off x="1455038" y="2222663"/>
              <a:ext cx="7781925" cy="3114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2" name="Shape 142">
              <a:extLst>
                <a:ext uri="{FF2B5EF4-FFF2-40B4-BE49-F238E27FC236}">
                  <a16:creationId xmlns:a16="http://schemas.microsoft.com/office/drawing/2014/main" id="{00000000-0008-0000-0500-00008E000000}"/>
                </a:ext>
              </a:extLst>
            </xdr:cNvPr>
            <xdr:cNvGrpSpPr/>
          </xdr:nvGrpSpPr>
          <xdr:grpSpPr>
            <a:xfrm>
              <a:off x="1455038" y="2222663"/>
              <a:ext cx="7781925" cy="3114675"/>
              <a:chOff x="437448" y="1431876"/>
              <a:chExt cx="11524848" cy="4676146"/>
            </a:xfrm>
          </xdr:grpSpPr>
          <xdr:sp macro="" textlink="">
            <xdr:nvSpPr>
              <xdr:cNvPr id="143" name="Shape 143">
                <a:extLst>
                  <a:ext uri="{FF2B5EF4-FFF2-40B4-BE49-F238E27FC236}">
                    <a16:creationId xmlns:a16="http://schemas.microsoft.com/office/drawing/2014/main" id="{00000000-0008-0000-0500-00008F000000}"/>
                  </a:ext>
                </a:extLst>
              </xdr:cNvPr>
              <xdr:cNvSpPr/>
            </xdr:nvSpPr>
            <xdr:spPr>
              <a:xfrm>
                <a:off x="437448" y="1431876"/>
                <a:ext cx="11524825" cy="4676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44" name="Shape 144">
                <a:extLst>
                  <a:ext uri="{FF2B5EF4-FFF2-40B4-BE49-F238E27FC236}">
                    <a16:creationId xmlns:a16="http://schemas.microsoft.com/office/drawing/2014/main" id="{00000000-0008-0000-0500-000090000000}"/>
                  </a:ext>
                </a:extLst>
              </xdr:cNvPr>
              <xdr:cNvSpPr/>
            </xdr:nvSpPr>
            <xdr:spPr>
              <a:xfrm>
                <a:off x="1464835" y="2507871"/>
                <a:ext cx="1872000" cy="648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Barlow"/>
                  <a:buNone/>
                </a:pPr>
                <a:r>
                  <a:rPr lang="en-US" sz="1200" b="0" i="0">
                    <a:solidFill>
                      <a:srgbClr val="FFFFFF"/>
                    </a:solidFill>
                    <a:latin typeface="Barlow"/>
                    <a:ea typeface="Barlow"/>
                    <a:cs typeface="Barlow"/>
                    <a:sym typeface="Barlow"/>
                  </a:rPr>
                  <a:t>Entel Power 89.90</a:t>
                </a:r>
                <a:endParaRPr sz="1200" b="0" i="0" u="none" strike="noStrike" cap="none">
                  <a:solidFill>
                    <a:srgbClr val="FFFFFF"/>
                  </a:solidFill>
                  <a:latin typeface="Barlow"/>
                  <a:ea typeface="Barlow"/>
                  <a:cs typeface="Barlow"/>
                  <a:sym typeface="Barlow"/>
                </a:endParaRPr>
              </a:p>
            </xdr:txBody>
          </xdr:sp>
          <xdr:sp macro="" textlink="">
            <xdr:nvSpPr>
              <xdr:cNvPr id="145" name="Shape 145">
                <a:extLst>
                  <a:ext uri="{FF2B5EF4-FFF2-40B4-BE49-F238E27FC236}">
                    <a16:creationId xmlns:a16="http://schemas.microsoft.com/office/drawing/2014/main" id="{00000000-0008-0000-0500-000091000000}"/>
                  </a:ext>
                </a:extLst>
              </xdr:cNvPr>
              <xdr:cNvSpPr/>
            </xdr:nvSpPr>
            <xdr:spPr>
              <a:xfrm>
                <a:off x="2528686" y="3522067"/>
                <a:ext cx="918594" cy="648000"/>
              </a:xfrm>
              <a:prstGeom prst="roundRect">
                <a:avLst>
                  <a:gd name="adj" fmla="val 16667"/>
                </a:avLst>
              </a:prstGeom>
              <a:solidFill>
                <a:srgbClr val="66FF33"/>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Barlow"/>
                  <a:buNone/>
                </a:pPr>
                <a:r>
                  <a:rPr lang="en-US" sz="1200" i="0" u="none" strike="noStrike" cap="none">
                    <a:solidFill>
                      <a:srgbClr val="FFFFFF"/>
                    </a:solidFill>
                    <a:latin typeface="Barlow"/>
                    <a:ea typeface="Barlow"/>
                    <a:cs typeface="Barlow"/>
                    <a:sym typeface="Barlow"/>
                  </a:rPr>
                  <a:t>LLAA</a:t>
                </a:r>
                <a:endParaRPr sz="1400"/>
              </a:p>
            </xdr:txBody>
          </xdr:sp>
          <xdr:sp macro="" textlink="">
            <xdr:nvSpPr>
              <xdr:cNvPr id="146" name="Shape 146">
                <a:extLst>
                  <a:ext uri="{FF2B5EF4-FFF2-40B4-BE49-F238E27FC236}">
                    <a16:creationId xmlns:a16="http://schemas.microsoft.com/office/drawing/2014/main" id="{00000000-0008-0000-0500-000092000000}"/>
                  </a:ext>
                </a:extLst>
              </xdr:cNvPr>
              <xdr:cNvSpPr/>
            </xdr:nvSpPr>
            <xdr:spPr>
              <a:xfrm>
                <a:off x="1882804" y="3555480"/>
                <a:ext cx="556470" cy="581174"/>
              </a:xfrm>
              <a:prstGeom prst="mathPlus">
                <a:avLst>
                  <a:gd name="adj1" fmla="val 2352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147" name="Shape 147">
                <a:extLst>
                  <a:ext uri="{FF2B5EF4-FFF2-40B4-BE49-F238E27FC236}">
                    <a16:creationId xmlns:a16="http://schemas.microsoft.com/office/drawing/2014/main" id="{00000000-0008-0000-0500-000093000000}"/>
                  </a:ext>
                </a:extLst>
              </xdr:cNvPr>
              <xdr:cNvSpPr/>
            </xdr:nvSpPr>
            <xdr:spPr>
              <a:xfrm>
                <a:off x="4043004" y="2482531"/>
                <a:ext cx="3096000" cy="648000"/>
              </a:xfrm>
              <a:prstGeom prst="roundRect">
                <a:avLst>
                  <a:gd name="adj" fmla="val 16667"/>
                </a:avLst>
              </a:prstGeom>
              <a:solidFill>
                <a:srgbClr val="35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Barlow"/>
                  <a:buNone/>
                </a:pPr>
                <a:r>
                  <a:rPr lang="en-US" sz="1200" b="0" i="0">
                    <a:solidFill>
                      <a:srgbClr val="FFFFFF"/>
                    </a:solidFill>
                    <a:latin typeface="Barlow"/>
                    <a:ea typeface="Barlow"/>
                    <a:cs typeface="Barlow"/>
                    <a:sym typeface="Barlow"/>
                  </a:rPr>
                  <a:t>Entel Power Familiar 89.90 SD R</a:t>
                </a:r>
                <a:endParaRPr sz="1200" b="0" i="0" u="none" strike="noStrike" cap="none">
                  <a:solidFill>
                    <a:srgbClr val="FFFFFF"/>
                  </a:solidFill>
                  <a:latin typeface="Barlow"/>
                  <a:ea typeface="Barlow"/>
                  <a:cs typeface="Barlow"/>
                  <a:sym typeface="Barlow"/>
                </a:endParaRPr>
              </a:p>
            </xdr:txBody>
          </xdr:sp>
          <xdr:sp macro="" textlink="">
            <xdr:nvSpPr>
              <xdr:cNvPr id="148" name="Shape 148">
                <a:extLst>
                  <a:ext uri="{FF2B5EF4-FFF2-40B4-BE49-F238E27FC236}">
                    <a16:creationId xmlns:a16="http://schemas.microsoft.com/office/drawing/2014/main" id="{00000000-0008-0000-0500-000094000000}"/>
                  </a:ext>
                </a:extLst>
              </xdr:cNvPr>
              <xdr:cNvSpPr/>
            </xdr:nvSpPr>
            <xdr:spPr>
              <a:xfrm>
                <a:off x="4043004" y="3522067"/>
                <a:ext cx="3096000" cy="648000"/>
              </a:xfrm>
              <a:prstGeom prst="roundRect">
                <a:avLst>
                  <a:gd name="adj" fmla="val 16667"/>
                </a:avLst>
              </a:prstGeom>
              <a:solidFill>
                <a:srgbClr val="35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Barlow"/>
                  <a:buNone/>
                </a:pPr>
                <a:r>
                  <a:rPr lang="en-US" sz="1200" b="0" i="0">
                    <a:solidFill>
                      <a:srgbClr val="FFFFFF"/>
                    </a:solidFill>
                    <a:latin typeface="Barlow"/>
                    <a:ea typeface="Barlow"/>
                    <a:cs typeface="Barlow"/>
                    <a:sym typeface="Barlow"/>
                  </a:rPr>
                  <a:t>Entel Power Familiar 89.90 SD R</a:t>
                </a:r>
                <a:endParaRPr sz="1200" b="0" i="0" u="none" strike="noStrike" cap="none">
                  <a:solidFill>
                    <a:srgbClr val="FFFFFF"/>
                  </a:solidFill>
                  <a:latin typeface="Barlow"/>
                  <a:ea typeface="Barlow"/>
                  <a:cs typeface="Barlow"/>
                  <a:sym typeface="Barlow"/>
                </a:endParaRPr>
              </a:p>
            </xdr:txBody>
          </xdr:sp>
          <xdr:sp macro="" textlink="">
            <xdr:nvSpPr>
              <xdr:cNvPr id="149" name="Shape 149">
                <a:extLst>
                  <a:ext uri="{FF2B5EF4-FFF2-40B4-BE49-F238E27FC236}">
                    <a16:creationId xmlns:a16="http://schemas.microsoft.com/office/drawing/2014/main" id="{00000000-0008-0000-0500-000095000000}"/>
                  </a:ext>
                </a:extLst>
              </xdr:cNvPr>
              <xdr:cNvSpPr/>
            </xdr:nvSpPr>
            <xdr:spPr>
              <a:xfrm>
                <a:off x="3683779" y="2606244"/>
                <a:ext cx="352338" cy="400574"/>
              </a:xfrm>
              <a:prstGeom prst="notchedRightArrow">
                <a:avLst>
                  <a:gd name="adj1" fmla="val 50000"/>
                  <a:gd name="adj2"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150" name="Shape 150">
                <a:extLst>
                  <a:ext uri="{FF2B5EF4-FFF2-40B4-BE49-F238E27FC236}">
                    <a16:creationId xmlns:a16="http://schemas.microsoft.com/office/drawing/2014/main" id="{00000000-0008-0000-0500-000096000000}"/>
                  </a:ext>
                </a:extLst>
              </xdr:cNvPr>
              <xdr:cNvSpPr/>
            </xdr:nvSpPr>
            <xdr:spPr>
              <a:xfrm>
                <a:off x="3587066" y="3645780"/>
                <a:ext cx="352338" cy="400574"/>
              </a:xfrm>
              <a:prstGeom prst="notchedRightArrow">
                <a:avLst>
                  <a:gd name="adj1" fmla="val 50000"/>
                  <a:gd name="adj2"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151" name="Shape 151">
                <a:extLst>
                  <a:ext uri="{FF2B5EF4-FFF2-40B4-BE49-F238E27FC236}">
                    <a16:creationId xmlns:a16="http://schemas.microsoft.com/office/drawing/2014/main" id="{00000000-0008-0000-0500-000097000000}"/>
                  </a:ext>
                </a:extLst>
              </xdr:cNvPr>
              <xdr:cNvSpPr/>
            </xdr:nvSpPr>
            <xdr:spPr>
              <a:xfrm>
                <a:off x="7265193" y="2482531"/>
                <a:ext cx="1008000" cy="648000"/>
              </a:xfrm>
              <a:prstGeom prst="roundRect">
                <a:avLst>
                  <a:gd name="adj" fmla="val 16667"/>
                </a:avLst>
              </a:prstGeom>
              <a:solidFill>
                <a:srgbClr val="E36C09"/>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i="0">
                    <a:solidFill>
                      <a:srgbClr val="FFFFFF"/>
                    </a:solidFill>
                    <a:latin typeface="Cambria"/>
                    <a:ea typeface="Cambria"/>
                    <a:cs typeface="Cambria"/>
                    <a:sym typeface="Cambria"/>
                  </a:rPr>
                  <a:t>89.90</a:t>
                </a:r>
                <a:endParaRPr sz="1400"/>
              </a:p>
            </xdr:txBody>
          </xdr:sp>
          <xdr:sp macro="" textlink="">
            <xdr:nvSpPr>
              <xdr:cNvPr id="152" name="Shape 152">
                <a:extLst>
                  <a:ext uri="{FF2B5EF4-FFF2-40B4-BE49-F238E27FC236}">
                    <a16:creationId xmlns:a16="http://schemas.microsoft.com/office/drawing/2014/main" id="{00000000-0008-0000-0500-000098000000}"/>
                  </a:ext>
                </a:extLst>
              </xdr:cNvPr>
              <xdr:cNvSpPr/>
            </xdr:nvSpPr>
            <xdr:spPr>
              <a:xfrm>
                <a:off x="7265193" y="3522067"/>
                <a:ext cx="1008000" cy="648000"/>
              </a:xfrm>
              <a:prstGeom prst="roundRect">
                <a:avLst>
                  <a:gd name="adj" fmla="val 16667"/>
                </a:avLst>
              </a:prstGeom>
              <a:solidFill>
                <a:schemeClr val="accent6"/>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i="0">
                    <a:solidFill>
                      <a:srgbClr val="FFFFFF"/>
                    </a:solidFill>
                    <a:latin typeface="Cambria"/>
                    <a:ea typeface="Cambria"/>
                    <a:cs typeface="Cambria"/>
                    <a:sym typeface="Cambria"/>
                  </a:rPr>
                  <a:t>34.90</a:t>
                </a:r>
                <a:endParaRPr sz="1400"/>
              </a:p>
            </xdr:txBody>
          </xdr:sp>
          <xdr:sp macro="" textlink="">
            <xdr:nvSpPr>
              <xdr:cNvPr id="153" name="Shape 153">
                <a:extLst>
                  <a:ext uri="{FF2B5EF4-FFF2-40B4-BE49-F238E27FC236}">
                    <a16:creationId xmlns:a16="http://schemas.microsoft.com/office/drawing/2014/main" id="{00000000-0008-0000-0500-000099000000}"/>
                  </a:ext>
                </a:extLst>
              </xdr:cNvPr>
              <xdr:cNvSpPr/>
            </xdr:nvSpPr>
            <xdr:spPr>
              <a:xfrm>
                <a:off x="3340379" y="2662531"/>
                <a:ext cx="432000" cy="288000"/>
              </a:xfrm>
              <a:prstGeom prst="roundRect">
                <a:avLst>
                  <a:gd name="adj" fmla="val 16667"/>
                </a:avLst>
              </a:prstGeom>
              <a:solidFill>
                <a:srgbClr val="FF5050"/>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800"/>
                  <a:buFont typeface="Cambria"/>
                  <a:buNone/>
                </a:pPr>
                <a:r>
                  <a:rPr lang="en-US" sz="800" i="0">
                    <a:solidFill>
                      <a:schemeClr val="lt1"/>
                    </a:solidFill>
                    <a:latin typeface="Cambria"/>
                    <a:ea typeface="Cambria"/>
                    <a:cs typeface="Cambria"/>
                    <a:sym typeface="Cambria"/>
                  </a:rPr>
                  <a:t>CDP</a:t>
                </a:r>
                <a:endParaRPr sz="1400"/>
              </a:p>
            </xdr:txBody>
          </xdr:sp>
          <xdr:sp macro="" textlink="">
            <xdr:nvSpPr>
              <xdr:cNvPr id="154" name="Shape 154">
                <a:extLst>
                  <a:ext uri="{FF2B5EF4-FFF2-40B4-BE49-F238E27FC236}">
                    <a16:creationId xmlns:a16="http://schemas.microsoft.com/office/drawing/2014/main" id="{00000000-0008-0000-0500-00009A000000}"/>
                  </a:ext>
                </a:extLst>
              </xdr:cNvPr>
              <xdr:cNvSpPr/>
            </xdr:nvSpPr>
            <xdr:spPr>
              <a:xfrm>
                <a:off x="9740431" y="2482531"/>
                <a:ext cx="2088000" cy="648000"/>
              </a:xfrm>
              <a:prstGeom prst="roundRect">
                <a:avLst>
                  <a:gd name="adj" fmla="val 16667"/>
                </a:avLst>
              </a:prstGeom>
              <a:solidFill>
                <a:srgbClr val="DDD9C3"/>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050"/>
                  <a:buFont typeface="Barlow"/>
                  <a:buNone/>
                </a:pPr>
                <a:r>
                  <a:rPr lang="en-US" sz="1050" i="0">
                    <a:solidFill>
                      <a:srgbClr val="FFFFFF"/>
                    </a:solidFill>
                    <a:latin typeface="Barlow"/>
                    <a:ea typeface="Barlow"/>
                    <a:cs typeface="Barlow"/>
                    <a:sym typeface="Barlow"/>
                  </a:rPr>
                  <a:t>Cargo fijo se mantiene</a:t>
                </a:r>
                <a:endParaRPr sz="1400"/>
              </a:p>
            </xdr:txBody>
          </xdr:sp>
          <xdr:sp macro="" textlink="">
            <xdr:nvSpPr>
              <xdr:cNvPr id="155" name="Shape 155">
                <a:extLst>
                  <a:ext uri="{FF2B5EF4-FFF2-40B4-BE49-F238E27FC236}">
                    <a16:creationId xmlns:a16="http://schemas.microsoft.com/office/drawing/2014/main" id="{00000000-0008-0000-0500-00009B000000}"/>
                  </a:ext>
                </a:extLst>
              </xdr:cNvPr>
              <xdr:cNvSpPr/>
            </xdr:nvSpPr>
            <xdr:spPr>
              <a:xfrm>
                <a:off x="437448" y="2507871"/>
                <a:ext cx="949180" cy="648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200"/>
                  <a:buFont typeface="Barlow"/>
                  <a:buNone/>
                </a:pPr>
                <a:r>
                  <a:rPr lang="en-US" sz="1200" b="0" i="0">
                    <a:solidFill>
                      <a:schemeClr val="lt1"/>
                    </a:solidFill>
                    <a:latin typeface="Barlow"/>
                    <a:ea typeface="Barlow"/>
                    <a:cs typeface="Barlow"/>
                    <a:sym typeface="Barlow"/>
                  </a:rPr>
                  <a:t>Línea A</a:t>
                </a:r>
                <a:endParaRPr sz="1400"/>
              </a:p>
            </xdr:txBody>
          </xdr:sp>
          <xdr:sp macro="" textlink="">
            <xdr:nvSpPr>
              <xdr:cNvPr id="156" name="Shape 156">
                <a:extLst>
                  <a:ext uri="{FF2B5EF4-FFF2-40B4-BE49-F238E27FC236}">
                    <a16:creationId xmlns:a16="http://schemas.microsoft.com/office/drawing/2014/main" id="{00000000-0008-0000-0500-00009C000000}"/>
                  </a:ext>
                </a:extLst>
              </xdr:cNvPr>
              <xdr:cNvSpPr/>
            </xdr:nvSpPr>
            <xdr:spPr>
              <a:xfrm>
                <a:off x="9740431" y="3522067"/>
                <a:ext cx="2088000" cy="648000"/>
              </a:xfrm>
              <a:prstGeom prst="roundRect">
                <a:avLst>
                  <a:gd name="adj" fmla="val 16667"/>
                </a:avLst>
              </a:prstGeom>
              <a:solidFill>
                <a:srgbClr val="F46C8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i="0" u="none" strike="noStrike" cap="none">
                    <a:solidFill>
                      <a:srgbClr val="FFFFFF"/>
                    </a:solidFill>
                    <a:latin typeface="Barlow"/>
                    <a:ea typeface="Barlow"/>
                    <a:cs typeface="Barlow"/>
                    <a:sym typeface="Barlow"/>
                  </a:rPr>
                  <a:t>Activación / Porta</a:t>
                </a:r>
                <a:endParaRPr sz="1400"/>
              </a:p>
              <a:p>
                <a:pPr marL="0" marR="0" lvl="0" indent="0" algn="ctr" rtl="0">
                  <a:lnSpc>
                    <a:spcPct val="100000"/>
                  </a:lnSpc>
                  <a:spcBef>
                    <a:spcPts val="0"/>
                  </a:spcBef>
                  <a:spcAft>
                    <a:spcPts val="0"/>
                  </a:spcAft>
                  <a:buClr>
                    <a:srgbClr val="FFFFFF"/>
                  </a:buClr>
                  <a:buSzPts val="1050"/>
                  <a:buFont typeface="Barlow"/>
                  <a:buNone/>
                </a:pPr>
                <a:r>
                  <a:rPr lang="en-US" sz="1050" i="0" u="none" strike="noStrike" cap="none">
                    <a:solidFill>
                      <a:srgbClr val="FFFFFF"/>
                    </a:solidFill>
                    <a:latin typeface="Barlow"/>
                    <a:ea typeface="Barlow"/>
                    <a:cs typeface="Barlow"/>
                    <a:sym typeface="Barlow"/>
                  </a:rPr>
                  <a:t>CFD &gt;= </a:t>
                </a:r>
                <a:r>
                  <a:rPr lang="en-US" sz="1050" b="0" i="0" u="none" strike="noStrike" cap="none">
                    <a:solidFill>
                      <a:srgbClr val="FFFFFF"/>
                    </a:solidFill>
                    <a:latin typeface="Barlow"/>
                    <a:ea typeface="Barlow"/>
                    <a:cs typeface="Barlow"/>
                    <a:sym typeface="Barlow"/>
                  </a:rPr>
                  <a:t>a </a:t>
                </a:r>
                <a:r>
                  <a:rPr lang="en-US" sz="1050" i="0" u="none" strike="noStrike" cap="none">
                    <a:solidFill>
                      <a:srgbClr val="FFFFFF"/>
                    </a:solidFill>
                    <a:latin typeface="Barlow"/>
                    <a:ea typeface="Barlow"/>
                    <a:cs typeface="Barlow"/>
                    <a:sym typeface="Barlow"/>
                  </a:rPr>
                  <a:t>89.90</a:t>
                </a:r>
                <a:endParaRPr sz="1400"/>
              </a:p>
            </xdr:txBody>
          </xdr:sp>
          <xdr:sp macro="" textlink="">
            <xdr:nvSpPr>
              <xdr:cNvPr id="157" name="Shape 157">
                <a:extLst>
                  <a:ext uri="{FF2B5EF4-FFF2-40B4-BE49-F238E27FC236}">
                    <a16:creationId xmlns:a16="http://schemas.microsoft.com/office/drawing/2014/main" id="{00000000-0008-0000-0500-00009D000000}"/>
                  </a:ext>
                </a:extLst>
              </xdr:cNvPr>
              <xdr:cNvSpPr/>
            </xdr:nvSpPr>
            <xdr:spPr>
              <a:xfrm>
                <a:off x="9740431" y="1431876"/>
                <a:ext cx="2088000" cy="720000"/>
              </a:xfrm>
              <a:prstGeom prst="roundRect">
                <a:avLst>
                  <a:gd name="adj" fmla="val 16667"/>
                </a:avLst>
              </a:prstGeom>
              <a:solidFill>
                <a:srgbClr val="F46C8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100"/>
                  <a:buFont typeface="Barlow"/>
                  <a:buNone/>
                </a:pPr>
                <a:r>
                  <a:rPr lang="en-US" sz="1100" i="0">
                    <a:solidFill>
                      <a:srgbClr val="FFFFFF"/>
                    </a:solidFill>
                    <a:latin typeface="Barlow"/>
                    <a:ea typeface="Barlow"/>
                    <a:cs typeface="Barlow"/>
                    <a:sym typeface="Barlow"/>
                  </a:rPr>
                  <a:t>Evaluación</a:t>
                </a:r>
                <a:endParaRPr sz="1400"/>
              </a:p>
              <a:p>
                <a:pPr marL="0" marR="0" lvl="0" indent="0" algn="ctr" rtl="0">
                  <a:lnSpc>
                    <a:spcPct val="100000"/>
                  </a:lnSpc>
                  <a:spcBef>
                    <a:spcPts val="0"/>
                  </a:spcBef>
                  <a:spcAft>
                    <a:spcPts val="0"/>
                  </a:spcAft>
                  <a:buClr>
                    <a:srgbClr val="FFFFFF"/>
                  </a:buClr>
                  <a:buSzPts val="1100"/>
                  <a:buFont typeface="Barlow"/>
                  <a:buNone/>
                </a:pPr>
                <a:r>
                  <a:rPr lang="en-US" sz="1100" i="0">
                    <a:solidFill>
                      <a:srgbClr val="FFFFFF"/>
                    </a:solidFill>
                    <a:latin typeface="Barlow"/>
                    <a:ea typeface="Barlow"/>
                    <a:cs typeface="Barlow"/>
                    <a:sym typeface="Barlow"/>
                  </a:rPr>
                  <a:t>Comercial Aislada</a:t>
                </a:r>
                <a:endParaRPr sz="1400"/>
              </a:p>
            </xdr:txBody>
          </xdr:sp>
          <xdr:sp macro="" textlink="">
            <xdr:nvSpPr>
              <xdr:cNvPr id="158" name="Shape 158">
                <a:extLst>
                  <a:ext uri="{FF2B5EF4-FFF2-40B4-BE49-F238E27FC236}">
                    <a16:creationId xmlns:a16="http://schemas.microsoft.com/office/drawing/2014/main" id="{00000000-0008-0000-0500-00009E000000}"/>
                  </a:ext>
                </a:extLst>
              </xdr:cNvPr>
              <xdr:cNvSpPr/>
            </xdr:nvSpPr>
            <xdr:spPr>
              <a:xfrm>
                <a:off x="8380925" y="2482531"/>
                <a:ext cx="1008000" cy="648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Cambria"/>
                  <a:buNone/>
                </a:pPr>
                <a:r>
                  <a:rPr lang="en-US" sz="1200" i="0">
                    <a:solidFill>
                      <a:srgbClr val="FFFFFF"/>
                    </a:solidFill>
                    <a:latin typeface="Cambria"/>
                    <a:ea typeface="Cambria"/>
                    <a:cs typeface="Cambria"/>
                    <a:sym typeface="Cambria"/>
                  </a:rPr>
                  <a:t>89.90</a:t>
                </a:r>
                <a:endParaRPr sz="1200" i="0" u="none" strike="noStrike" cap="none">
                  <a:solidFill>
                    <a:srgbClr val="FFFFFF"/>
                  </a:solidFill>
                  <a:latin typeface="Cambria"/>
                  <a:ea typeface="Cambria"/>
                  <a:cs typeface="Cambria"/>
                  <a:sym typeface="Cambria"/>
                </a:endParaRPr>
              </a:p>
            </xdr:txBody>
          </xdr:sp>
          <xdr:sp macro="" textlink="">
            <xdr:nvSpPr>
              <xdr:cNvPr id="159" name="Shape 159">
                <a:extLst>
                  <a:ext uri="{FF2B5EF4-FFF2-40B4-BE49-F238E27FC236}">
                    <a16:creationId xmlns:a16="http://schemas.microsoft.com/office/drawing/2014/main" id="{00000000-0008-0000-0500-00009F000000}"/>
                  </a:ext>
                </a:extLst>
              </xdr:cNvPr>
              <xdr:cNvSpPr/>
            </xdr:nvSpPr>
            <xdr:spPr>
              <a:xfrm>
                <a:off x="8380925" y="3522067"/>
                <a:ext cx="1008000" cy="648000"/>
              </a:xfrm>
              <a:prstGeom prst="roundRect">
                <a:avLst>
                  <a:gd name="adj" fmla="val 16667"/>
                </a:avLst>
              </a:prstGeom>
              <a:solidFill>
                <a:srgbClr val="00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Cambria"/>
                  <a:buNone/>
                </a:pPr>
                <a:r>
                  <a:rPr lang="en-US" sz="1200" i="0">
                    <a:solidFill>
                      <a:srgbClr val="FFFFFF"/>
                    </a:solidFill>
                    <a:latin typeface="Cambria"/>
                    <a:ea typeface="Cambria"/>
                    <a:cs typeface="Cambria"/>
                    <a:sym typeface="Cambria"/>
                  </a:rPr>
                  <a:t>89.90</a:t>
                </a:r>
                <a:endParaRPr sz="1400"/>
              </a:p>
            </xdr:txBody>
          </xdr:sp>
          <xdr:sp macro="" textlink="">
            <xdr:nvSpPr>
              <xdr:cNvPr id="160" name="Shape 160">
                <a:extLst>
                  <a:ext uri="{FF2B5EF4-FFF2-40B4-BE49-F238E27FC236}">
                    <a16:creationId xmlns:a16="http://schemas.microsoft.com/office/drawing/2014/main" id="{00000000-0008-0000-0500-0000A0000000}"/>
                  </a:ext>
                </a:extLst>
              </xdr:cNvPr>
              <xdr:cNvSpPr/>
            </xdr:nvSpPr>
            <xdr:spPr>
              <a:xfrm>
                <a:off x="1812743" y="3383210"/>
                <a:ext cx="10149553" cy="936000"/>
              </a:xfrm>
              <a:prstGeom prst="roundRect">
                <a:avLst>
                  <a:gd name="adj" fmla="val 16667"/>
                </a:avLst>
              </a:prstGeom>
              <a:noFill/>
              <a:ln w="12700" cap="flat" cmpd="sng">
                <a:solidFill>
                  <a:srgbClr val="005CFF"/>
                </a:solidFill>
                <a:prstDash val="dash"/>
                <a:round/>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SzPts val="1050"/>
                  <a:buFont typeface="Arial"/>
                  <a:buNone/>
                </a:pPr>
                <a:endParaRPr sz="1050" i="0">
                  <a:latin typeface="Cambria"/>
                  <a:ea typeface="Cambria"/>
                  <a:cs typeface="Cambria"/>
                  <a:sym typeface="Cambria"/>
                </a:endParaRPr>
              </a:p>
            </xdr:txBody>
          </xdr:sp>
          <xdr:sp macro="" textlink="">
            <xdr:nvSpPr>
              <xdr:cNvPr id="161" name="Shape 161">
                <a:extLst>
                  <a:ext uri="{FF2B5EF4-FFF2-40B4-BE49-F238E27FC236}">
                    <a16:creationId xmlns:a16="http://schemas.microsoft.com/office/drawing/2014/main" id="{00000000-0008-0000-0500-0000A1000000}"/>
                  </a:ext>
                </a:extLst>
              </xdr:cNvPr>
              <xdr:cNvSpPr/>
            </xdr:nvSpPr>
            <xdr:spPr>
              <a:xfrm>
                <a:off x="7265193" y="4477573"/>
                <a:ext cx="1008000" cy="540000"/>
              </a:xfrm>
              <a:prstGeom prst="roundRect">
                <a:avLst>
                  <a:gd name="adj" fmla="val 16667"/>
                </a:avLst>
              </a:prstGeom>
              <a:solidFill>
                <a:srgbClr val="00AC7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200"/>
                  <a:buFont typeface="Cambria"/>
                  <a:buNone/>
                </a:pPr>
                <a:r>
                  <a:rPr lang="en-US" sz="1200" b="1" i="0">
                    <a:solidFill>
                      <a:schemeClr val="lt1"/>
                    </a:solidFill>
                    <a:latin typeface="Cambria"/>
                    <a:ea typeface="Cambria"/>
                    <a:cs typeface="Cambria"/>
                    <a:sym typeface="Cambria"/>
                  </a:rPr>
                  <a:t>S/ 124.8</a:t>
                </a:r>
                <a:endParaRPr sz="1400"/>
              </a:p>
            </xdr:txBody>
          </xdr:sp>
          <xdr:sp macro="" textlink="">
            <xdr:nvSpPr>
              <xdr:cNvPr id="162" name="Shape 162">
                <a:extLst>
                  <a:ext uri="{FF2B5EF4-FFF2-40B4-BE49-F238E27FC236}">
                    <a16:creationId xmlns:a16="http://schemas.microsoft.com/office/drawing/2014/main" id="{00000000-0008-0000-0500-0000A2000000}"/>
                  </a:ext>
                </a:extLst>
              </xdr:cNvPr>
              <xdr:cNvSpPr/>
            </xdr:nvSpPr>
            <xdr:spPr>
              <a:xfrm>
                <a:off x="8380925" y="4477573"/>
                <a:ext cx="1008000" cy="540000"/>
              </a:xfrm>
              <a:prstGeom prst="roundRect">
                <a:avLst>
                  <a:gd name="adj" fmla="val 16667"/>
                </a:avLst>
              </a:prstGeom>
              <a:solidFill>
                <a:srgbClr val="10069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200"/>
                  <a:buFont typeface="Cambria"/>
                  <a:buNone/>
                </a:pPr>
                <a:r>
                  <a:rPr lang="en-US" sz="1200" b="1" i="0">
                    <a:solidFill>
                      <a:schemeClr val="lt1"/>
                    </a:solidFill>
                    <a:latin typeface="Cambria"/>
                    <a:ea typeface="Cambria"/>
                    <a:cs typeface="Cambria"/>
                    <a:sym typeface="Cambria"/>
                  </a:rPr>
                  <a:t>S/ 179.8</a:t>
                </a:r>
                <a:endParaRPr sz="1400"/>
              </a:p>
            </xdr:txBody>
          </xdr:sp>
          <xdr:sp macro="" textlink="">
            <xdr:nvSpPr>
              <xdr:cNvPr id="163" name="Shape 163">
                <a:extLst>
                  <a:ext uri="{FF2B5EF4-FFF2-40B4-BE49-F238E27FC236}">
                    <a16:creationId xmlns:a16="http://schemas.microsoft.com/office/drawing/2014/main" id="{00000000-0008-0000-0500-0000A3000000}"/>
                  </a:ext>
                </a:extLst>
              </xdr:cNvPr>
              <xdr:cNvSpPr/>
            </xdr:nvSpPr>
            <xdr:spPr>
              <a:xfrm>
                <a:off x="8485957" y="5125306"/>
                <a:ext cx="760422" cy="562503"/>
              </a:xfrm>
              <a:prstGeom prst="roundRect">
                <a:avLst>
                  <a:gd name="adj" fmla="val 16667"/>
                </a:avLst>
              </a:prstGeom>
              <a:no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10069F"/>
                  </a:buClr>
                  <a:buSzPts val="700"/>
                  <a:buFont typeface="Barlow"/>
                  <a:buNone/>
                </a:pPr>
                <a:r>
                  <a:rPr lang="en-US" sz="700" b="0" i="0">
                    <a:solidFill>
                      <a:srgbClr val="10069F"/>
                    </a:solidFill>
                    <a:latin typeface="Barlow"/>
                    <a:ea typeface="Barlow"/>
                    <a:cs typeface="Barlow"/>
                    <a:sym typeface="Barlow"/>
                  </a:rPr>
                  <a:t>sin beneficio familiar</a:t>
                </a:r>
                <a:endParaRPr sz="1400"/>
              </a:p>
            </xdr:txBody>
          </xdr:sp>
          <xdr:sp macro="" textlink="">
            <xdr:nvSpPr>
              <xdr:cNvPr id="164" name="Shape 164">
                <a:extLst>
                  <a:ext uri="{FF2B5EF4-FFF2-40B4-BE49-F238E27FC236}">
                    <a16:creationId xmlns:a16="http://schemas.microsoft.com/office/drawing/2014/main" id="{00000000-0008-0000-0500-0000A4000000}"/>
                  </a:ext>
                </a:extLst>
              </xdr:cNvPr>
              <xdr:cNvSpPr/>
            </xdr:nvSpPr>
            <xdr:spPr>
              <a:xfrm>
                <a:off x="7340388" y="5065363"/>
                <a:ext cx="868693" cy="547518"/>
              </a:xfrm>
              <a:prstGeom prst="roundRect">
                <a:avLst>
                  <a:gd name="adj" fmla="val 16667"/>
                </a:avLst>
              </a:prstGeom>
              <a:no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10069F"/>
                  </a:buClr>
                  <a:buSzPts val="700"/>
                  <a:buFont typeface="Barlow"/>
                  <a:buNone/>
                </a:pPr>
                <a:r>
                  <a:rPr lang="en-US" sz="700" b="0" i="0">
                    <a:solidFill>
                      <a:srgbClr val="10069F"/>
                    </a:solidFill>
                    <a:latin typeface="Barlow"/>
                    <a:ea typeface="Barlow"/>
                    <a:cs typeface="Barlow"/>
                    <a:sym typeface="Barlow"/>
                  </a:rPr>
                  <a:t>A pagar c/</a:t>
                </a:r>
                <a:endParaRPr sz="1400"/>
              </a:p>
              <a:p>
                <a:pPr marL="0" lvl="0" indent="0" algn="ctr" rtl="0">
                  <a:spcBef>
                    <a:spcPts val="0"/>
                  </a:spcBef>
                  <a:spcAft>
                    <a:spcPts val="0"/>
                  </a:spcAft>
                  <a:buClr>
                    <a:srgbClr val="10069F"/>
                  </a:buClr>
                  <a:buSzPts val="700"/>
                  <a:buFont typeface="Barlow"/>
                  <a:buNone/>
                </a:pPr>
                <a:r>
                  <a:rPr lang="en-US" sz="700" b="0" i="0">
                    <a:solidFill>
                      <a:srgbClr val="10069F"/>
                    </a:solidFill>
                    <a:latin typeface="Barlow"/>
                    <a:ea typeface="Barlow"/>
                    <a:cs typeface="Barlow"/>
                    <a:sym typeface="Barlow"/>
                  </a:rPr>
                  <a:t>plan familia</a:t>
                </a:r>
                <a:endParaRPr sz="1400"/>
              </a:p>
            </xdr:txBody>
          </xdr:sp>
          <xdr:sp macro="" textlink="">
            <xdr:nvSpPr>
              <xdr:cNvPr id="165" name="Shape 165">
                <a:extLst>
                  <a:ext uri="{FF2B5EF4-FFF2-40B4-BE49-F238E27FC236}">
                    <a16:creationId xmlns:a16="http://schemas.microsoft.com/office/drawing/2014/main" id="{00000000-0008-0000-0500-0000A5000000}"/>
                  </a:ext>
                </a:extLst>
              </xdr:cNvPr>
              <xdr:cNvSpPr/>
            </xdr:nvSpPr>
            <xdr:spPr>
              <a:xfrm>
                <a:off x="7484577" y="5748021"/>
                <a:ext cx="1720969" cy="360001"/>
              </a:xfrm>
              <a:prstGeom prst="roundRect">
                <a:avLst>
                  <a:gd name="adj" fmla="val 16667"/>
                </a:avLst>
              </a:prstGeom>
              <a:noFill/>
              <a:ln w="12700" cap="flat" cmpd="sng">
                <a:solidFill>
                  <a:schemeClr val="accent1"/>
                </a:solidFill>
                <a:prstDash val="solid"/>
                <a:miter lim="4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rgbClr val="002EFF"/>
                  </a:buClr>
                  <a:buSzPts val="1050"/>
                  <a:buFont typeface="Cambria"/>
                  <a:buNone/>
                </a:pPr>
                <a:r>
                  <a:rPr lang="en-US" sz="1050" i="0">
                    <a:solidFill>
                      <a:srgbClr val="002EFF"/>
                    </a:solidFill>
                    <a:latin typeface="Cambria"/>
                    <a:ea typeface="Cambria"/>
                    <a:cs typeface="Cambria"/>
                    <a:sym typeface="Cambria"/>
                  </a:rPr>
                  <a:t>S/ 55 de ahorro</a:t>
                </a:r>
                <a:endParaRPr sz="1050" i="0">
                  <a:solidFill>
                    <a:srgbClr val="002EFF"/>
                  </a:solidFill>
                  <a:latin typeface="Cambria"/>
                  <a:ea typeface="Cambria"/>
                  <a:cs typeface="Cambria"/>
                  <a:sym typeface="Cambria"/>
                </a:endParaRPr>
              </a:p>
            </xdr:txBody>
          </xdr:sp>
          <xdr:pic>
            <xdr:nvPicPr>
              <xdr:cNvPr id="166" name="Shape 166" descr="Icono&#10;&#10;Descripción generada automáticamente">
                <a:extLst>
                  <a:ext uri="{FF2B5EF4-FFF2-40B4-BE49-F238E27FC236}">
                    <a16:creationId xmlns:a16="http://schemas.microsoft.com/office/drawing/2014/main" id="{00000000-0008-0000-0500-0000A6000000}"/>
                  </a:ext>
                </a:extLst>
              </xdr:cNvPr>
              <xdr:cNvPicPr preferRelativeResize="0"/>
            </xdr:nvPicPr>
            <xdr:blipFill rotWithShape="1">
              <a:blip xmlns:r="http://schemas.openxmlformats.org/officeDocument/2006/relationships" r:embed="rId9">
                <a:alphaModFix/>
              </a:blip>
              <a:srcRect/>
              <a:stretch/>
            </xdr:blipFill>
            <xdr:spPr>
              <a:xfrm>
                <a:off x="9532247" y="3692072"/>
                <a:ext cx="311166" cy="307991"/>
              </a:xfrm>
              <a:prstGeom prst="roundRect">
                <a:avLst>
                  <a:gd name="adj" fmla="val 16667"/>
                </a:avLst>
              </a:prstGeom>
              <a:solidFill>
                <a:schemeClr val="lt1"/>
              </a:solidFill>
              <a:ln w="28575" cap="flat" cmpd="sng">
                <a:solidFill>
                  <a:schemeClr val="accent1"/>
                </a:solidFill>
                <a:prstDash val="solid"/>
                <a:round/>
                <a:headEnd type="none" w="sm" len="sm"/>
                <a:tailEnd type="none" w="sm" len="sm"/>
              </a:ln>
            </xdr:spPr>
          </xdr:pic>
          <xdr:sp macro="" textlink="">
            <xdr:nvSpPr>
              <xdr:cNvPr id="167" name="Shape 167">
                <a:extLst>
                  <a:ext uri="{FF2B5EF4-FFF2-40B4-BE49-F238E27FC236}">
                    <a16:creationId xmlns:a16="http://schemas.microsoft.com/office/drawing/2014/main" id="{00000000-0008-0000-0500-0000A7000000}"/>
                  </a:ext>
                </a:extLst>
              </xdr:cNvPr>
              <xdr:cNvSpPr/>
            </xdr:nvSpPr>
            <xdr:spPr>
              <a:xfrm>
                <a:off x="7265193" y="1431876"/>
                <a:ext cx="1008000" cy="720000"/>
              </a:xfrm>
              <a:prstGeom prst="roundRect">
                <a:avLst>
                  <a:gd name="adj" fmla="val 16667"/>
                </a:avLst>
              </a:prstGeom>
              <a:solidFill>
                <a:srgbClr val="00AC7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050"/>
                  <a:buFont typeface="Barlow"/>
                  <a:buNone/>
                </a:pPr>
                <a:r>
                  <a:rPr lang="en-US" sz="1050" b="0" i="0">
                    <a:solidFill>
                      <a:srgbClr val="FFFFFF"/>
                    </a:solidFill>
                    <a:latin typeface="Barlow"/>
                    <a:ea typeface="Barlow"/>
                    <a:cs typeface="Barlow"/>
                    <a:sym typeface="Barlow"/>
                  </a:rPr>
                  <a:t>PAGO</a:t>
                </a:r>
                <a:endParaRPr sz="1400"/>
              </a:p>
              <a:p>
                <a:pPr marL="0" lvl="0" indent="0" algn="ctr" rtl="0">
                  <a:spcBef>
                    <a:spcPts val="0"/>
                  </a:spcBef>
                  <a:spcAft>
                    <a:spcPts val="0"/>
                  </a:spcAft>
                  <a:buClr>
                    <a:srgbClr val="FFFFFF"/>
                  </a:buClr>
                  <a:buSzPts val="1050"/>
                  <a:buFont typeface="Barlow"/>
                  <a:buNone/>
                </a:pPr>
                <a:r>
                  <a:rPr lang="en-US" sz="1050" b="0" i="0">
                    <a:solidFill>
                      <a:srgbClr val="FFFFFF"/>
                    </a:solidFill>
                    <a:latin typeface="Barlow"/>
                    <a:ea typeface="Barlow"/>
                    <a:cs typeface="Barlow"/>
                    <a:sym typeface="Barlow"/>
                  </a:rPr>
                  <a:t>CLIENTE</a:t>
                </a:r>
                <a:endParaRPr sz="1400"/>
              </a:p>
            </xdr:txBody>
          </xdr:sp>
          <xdr:sp macro="" textlink="">
            <xdr:nvSpPr>
              <xdr:cNvPr id="168" name="Shape 168">
                <a:extLst>
                  <a:ext uri="{FF2B5EF4-FFF2-40B4-BE49-F238E27FC236}">
                    <a16:creationId xmlns:a16="http://schemas.microsoft.com/office/drawing/2014/main" id="{00000000-0008-0000-0500-0000A8000000}"/>
                  </a:ext>
                </a:extLst>
              </xdr:cNvPr>
              <xdr:cNvSpPr/>
            </xdr:nvSpPr>
            <xdr:spPr>
              <a:xfrm>
                <a:off x="8380925" y="1431876"/>
                <a:ext cx="1008000" cy="720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b="0" i="0" u="none" strike="noStrike" cap="none">
                    <a:solidFill>
                      <a:srgbClr val="FFFFFF"/>
                    </a:solidFill>
                    <a:latin typeface="Barlow"/>
                    <a:ea typeface="Barlow"/>
                    <a:cs typeface="Barlow"/>
                    <a:sym typeface="Barlow"/>
                  </a:rPr>
                  <a:t>CARGO FIJO</a:t>
                </a:r>
                <a:endParaRPr sz="1400"/>
              </a:p>
            </xdr:txBody>
          </xdr:sp>
          <xdr:sp macro="" textlink="">
            <xdr:nvSpPr>
              <xdr:cNvPr id="169" name="Shape 169">
                <a:extLst>
                  <a:ext uri="{FF2B5EF4-FFF2-40B4-BE49-F238E27FC236}">
                    <a16:creationId xmlns:a16="http://schemas.microsoft.com/office/drawing/2014/main" id="{00000000-0008-0000-0500-0000A9000000}"/>
                  </a:ext>
                </a:extLst>
              </xdr:cNvPr>
              <xdr:cNvSpPr/>
            </xdr:nvSpPr>
            <xdr:spPr>
              <a:xfrm>
                <a:off x="4666890" y="2273330"/>
                <a:ext cx="1908000" cy="288000"/>
              </a:xfrm>
              <a:prstGeom prst="roundRect">
                <a:avLst>
                  <a:gd name="adj" fmla="val 16667"/>
                </a:avLst>
              </a:prstGeom>
              <a:solidFill>
                <a:schemeClr val="accent4"/>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050"/>
                  <a:buFont typeface="Barlow"/>
                  <a:buNone/>
                </a:pPr>
                <a:r>
                  <a:rPr lang="en-US" sz="1050" b="0" i="0">
                    <a:solidFill>
                      <a:schemeClr val="lt1"/>
                    </a:solidFill>
                    <a:latin typeface="Barlow"/>
                    <a:ea typeface="Barlow"/>
                    <a:cs typeface="Barlow"/>
                    <a:sym typeface="Barlow"/>
                  </a:rPr>
                  <a:t>Actualización de Plan</a:t>
                </a:r>
                <a:endParaRPr sz="1400"/>
              </a:p>
            </xdr:txBody>
          </xdr:sp>
          <xdr:sp macro="" textlink="">
            <xdr:nvSpPr>
              <xdr:cNvPr id="170" name="Shape 170">
                <a:extLst>
                  <a:ext uri="{FF2B5EF4-FFF2-40B4-BE49-F238E27FC236}">
                    <a16:creationId xmlns:a16="http://schemas.microsoft.com/office/drawing/2014/main" id="{00000000-0008-0000-0500-0000AA000000}"/>
                  </a:ext>
                </a:extLst>
              </xdr:cNvPr>
              <xdr:cNvSpPr/>
            </xdr:nvSpPr>
            <xdr:spPr>
              <a:xfrm>
                <a:off x="1405146" y="1680981"/>
                <a:ext cx="3076572" cy="540001"/>
              </a:xfrm>
              <a:prstGeom prst="roundRect">
                <a:avLst>
                  <a:gd name="adj" fmla="val 11367"/>
                </a:avLst>
              </a:prstGeom>
              <a:noFill/>
              <a:ln>
                <a:noFill/>
              </a:ln>
            </xdr:spPr>
            <xdr:txBody>
              <a:bodyPr spcFirstLastPara="1" wrap="square" lIns="36000" tIns="36000" rIns="36000" bIns="36000" anchor="ctr" anchorCtr="0">
                <a:noAutofit/>
              </a:bodyPr>
              <a:lstStyle/>
              <a:p>
                <a:pPr marL="0" marR="0" lvl="0" indent="0" algn="l" rtl="0">
                  <a:lnSpc>
                    <a:spcPct val="100000"/>
                  </a:lnSpc>
                  <a:spcBef>
                    <a:spcPts val="0"/>
                  </a:spcBef>
                  <a:spcAft>
                    <a:spcPts val="0"/>
                  </a:spcAft>
                  <a:buClr>
                    <a:srgbClr val="0D02E0"/>
                  </a:buClr>
                  <a:buSzPts val="2400"/>
                  <a:buFont typeface="Arial"/>
                  <a:buNone/>
                </a:pPr>
                <a:r>
                  <a:rPr lang="en-US" sz="2400" b="0" i="0" u="none" strike="noStrike" cap="none">
                    <a:solidFill>
                      <a:srgbClr val="0D02E0"/>
                    </a:solidFill>
                  </a:rPr>
                  <a:t>Cliente</a:t>
                </a:r>
                <a:r>
                  <a:rPr lang="en-US" sz="2400" i="0" u="none" strike="noStrike" cap="none">
                    <a:solidFill>
                      <a:srgbClr val="0D02E0"/>
                    </a:solidFill>
                  </a:rPr>
                  <a:t> Entel</a:t>
                </a:r>
                <a:endParaRPr sz="1400"/>
              </a:p>
            </xdr:txBody>
          </xdr:sp>
          <xdr:grpSp>
            <xdr:nvGrpSpPr>
              <xdr:cNvPr id="171" name="Shape 171">
                <a:extLst>
                  <a:ext uri="{FF2B5EF4-FFF2-40B4-BE49-F238E27FC236}">
                    <a16:creationId xmlns:a16="http://schemas.microsoft.com/office/drawing/2014/main" id="{00000000-0008-0000-0500-0000AB000000}"/>
                  </a:ext>
                </a:extLst>
              </xdr:cNvPr>
              <xdr:cNvGrpSpPr/>
            </xdr:nvGrpSpPr>
            <xdr:grpSpPr>
              <a:xfrm>
                <a:off x="767866" y="1521788"/>
                <a:ext cx="588624" cy="760903"/>
                <a:chOff x="2961055" y="5259786"/>
                <a:chExt cx="820507" cy="1060656"/>
              </a:xfrm>
            </xdr:grpSpPr>
            <xdr:pic>
              <xdr:nvPicPr>
                <xdr:cNvPr id="172" name="Shape 172">
                  <a:extLst>
                    <a:ext uri="{FF2B5EF4-FFF2-40B4-BE49-F238E27FC236}">
                      <a16:creationId xmlns:a16="http://schemas.microsoft.com/office/drawing/2014/main" id="{00000000-0008-0000-0500-0000AC000000}"/>
                    </a:ext>
                  </a:extLst>
                </xdr:cNvPr>
                <xdr:cNvPicPr preferRelativeResize="0"/>
              </xdr:nvPicPr>
              <xdr:blipFill rotWithShape="1">
                <a:blip xmlns:r="http://schemas.openxmlformats.org/officeDocument/2006/relationships" r:embed="rId10">
                  <a:alphaModFix/>
                </a:blip>
                <a:srcRect l="31017" t="17260" r="31626" b="51596"/>
                <a:stretch/>
              </xdr:blipFill>
              <xdr:spPr>
                <a:xfrm>
                  <a:off x="3225671" y="5528267"/>
                  <a:ext cx="288031" cy="240137"/>
                </a:xfrm>
                <a:prstGeom prst="rect">
                  <a:avLst/>
                </a:prstGeom>
                <a:noFill/>
                <a:ln>
                  <a:noFill/>
                </a:ln>
              </xdr:spPr>
            </xdr:pic>
            <xdr:pic>
              <xdr:nvPicPr>
                <xdr:cNvPr id="173" name="Shape 173">
                  <a:extLst>
                    <a:ext uri="{FF2B5EF4-FFF2-40B4-BE49-F238E27FC236}">
                      <a16:creationId xmlns:a16="http://schemas.microsoft.com/office/drawing/2014/main" id="{00000000-0008-0000-0500-0000AD000000}"/>
                    </a:ext>
                  </a:extLst>
                </xdr:cNvPr>
                <xdr:cNvPicPr preferRelativeResize="0"/>
              </xdr:nvPicPr>
              <xdr:blipFill rotWithShape="1">
                <a:blip xmlns:r="http://schemas.openxmlformats.org/officeDocument/2006/relationships" r:embed="rId11">
                  <a:alphaModFix/>
                </a:blip>
                <a:srcRect/>
                <a:stretch/>
              </xdr:blipFill>
              <xdr:spPr>
                <a:xfrm>
                  <a:off x="2961055" y="5259786"/>
                  <a:ext cx="820507" cy="1060656"/>
                </a:xfrm>
                <a:prstGeom prst="rect">
                  <a:avLst/>
                </a:prstGeom>
                <a:noFill/>
                <a:ln>
                  <a:noFill/>
                </a:ln>
              </xdr:spPr>
            </xdr:pic>
          </xdr:grpSp>
          <xdr:cxnSp macro="">
            <xdr:nvCxnSpPr>
              <xdr:cNvPr id="174" name="Shape 174">
                <a:extLst>
                  <a:ext uri="{FF2B5EF4-FFF2-40B4-BE49-F238E27FC236}">
                    <a16:creationId xmlns:a16="http://schemas.microsoft.com/office/drawing/2014/main" id="{00000000-0008-0000-0500-0000AE000000}"/>
                  </a:ext>
                </a:extLst>
              </xdr:cNvPr>
              <xdr:cNvCxnSpPr/>
            </xdr:nvCxnSpPr>
            <xdr:spPr>
              <a:xfrm>
                <a:off x="7265193" y="2308498"/>
                <a:ext cx="4573693" cy="0"/>
              </a:xfrm>
              <a:prstGeom prst="straightConnector1">
                <a:avLst/>
              </a:prstGeom>
              <a:noFill/>
              <a:ln w="19050" cap="flat" cmpd="sng">
                <a:solidFill>
                  <a:schemeClr val="accent1"/>
                </a:solidFill>
                <a:prstDash val="solid"/>
                <a:miter lim="800000"/>
                <a:headEnd type="none" w="sm" len="sm"/>
                <a:tailEnd type="none" w="sm" len="sm"/>
              </a:ln>
            </xdr:spPr>
          </xdr:cxnSp>
          <xdr:sp macro="" textlink="">
            <xdr:nvSpPr>
              <xdr:cNvPr id="175" name="Shape 175">
                <a:extLst>
                  <a:ext uri="{FF2B5EF4-FFF2-40B4-BE49-F238E27FC236}">
                    <a16:creationId xmlns:a16="http://schemas.microsoft.com/office/drawing/2014/main" id="{00000000-0008-0000-0500-0000AF000000}"/>
                  </a:ext>
                </a:extLst>
              </xdr:cNvPr>
              <xdr:cNvSpPr/>
            </xdr:nvSpPr>
            <xdr:spPr>
              <a:xfrm>
                <a:off x="9740431" y="4472052"/>
                <a:ext cx="2103441" cy="1030263"/>
              </a:xfrm>
              <a:prstGeom prst="roundRect">
                <a:avLst>
                  <a:gd name="adj" fmla="val 3894"/>
                </a:avLst>
              </a:prstGeom>
              <a:solidFill>
                <a:srgbClr val="FF6600"/>
              </a:solidFill>
              <a:ln>
                <a:noFill/>
              </a:ln>
            </xdr:spPr>
            <xdr:txBody>
              <a:bodyPr spcFirstLastPara="1" wrap="square" lIns="216000" tIns="36000" rIns="108000" bIns="36000" anchor="ctr" anchorCtr="0">
                <a:noAutofit/>
              </a:bodyPr>
              <a:lstStyle/>
              <a:p>
                <a:pPr marL="0" marR="0" lvl="0" indent="0" algn="r" rtl="0">
                  <a:lnSpc>
                    <a:spcPct val="120000"/>
                  </a:lnSpc>
                  <a:spcBef>
                    <a:spcPts val="0"/>
                  </a:spcBef>
                  <a:spcAft>
                    <a:spcPts val="0"/>
                  </a:spcAft>
                  <a:buClr>
                    <a:srgbClr val="FFFFFF"/>
                  </a:buClr>
                  <a:buSzPts val="1050"/>
                  <a:buFont typeface="Barlow"/>
                  <a:buNone/>
                </a:pPr>
                <a:r>
                  <a:rPr lang="en-US" sz="1050" b="0" i="0">
                    <a:solidFill>
                      <a:srgbClr val="FFFFFF"/>
                    </a:solidFill>
                    <a:latin typeface="Barlow"/>
                    <a:ea typeface="Barlow"/>
                    <a:cs typeface="Barlow"/>
                    <a:sym typeface="Barlow"/>
                  </a:rPr>
                  <a:t>el </a:t>
                </a:r>
                <a:r>
                  <a:rPr lang="en-US" sz="1050" i="0">
                    <a:solidFill>
                      <a:srgbClr val="FFFFFF"/>
                    </a:solidFill>
                    <a:latin typeface="Barlow"/>
                    <a:ea typeface="Barlow"/>
                    <a:cs typeface="Barlow"/>
                    <a:sym typeface="Barlow"/>
                  </a:rPr>
                  <a:t>CFD </a:t>
                </a:r>
                <a:r>
                  <a:rPr lang="en-US" sz="1050" b="0" i="0">
                    <a:solidFill>
                      <a:srgbClr val="FFFFFF"/>
                    </a:solidFill>
                    <a:latin typeface="Barlow"/>
                    <a:ea typeface="Barlow"/>
                    <a:cs typeface="Barlow"/>
                    <a:sym typeface="Barlow"/>
                  </a:rPr>
                  <a:t>de la </a:t>
                </a:r>
                <a:r>
                  <a:rPr lang="en-US" sz="1050" i="0">
                    <a:solidFill>
                      <a:srgbClr val="FFFFFF"/>
                    </a:solidFill>
                    <a:latin typeface="Barlow"/>
                    <a:ea typeface="Barlow"/>
                    <a:cs typeface="Barlow"/>
                    <a:sym typeface="Barlow"/>
                  </a:rPr>
                  <a:t>EC debe cubrir </a:t>
                </a:r>
                <a:r>
                  <a:rPr lang="en-US" sz="1050" b="0" i="0">
                    <a:solidFill>
                      <a:srgbClr val="FFFFFF"/>
                    </a:solidFill>
                    <a:latin typeface="Barlow"/>
                    <a:ea typeface="Barlow"/>
                    <a:cs typeface="Barlow"/>
                    <a:sym typeface="Barlow"/>
                  </a:rPr>
                  <a:t>el </a:t>
                </a:r>
                <a:r>
                  <a:rPr lang="en-US" sz="1050" i="0">
                    <a:solidFill>
                      <a:srgbClr val="FFFFFF"/>
                    </a:solidFill>
                    <a:latin typeface="Barlow"/>
                    <a:ea typeface="Barlow"/>
                    <a:cs typeface="Barlow"/>
                    <a:sym typeface="Barlow"/>
                  </a:rPr>
                  <a:t>CF </a:t>
                </a:r>
                <a:r>
                  <a:rPr lang="en-US" sz="1050" b="0" i="0">
                    <a:solidFill>
                      <a:srgbClr val="FFFFFF"/>
                    </a:solidFill>
                    <a:latin typeface="Barlow"/>
                    <a:ea typeface="Barlow"/>
                    <a:cs typeface="Barlow"/>
                    <a:sym typeface="Barlow"/>
                  </a:rPr>
                  <a:t>del plan de la </a:t>
                </a:r>
                <a:r>
                  <a:rPr lang="en-US" sz="1050" i="0">
                    <a:solidFill>
                      <a:srgbClr val="FFFFFF"/>
                    </a:solidFill>
                    <a:latin typeface="Barlow"/>
                    <a:ea typeface="Barlow"/>
                    <a:cs typeface="Barlow"/>
                    <a:sym typeface="Barlow"/>
                  </a:rPr>
                  <a:t>LLAA</a:t>
                </a:r>
                <a:r>
                  <a:rPr lang="en-US" sz="1050" b="0" i="0">
                    <a:solidFill>
                      <a:srgbClr val="FFFFFF"/>
                    </a:solidFill>
                    <a:latin typeface="Barlow"/>
                    <a:ea typeface="Barlow"/>
                    <a:cs typeface="Barlow"/>
                    <a:sym typeface="Barlow"/>
                  </a:rPr>
                  <a:t>. </a:t>
                </a:r>
                <a:endParaRPr sz="1400"/>
              </a:p>
            </xdr:txBody>
          </xdr:sp>
          <xdr:sp macro="" textlink="">
            <xdr:nvSpPr>
              <xdr:cNvPr id="176" name="Shape 176">
                <a:extLst>
                  <a:ext uri="{FF2B5EF4-FFF2-40B4-BE49-F238E27FC236}">
                    <a16:creationId xmlns:a16="http://schemas.microsoft.com/office/drawing/2014/main" id="{00000000-0008-0000-0500-0000B0000000}"/>
                  </a:ext>
                </a:extLst>
              </xdr:cNvPr>
              <xdr:cNvSpPr/>
            </xdr:nvSpPr>
            <xdr:spPr>
              <a:xfrm>
                <a:off x="9801291" y="4861965"/>
                <a:ext cx="239887" cy="460654"/>
              </a:xfrm>
              <a:prstGeom prst="roundRect">
                <a:avLst>
                  <a:gd name="adj" fmla="val 50000"/>
                </a:avLst>
              </a:prstGeom>
              <a:solidFill>
                <a:schemeClr val="lt1"/>
              </a:solidFill>
              <a:ln>
                <a:noFill/>
              </a:ln>
            </xdr:spPr>
            <xdr:txBody>
              <a:bodyPr spcFirstLastPara="1" wrap="square" lIns="0" tIns="0" rIns="0" bIns="36000" anchor="ctr" anchorCtr="0">
                <a:noAutofit/>
              </a:bodyPr>
              <a:lstStyle/>
              <a:p>
                <a:pPr marL="0" lvl="0" indent="0" algn="ctr" rtl="0">
                  <a:spcBef>
                    <a:spcPts val="0"/>
                  </a:spcBef>
                  <a:spcAft>
                    <a:spcPts val="0"/>
                  </a:spcAft>
                  <a:buClr>
                    <a:srgbClr val="F46C8F"/>
                  </a:buClr>
                  <a:buSzPts val="2800"/>
                  <a:buFont typeface="Barlow"/>
                  <a:buNone/>
                </a:pPr>
                <a:r>
                  <a:rPr lang="en-US" sz="2800" b="1" i="0">
                    <a:solidFill>
                      <a:srgbClr val="F46C8F"/>
                    </a:solidFill>
                    <a:latin typeface="Barlow"/>
                    <a:ea typeface="Barlow"/>
                    <a:cs typeface="Barlow"/>
                    <a:sym typeface="Barlow"/>
                  </a:rPr>
                  <a:t>!</a:t>
                </a:r>
                <a:endParaRPr sz="1400"/>
              </a:p>
            </xdr:txBody>
          </xdr:sp>
          <xdr:pic>
            <xdr:nvPicPr>
              <xdr:cNvPr id="177" name="Shape 177" descr="Flecha curva en el sentido de las agujas del reloj">
                <a:extLst>
                  <a:ext uri="{FF2B5EF4-FFF2-40B4-BE49-F238E27FC236}">
                    <a16:creationId xmlns:a16="http://schemas.microsoft.com/office/drawing/2014/main" id="{00000000-0008-0000-0500-0000B1000000}"/>
                  </a:ext>
                </a:extLst>
              </xdr:cNvPr>
              <xdr:cNvPicPr preferRelativeResize="0"/>
            </xdr:nvPicPr>
            <xdr:blipFill rotWithShape="1">
              <a:blip xmlns:r="http://schemas.openxmlformats.org/officeDocument/2006/relationships" r:embed="rId12">
                <a:alphaModFix/>
              </a:blip>
              <a:srcRect/>
              <a:stretch/>
            </xdr:blipFill>
            <xdr:spPr>
              <a:xfrm rot="10800000">
                <a:off x="11386963" y="4072216"/>
                <a:ext cx="385851" cy="385851"/>
              </a:xfrm>
              <a:prstGeom prst="rect">
                <a:avLst/>
              </a:prstGeom>
              <a:noFill/>
              <a:ln>
                <a:noFill/>
              </a:ln>
            </xdr:spPr>
          </xdr:pic>
        </xdr:grpSp>
      </xdr:grpSp>
    </xdr:grpSp>
    <xdr:clientData fLocksWithSheet="0"/>
  </xdr:oneCellAnchor>
  <xdr:oneCellAnchor>
    <xdr:from>
      <xdr:col>0</xdr:col>
      <xdr:colOff>9525</xdr:colOff>
      <xdr:row>21</xdr:row>
      <xdr:rowOff>114300</xdr:rowOff>
    </xdr:from>
    <xdr:ext cx="8172450" cy="3305175"/>
    <xdr:sp macro="" textlink="">
      <xdr:nvSpPr>
        <xdr:cNvPr id="178" name="Shape 178">
          <a:extLst>
            <a:ext uri="{FF2B5EF4-FFF2-40B4-BE49-F238E27FC236}">
              <a16:creationId xmlns:a16="http://schemas.microsoft.com/office/drawing/2014/main" id="{00000000-0008-0000-0500-0000B2000000}"/>
            </a:ext>
          </a:extLst>
        </xdr:cNvPr>
        <xdr:cNvSpPr/>
      </xdr:nvSpPr>
      <xdr:spPr>
        <a:xfrm>
          <a:off x="1269300" y="2136938"/>
          <a:ext cx="8153400" cy="3286125"/>
        </a:xfrm>
        <a:prstGeom prst="roundRect">
          <a:avLst>
            <a:gd name="adj" fmla="val 16667"/>
          </a:avLst>
        </a:prstGeom>
        <a:no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561975</xdr:colOff>
      <xdr:row>28</xdr:row>
      <xdr:rowOff>114300</xdr:rowOff>
    </xdr:from>
    <xdr:ext cx="1885950" cy="619125"/>
    <xdr:sp macro="" textlink="">
      <xdr:nvSpPr>
        <xdr:cNvPr id="179" name="Shape 179">
          <a:extLst>
            <a:ext uri="{FF2B5EF4-FFF2-40B4-BE49-F238E27FC236}">
              <a16:creationId xmlns:a16="http://schemas.microsoft.com/office/drawing/2014/main" id="{00000000-0008-0000-0500-0000B3000000}"/>
            </a:ext>
          </a:extLst>
        </xdr:cNvPr>
        <xdr:cNvSpPr/>
      </xdr:nvSpPr>
      <xdr:spPr>
        <a:xfrm>
          <a:off x="4407788" y="3475200"/>
          <a:ext cx="1876425" cy="609600"/>
        </a:xfrm>
        <a:prstGeom prst="rect">
          <a:avLst/>
        </a:prstGeom>
        <a:noFill/>
        <a:ln>
          <a:noFill/>
        </a:ln>
      </xdr:spPr>
      <xdr:txBody>
        <a:bodyPr spcFirstLastPara="1" wrap="square" lIns="0" tIns="0" rIns="0" bIns="0" anchor="ctr" anchorCtr="0">
          <a:noAutofit/>
        </a:bodyPr>
        <a:lstStyle/>
        <a:p>
          <a:pPr marL="0" marR="0" lvl="0" indent="0" algn="l" rtl="0">
            <a:lnSpc>
              <a:spcPct val="100000"/>
            </a:lnSpc>
            <a:spcBef>
              <a:spcPts val="0"/>
            </a:spcBef>
            <a:spcAft>
              <a:spcPts val="0"/>
            </a:spcAft>
            <a:buClr>
              <a:schemeClr val="dk1"/>
            </a:buClr>
            <a:buSzPts val="1200"/>
            <a:buFont typeface="Barlow"/>
            <a:buNone/>
          </a:pPr>
          <a:r>
            <a:rPr lang="en-US" sz="1200" b="0">
              <a:solidFill>
                <a:schemeClr val="dk1"/>
              </a:solidFill>
              <a:latin typeface="Barlow"/>
              <a:ea typeface="Barlow"/>
              <a:cs typeface="Barlow"/>
              <a:sym typeface="Barlow"/>
            </a:rPr>
            <a:t>CF 🡪 Cargo Fijo</a:t>
          </a:r>
          <a:endParaRPr sz="1400"/>
        </a:p>
        <a:p>
          <a:pPr marL="0" marR="0" lvl="0" indent="0" algn="l" rtl="0">
            <a:lnSpc>
              <a:spcPct val="100000"/>
            </a:lnSpc>
            <a:spcBef>
              <a:spcPts val="0"/>
            </a:spcBef>
            <a:spcAft>
              <a:spcPts val="0"/>
            </a:spcAft>
            <a:buClr>
              <a:schemeClr val="dk1"/>
            </a:buClr>
            <a:buSzPts val="1200"/>
            <a:buFont typeface="Barlow"/>
            <a:buNone/>
          </a:pPr>
          <a:r>
            <a:rPr lang="en-US" sz="1200" b="0">
              <a:solidFill>
                <a:schemeClr val="dk1"/>
              </a:solidFill>
              <a:latin typeface="Barlow"/>
              <a:ea typeface="Barlow"/>
              <a:cs typeface="Barlow"/>
              <a:sym typeface="Barlow"/>
            </a:rPr>
            <a:t>CFD🡪 Cargo Fijo Disponible</a:t>
          </a:r>
          <a:endParaRPr sz="1400"/>
        </a:p>
        <a:p>
          <a:pPr marL="0" marR="0" lvl="0" indent="0" algn="l" rtl="0">
            <a:lnSpc>
              <a:spcPct val="100000"/>
            </a:lnSpc>
            <a:spcBef>
              <a:spcPts val="0"/>
            </a:spcBef>
            <a:spcAft>
              <a:spcPts val="0"/>
            </a:spcAft>
            <a:buClr>
              <a:schemeClr val="dk1"/>
            </a:buClr>
            <a:buSzPts val="1200"/>
            <a:buFont typeface="Barlow"/>
            <a:buNone/>
          </a:pPr>
          <a:r>
            <a:rPr lang="en-US" sz="1200" b="0" u="none" strike="noStrike" cap="none">
              <a:solidFill>
                <a:schemeClr val="dk1"/>
              </a:solidFill>
              <a:latin typeface="Barlow"/>
              <a:ea typeface="Barlow"/>
              <a:cs typeface="Barlow"/>
              <a:sym typeface="Barlow"/>
            </a:rPr>
            <a:t>EC 🡪 Evaluación Comercial</a:t>
          </a:r>
          <a:endParaRPr sz="1200" b="0" u="none" strike="noStrike" cap="none">
            <a:solidFill>
              <a:schemeClr val="dk1"/>
            </a:solidFill>
            <a:latin typeface="Barlow"/>
            <a:ea typeface="Barlow"/>
            <a:cs typeface="Barlow"/>
            <a:sym typeface="Barlow"/>
          </a:endParaRPr>
        </a:p>
      </xdr:txBody>
    </xdr:sp>
    <xdr:clientData fLocksWithSheet="0"/>
  </xdr:oneCellAnchor>
  <xdr:oneCellAnchor>
    <xdr:from>
      <xdr:col>0</xdr:col>
      <xdr:colOff>257175</xdr:colOff>
      <xdr:row>39</xdr:row>
      <xdr:rowOff>47625</xdr:rowOff>
    </xdr:from>
    <xdr:ext cx="7886700" cy="3924300"/>
    <xdr:grpSp>
      <xdr:nvGrpSpPr>
        <xdr:cNvPr id="10" name="Shape 2">
          <a:extLst>
            <a:ext uri="{FF2B5EF4-FFF2-40B4-BE49-F238E27FC236}">
              <a16:creationId xmlns:a16="http://schemas.microsoft.com/office/drawing/2014/main" id="{00000000-0008-0000-0500-00000A000000}"/>
            </a:ext>
          </a:extLst>
        </xdr:cNvPr>
        <xdr:cNvGrpSpPr/>
      </xdr:nvGrpSpPr>
      <xdr:grpSpPr>
        <a:xfrm>
          <a:off x="257175" y="7762875"/>
          <a:ext cx="7886700" cy="3924300"/>
          <a:chOff x="1402650" y="1817850"/>
          <a:chExt cx="7886700" cy="3924300"/>
        </a:xfrm>
      </xdr:grpSpPr>
      <xdr:grpSp>
        <xdr:nvGrpSpPr>
          <xdr:cNvPr id="180" name="Shape 180">
            <a:extLst>
              <a:ext uri="{FF2B5EF4-FFF2-40B4-BE49-F238E27FC236}">
                <a16:creationId xmlns:a16="http://schemas.microsoft.com/office/drawing/2014/main" id="{00000000-0008-0000-0500-0000B4000000}"/>
              </a:ext>
            </a:extLst>
          </xdr:cNvPr>
          <xdr:cNvGrpSpPr/>
        </xdr:nvGrpSpPr>
        <xdr:grpSpPr>
          <a:xfrm>
            <a:off x="1402650" y="1817850"/>
            <a:ext cx="7886700" cy="3924300"/>
            <a:chOff x="1402650" y="1817850"/>
            <a:chExt cx="7886700" cy="3924300"/>
          </a:xfrm>
        </xdr:grpSpPr>
        <xdr:sp macro="" textlink="">
          <xdr:nvSpPr>
            <xdr:cNvPr id="11" name="Shape 5">
              <a:extLst>
                <a:ext uri="{FF2B5EF4-FFF2-40B4-BE49-F238E27FC236}">
                  <a16:creationId xmlns:a16="http://schemas.microsoft.com/office/drawing/2014/main" id="{00000000-0008-0000-0500-00000B000000}"/>
                </a:ext>
              </a:extLst>
            </xdr:cNvPr>
            <xdr:cNvSpPr/>
          </xdr:nvSpPr>
          <xdr:spPr>
            <a:xfrm>
              <a:off x="1402650" y="1817850"/>
              <a:ext cx="7886700" cy="3924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81" name="Shape 181">
              <a:extLst>
                <a:ext uri="{FF2B5EF4-FFF2-40B4-BE49-F238E27FC236}">
                  <a16:creationId xmlns:a16="http://schemas.microsoft.com/office/drawing/2014/main" id="{00000000-0008-0000-0500-0000B5000000}"/>
                </a:ext>
              </a:extLst>
            </xdr:cNvPr>
            <xdr:cNvGrpSpPr/>
          </xdr:nvGrpSpPr>
          <xdr:grpSpPr>
            <a:xfrm>
              <a:off x="1402650" y="1817850"/>
              <a:ext cx="7886700" cy="3924300"/>
              <a:chOff x="437448" y="1194489"/>
              <a:chExt cx="11670232" cy="5519530"/>
            </a:xfrm>
          </xdr:grpSpPr>
          <xdr:sp macro="" textlink="">
            <xdr:nvSpPr>
              <xdr:cNvPr id="182" name="Shape 182">
                <a:extLst>
                  <a:ext uri="{FF2B5EF4-FFF2-40B4-BE49-F238E27FC236}">
                    <a16:creationId xmlns:a16="http://schemas.microsoft.com/office/drawing/2014/main" id="{00000000-0008-0000-0500-0000B6000000}"/>
                  </a:ext>
                </a:extLst>
              </xdr:cNvPr>
              <xdr:cNvSpPr/>
            </xdr:nvSpPr>
            <xdr:spPr>
              <a:xfrm>
                <a:off x="437448" y="1194489"/>
                <a:ext cx="11670225" cy="5519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83" name="Shape 183">
                <a:extLst>
                  <a:ext uri="{FF2B5EF4-FFF2-40B4-BE49-F238E27FC236}">
                    <a16:creationId xmlns:a16="http://schemas.microsoft.com/office/drawing/2014/main" id="{00000000-0008-0000-0500-0000B7000000}"/>
                  </a:ext>
                </a:extLst>
              </xdr:cNvPr>
              <xdr:cNvSpPr/>
            </xdr:nvSpPr>
            <xdr:spPr>
              <a:xfrm>
                <a:off x="1464835" y="2252902"/>
                <a:ext cx="1872000" cy="612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100"/>
                  <a:buFont typeface="Barlow"/>
                  <a:buNone/>
                </a:pPr>
                <a:r>
                  <a:rPr lang="en-US" sz="1100" b="0">
                    <a:solidFill>
                      <a:srgbClr val="FFFFFF"/>
                    </a:solidFill>
                    <a:latin typeface="Barlow"/>
                    <a:ea typeface="Barlow"/>
                    <a:cs typeface="Barlow"/>
                    <a:sym typeface="Barlow"/>
                  </a:rPr>
                  <a:t>Entel Power </a:t>
                </a:r>
                <a:r>
                  <a:rPr lang="en-US" sz="1100">
                    <a:solidFill>
                      <a:srgbClr val="FFFFFF"/>
                    </a:solidFill>
                    <a:latin typeface="Barlow"/>
                    <a:ea typeface="Barlow"/>
                    <a:cs typeface="Barlow"/>
                    <a:sym typeface="Barlow"/>
                  </a:rPr>
                  <a:t>Familiar</a:t>
                </a:r>
                <a:r>
                  <a:rPr lang="en-US" sz="1100" b="0">
                    <a:solidFill>
                      <a:srgbClr val="FFFFFF"/>
                    </a:solidFill>
                    <a:latin typeface="Barlow"/>
                    <a:ea typeface="Barlow"/>
                    <a:cs typeface="Barlow"/>
                    <a:sym typeface="Barlow"/>
                  </a:rPr>
                  <a:t>+  74.90 R</a:t>
                </a:r>
                <a:endParaRPr sz="1100" b="0" i="0" u="none" strike="noStrike" cap="none">
                  <a:solidFill>
                    <a:srgbClr val="FFFFFF"/>
                  </a:solidFill>
                  <a:latin typeface="Barlow"/>
                  <a:ea typeface="Barlow"/>
                  <a:cs typeface="Barlow"/>
                  <a:sym typeface="Barlow"/>
                </a:endParaRPr>
              </a:p>
            </xdr:txBody>
          </xdr:sp>
          <xdr:sp macro="" textlink="">
            <xdr:nvSpPr>
              <xdr:cNvPr id="184" name="Shape 184">
                <a:extLst>
                  <a:ext uri="{FF2B5EF4-FFF2-40B4-BE49-F238E27FC236}">
                    <a16:creationId xmlns:a16="http://schemas.microsoft.com/office/drawing/2014/main" id="{00000000-0008-0000-0500-0000B8000000}"/>
                  </a:ext>
                </a:extLst>
              </xdr:cNvPr>
              <xdr:cNvSpPr/>
            </xdr:nvSpPr>
            <xdr:spPr>
              <a:xfrm>
                <a:off x="2528686" y="4119939"/>
                <a:ext cx="918594" cy="612000"/>
              </a:xfrm>
              <a:prstGeom prst="roundRect">
                <a:avLst>
                  <a:gd name="adj" fmla="val 16667"/>
                </a:avLst>
              </a:prstGeom>
              <a:solidFill>
                <a:srgbClr val="66FF33"/>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i="0" u="none" strike="noStrike" cap="none">
                    <a:solidFill>
                      <a:srgbClr val="FFFFFF"/>
                    </a:solidFill>
                    <a:latin typeface="Barlow"/>
                    <a:ea typeface="Barlow"/>
                    <a:cs typeface="Barlow"/>
                    <a:sym typeface="Barlow"/>
                  </a:rPr>
                  <a:t>LLAA</a:t>
                </a:r>
                <a:endParaRPr sz="1400"/>
              </a:p>
            </xdr:txBody>
          </xdr:sp>
          <xdr:sp macro="" textlink="">
            <xdr:nvSpPr>
              <xdr:cNvPr id="185" name="Shape 185">
                <a:extLst>
                  <a:ext uri="{FF2B5EF4-FFF2-40B4-BE49-F238E27FC236}">
                    <a16:creationId xmlns:a16="http://schemas.microsoft.com/office/drawing/2014/main" id="{00000000-0008-0000-0500-0000B9000000}"/>
                  </a:ext>
                </a:extLst>
              </xdr:cNvPr>
              <xdr:cNvSpPr/>
            </xdr:nvSpPr>
            <xdr:spPr>
              <a:xfrm>
                <a:off x="1882804" y="4153352"/>
                <a:ext cx="556470" cy="581174"/>
              </a:xfrm>
              <a:prstGeom prst="mathPlus">
                <a:avLst>
                  <a:gd name="adj1" fmla="val 2352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186" name="Shape 186">
                <a:extLst>
                  <a:ext uri="{FF2B5EF4-FFF2-40B4-BE49-F238E27FC236}">
                    <a16:creationId xmlns:a16="http://schemas.microsoft.com/office/drawing/2014/main" id="{00000000-0008-0000-0500-0000BA000000}"/>
                  </a:ext>
                </a:extLst>
              </xdr:cNvPr>
              <xdr:cNvSpPr/>
            </xdr:nvSpPr>
            <xdr:spPr>
              <a:xfrm>
                <a:off x="4043004" y="2227562"/>
                <a:ext cx="3096000" cy="612000"/>
              </a:xfrm>
              <a:prstGeom prst="roundRect">
                <a:avLst>
                  <a:gd name="adj" fmla="val 16667"/>
                </a:avLst>
              </a:prstGeom>
              <a:solidFill>
                <a:srgbClr val="35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b="0">
                    <a:solidFill>
                      <a:srgbClr val="FFFFFF"/>
                    </a:solidFill>
                    <a:latin typeface="Barlow"/>
                    <a:ea typeface="Barlow"/>
                    <a:cs typeface="Barlow"/>
                    <a:sym typeface="Barlow"/>
                  </a:rPr>
                  <a:t>Entel Power Familiar 89.90 SD R</a:t>
                </a:r>
                <a:endParaRPr sz="1050" b="0" i="0" u="none" strike="noStrike" cap="none">
                  <a:solidFill>
                    <a:srgbClr val="FFFFFF"/>
                  </a:solidFill>
                  <a:latin typeface="Barlow"/>
                  <a:ea typeface="Barlow"/>
                  <a:cs typeface="Barlow"/>
                  <a:sym typeface="Barlow"/>
                </a:endParaRPr>
              </a:p>
            </xdr:txBody>
          </xdr:sp>
          <xdr:sp macro="" textlink="">
            <xdr:nvSpPr>
              <xdr:cNvPr id="187" name="Shape 187">
                <a:extLst>
                  <a:ext uri="{FF2B5EF4-FFF2-40B4-BE49-F238E27FC236}">
                    <a16:creationId xmlns:a16="http://schemas.microsoft.com/office/drawing/2014/main" id="{00000000-0008-0000-0500-0000BB000000}"/>
                  </a:ext>
                </a:extLst>
              </xdr:cNvPr>
              <xdr:cNvSpPr/>
            </xdr:nvSpPr>
            <xdr:spPr>
              <a:xfrm>
                <a:off x="4043004" y="4119939"/>
                <a:ext cx="3096000" cy="612000"/>
              </a:xfrm>
              <a:prstGeom prst="roundRect">
                <a:avLst>
                  <a:gd name="adj" fmla="val 16667"/>
                </a:avLst>
              </a:prstGeom>
              <a:solidFill>
                <a:srgbClr val="35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Barlow"/>
                  <a:buNone/>
                </a:pPr>
                <a:r>
                  <a:rPr lang="en-US" sz="1200" b="0">
                    <a:solidFill>
                      <a:srgbClr val="FFFFFF"/>
                    </a:solidFill>
                    <a:latin typeface="Barlow"/>
                    <a:ea typeface="Barlow"/>
                    <a:cs typeface="Barlow"/>
                    <a:sym typeface="Barlow"/>
                  </a:rPr>
                  <a:t>Entel Power Familiar 89.90 SD R</a:t>
                </a:r>
                <a:endParaRPr sz="1200" b="0" i="0" u="none" strike="noStrike" cap="none">
                  <a:solidFill>
                    <a:srgbClr val="FFFFFF"/>
                  </a:solidFill>
                  <a:latin typeface="Barlow"/>
                  <a:ea typeface="Barlow"/>
                  <a:cs typeface="Barlow"/>
                  <a:sym typeface="Barlow"/>
                </a:endParaRPr>
              </a:p>
            </xdr:txBody>
          </xdr:sp>
          <xdr:sp macro="" textlink="">
            <xdr:nvSpPr>
              <xdr:cNvPr id="188" name="Shape 188">
                <a:extLst>
                  <a:ext uri="{FF2B5EF4-FFF2-40B4-BE49-F238E27FC236}">
                    <a16:creationId xmlns:a16="http://schemas.microsoft.com/office/drawing/2014/main" id="{00000000-0008-0000-0500-0000BC000000}"/>
                  </a:ext>
                </a:extLst>
              </xdr:cNvPr>
              <xdr:cNvSpPr/>
            </xdr:nvSpPr>
            <xdr:spPr>
              <a:xfrm>
                <a:off x="3683779" y="2351275"/>
                <a:ext cx="352338" cy="400574"/>
              </a:xfrm>
              <a:prstGeom prst="notchedRightArrow">
                <a:avLst>
                  <a:gd name="adj1" fmla="val 50000"/>
                  <a:gd name="adj2"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189" name="Shape 189">
                <a:extLst>
                  <a:ext uri="{FF2B5EF4-FFF2-40B4-BE49-F238E27FC236}">
                    <a16:creationId xmlns:a16="http://schemas.microsoft.com/office/drawing/2014/main" id="{00000000-0008-0000-0500-0000BD000000}"/>
                  </a:ext>
                </a:extLst>
              </xdr:cNvPr>
              <xdr:cNvSpPr/>
            </xdr:nvSpPr>
            <xdr:spPr>
              <a:xfrm>
                <a:off x="3595857" y="4243652"/>
                <a:ext cx="352338" cy="400574"/>
              </a:xfrm>
              <a:prstGeom prst="notchedRightArrow">
                <a:avLst>
                  <a:gd name="adj1" fmla="val 50000"/>
                  <a:gd name="adj2"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190" name="Shape 190">
                <a:extLst>
                  <a:ext uri="{FF2B5EF4-FFF2-40B4-BE49-F238E27FC236}">
                    <a16:creationId xmlns:a16="http://schemas.microsoft.com/office/drawing/2014/main" id="{00000000-0008-0000-0500-0000BE000000}"/>
                  </a:ext>
                </a:extLst>
              </xdr:cNvPr>
              <xdr:cNvSpPr/>
            </xdr:nvSpPr>
            <xdr:spPr>
              <a:xfrm>
                <a:off x="7265193" y="2227562"/>
                <a:ext cx="1008000" cy="612000"/>
              </a:xfrm>
              <a:prstGeom prst="roundRect">
                <a:avLst>
                  <a:gd name="adj" fmla="val 16667"/>
                </a:avLst>
              </a:prstGeom>
              <a:solidFill>
                <a:srgbClr val="E36C09"/>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89.90</a:t>
                </a:r>
                <a:endParaRPr sz="1400"/>
              </a:p>
            </xdr:txBody>
          </xdr:sp>
          <xdr:sp macro="" textlink="">
            <xdr:nvSpPr>
              <xdr:cNvPr id="191" name="Shape 191">
                <a:extLst>
                  <a:ext uri="{FF2B5EF4-FFF2-40B4-BE49-F238E27FC236}">
                    <a16:creationId xmlns:a16="http://schemas.microsoft.com/office/drawing/2014/main" id="{00000000-0008-0000-0500-0000BF000000}"/>
                  </a:ext>
                </a:extLst>
              </xdr:cNvPr>
              <xdr:cNvSpPr/>
            </xdr:nvSpPr>
            <xdr:spPr>
              <a:xfrm>
                <a:off x="7265193" y="4119939"/>
                <a:ext cx="1008000" cy="612000"/>
              </a:xfrm>
              <a:prstGeom prst="roundRect">
                <a:avLst>
                  <a:gd name="adj" fmla="val 16667"/>
                </a:avLst>
              </a:prstGeom>
              <a:solidFill>
                <a:schemeClr val="accent6"/>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34.90</a:t>
                </a:r>
                <a:endParaRPr sz="1400"/>
              </a:p>
            </xdr:txBody>
          </xdr:sp>
          <xdr:sp macro="" textlink="">
            <xdr:nvSpPr>
              <xdr:cNvPr id="192" name="Shape 192">
                <a:extLst>
                  <a:ext uri="{FF2B5EF4-FFF2-40B4-BE49-F238E27FC236}">
                    <a16:creationId xmlns:a16="http://schemas.microsoft.com/office/drawing/2014/main" id="{00000000-0008-0000-0500-0000C0000000}"/>
                  </a:ext>
                </a:extLst>
              </xdr:cNvPr>
              <xdr:cNvSpPr/>
            </xdr:nvSpPr>
            <xdr:spPr>
              <a:xfrm>
                <a:off x="3340379" y="2407562"/>
                <a:ext cx="432000" cy="288000"/>
              </a:xfrm>
              <a:prstGeom prst="roundRect">
                <a:avLst>
                  <a:gd name="adj" fmla="val 16667"/>
                </a:avLst>
              </a:prstGeom>
              <a:solidFill>
                <a:srgbClr val="FF6600"/>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800"/>
                  <a:buFont typeface="Cambria"/>
                  <a:buNone/>
                </a:pPr>
                <a:r>
                  <a:rPr lang="en-US" sz="800">
                    <a:solidFill>
                      <a:schemeClr val="lt1"/>
                    </a:solidFill>
                    <a:latin typeface="Cambria"/>
                    <a:ea typeface="Cambria"/>
                    <a:cs typeface="Cambria"/>
                    <a:sym typeface="Cambria"/>
                  </a:rPr>
                  <a:t>CDP</a:t>
                </a:r>
                <a:endParaRPr sz="1400"/>
              </a:p>
            </xdr:txBody>
          </xdr:sp>
          <xdr:sp macro="" textlink="">
            <xdr:nvSpPr>
              <xdr:cNvPr id="193" name="Shape 193">
                <a:extLst>
                  <a:ext uri="{FF2B5EF4-FFF2-40B4-BE49-F238E27FC236}">
                    <a16:creationId xmlns:a16="http://schemas.microsoft.com/office/drawing/2014/main" id="{00000000-0008-0000-0500-0000C1000000}"/>
                  </a:ext>
                </a:extLst>
              </xdr:cNvPr>
              <xdr:cNvSpPr/>
            </xdr:nvSpPr>
            <xdr:spPr>
              <a:xfrm>
                <a:off x="9543666" y="2227561"/>
                <a:ext cx="2564014" cy="1546298"/>
              </a:xfrm>
              <a:prstGeom prst="roundRect">
                <a:avLst>
                  <a:gd name="adj" fmla="val 16667"/>
                </a:avLst>
              </a:prstGeom>
              <a:solidFill>
                <a:srgbClr val="F47093"/>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chemeClr val="lt1"/>
                  </a:buClr>
                  <a:buSzPts val="1100"/>
                  <a:buFont typeface="Calibri"/>
                  <a:buNone/>
                </a:pPr>
                <a:r>
                  <a:rPr lang="en-US" sz="1100" b="1">
                    <a:solidFill>
                      <a:schemeClr val="lt1"/>
                    </a:solidFill>
                    <a:latin typeface="Calibri"/>
                    <a:ea typeface="Calibri"/>
                    <a:cs typeface="Calibri"/>
                    <a:sym typeface="Calibri"/>
                  </a:rPr>
                  <a:t>DIFERENCIA: </a:t>
                </a:r>
                <a:br>
                  <a:rPr lang="en-US" sz="1100" b="1">
                    <a:solidFill>
                      <a:schemeClr val="lt1"/>
                    </a:solidFill>
                    <a:latin typeface="Calibri"/>
                    <a:ea typeface="Calibri"/>
                    <a:cs typeface="Calibri"/>
                    <a:sym typeface="Calibri"/>
                  </a:rPr>
                </a:br>
                <a:br>
                  <a:rPr lang="en-US" sz="900" b="1">
                    <a:solidFill>
                      <a:schemeClr val="lt1"/>
                    </a:solidFill>
                    <a:latin typeface="Calibri"/>
                    <a:ea typeface="Calibri"/>
                    <a:cs typeface="Calibri"/>
                    <a:sym typeface="Calibri"/>
                  </a:rPr>
                </a:br>
                <a:r>
                  <a:rPr lang="en-US" sz="900" b="1">
                    <a:solidFill>
                      <a:schemeClr val="lt1"/>
                    </a:solidFill>
                    <a:latin typeface="Calibri"/>
                    <a:ea typeface="Calibri"/>
                    <a:cs typeface="Calibri"/>
                    <a:sym typeface="Calibri"/>
                  </a:rPr>
                  <a:t>LÍNEA 1: 89.90 - 74.90 = 15 SOLES</a:t>
                </a:r>
                <a:endParaRPr sz="1400"/>
              </a:p>
              <a:p>
                <a:pPr marL="0" marR="0" lvl="0" indent="0" algn="ctr" rtl="0">
                  <a:lnSpc>
                    <a:spcPct val="100000"/>
                  </a:lnSpc>
                  <a:spcBef>
                    <a:spcPts val="0"/>
                  </a:spcBef>
                  <a:spcAft>
                    <a:spcPts val="0"/>
                  </a:spcAft>
                  <a:buClr>
                    <a:schemeClr val="lt1"/>
                  </a:buClr>
                  <a:buSzPts val="900"/>
                  <a:buFont typeface="Calibri"/>
                  <a:buNone/>
                </a:pPr>
                <a:r>
                  <a:rPr lang="en-US" sz="900" b="1" i="0" u="none" strike="noStrike" cap="none">
                    <a:solidFill>
                      <a:schemeClr val="lt1"/>
                    </a:solidFill>
                    <a:latin typeface="Calibri"/>
                    <a:ea typeface="Calibri"/>
                    <a:cs typeface="Calibri"/>
                    <a:sym typeface="Calibri"/>
                  </a:rPr>
                  <a:t>LÍNEA 2: 89.90 - 74.90 = 15 SOLES</a:t>
                </a:r>
                <a:br>
                  <a:rPr lang="en-US" sz="900" b="1" i="0" u="none" strike="noStrike" cap="none">
                    <a:solidFill>
                      <a:schemeClr val="lt1"/>
                    </a:solidFill>
                    <a:latin typeface="Calibri"/>
                    <a:ea typeface="Calibri"/>
                    <a:cs typeface="Calibri"/>
                    <a:sym typeface="Calibri"/>
                  </a:rPr>
                </a:br>
                <a:br>
                  <a:rPr lang="en-US" sz="900" b="1" i="0" u="none" strike="noStrike" cap="none">
                    <a:solidFill>
                      <a:schemeClr val="lt1"/>
                    </a:solidFill>
                    <a:latin typeface="Calibri"/>
                    <a:ea typeface="Calibri"/>
                    <a:cs typeface="Calibri"/>
                    <a:sym typeface="Calibri"/>
                  </a:rPr>
                </a:br>
                <a:r>
                  <a:rPr lang="en-US" sz="900" b="1" i="0" u="none" strike="noStrike" cap="none">
                    <a:solidFill>
                      <a:schemeClr val="lt1"/>
                    </a:solidFill>
                    <a:latin typeface="Calibri"/>
                    <a:ea typeface="Calibri"/>
                    <a:cs typeface="Calibri"/>
                    <a:sym typeface="Calibri"/>
                  </a:rPr>
                  <a:t>TOTAL INCREMENTO = 30 SOLES</a:t>
                </a:r>
                <a:endParaRPr sz="900" b="1">
                  <a:solidFill>
                    <a:schemeClr val="lt1"/>
                  </a:solidFill>
                  <a:latin typeface="Calibri"/>
                  <a:ea typeface="Calibri"/>
                  <a:cs typeface="Calibri"/>
                  <a:sym typeface="Calibri"/>
                </a:endParaRPr>
              </a:p>
            </xdr:txBody>
          </xdr:sp>
          <xdr:sp macro="" textlink="">
            <xdr:nvSpPr>
              <xdr:cNvPr id="194" name="Shape 194">
                <a:extLst>
                  <a:ext uri="{FF2B5EF4-FFF2-40B4-BE49-F238E27FC236}">
                    <a16:creationId xmlns:a16="http://schemas.microsoft.com/office/drawing/2014/main" id="{00000000-0008-0000-0500-0000C2000000}"/>
                  </a:ext>
                </a:extLst>
              </xdr:cNvPr>
              <xdr:cNvSpPr/>
            </xdr:nvSpPr>
            <xdr:spPr>
              <a:xfrm>
                <a:off x="437448" y="2252902"/>
                <a:ext cx="949180" cy="612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050"/>
                  <a:buFont typeface="Barlow"/>
                  <a:buNone/>
                </a:pPr>
                <a:r>
                  <a:rPr lang="en-US" sz="1050" b="0">
                    <a:solidFill>
                      <a:schemeClr val="lt1"/>
                    </a:solidFill>
                    <a:latin typeface="Barlow"/>
                    <a:ea typeface="Barlow"/>
                    <a:cs typeface="Barlow"/>
                    <a:sym typeface="Barlow"/>
                  </a:rPr>
                  <a:t>Línea A</a:t>
                </a:r>
                <a:endParaRPr sz="1400"/>
              </a:p>
            </xdr:txBody>
          </xdr:sp>
          <xdr:sp macro="" textlink="">
            <xdr:nvSpPr>
              <xdr:cNvPr id="195" name="Shape 195">
                <a:extLst>
                  <a:ext uri="{FF2B5EF4-FFF2-40B4-BE49-F238E27FC236}">
                    <a16:creationId xmlns:a16="http://schemas.microsoft.com/office/drawing/2014/main" id="{00000000-0008-0000-0500-0000C3000000}"/>
                  </a:ext>
                </a:extLst>
              </xdr:cNvPr>
              <xdr:cNvSpPr/>
            </xdr:nvSpPr>
            <xdr:spPr>
              <a:xfrm>
                <a:off x="9740431" y="4119939"/>
                <a:ext cx="2088000" cy="612000"/>
              </a:xfrm>
              <a:prstGeom prst="roundRect">
                <a:avLst>
                  <a:gd name="adj" fmla="val 16667"/>
                </a:avLst>
              </a:prstGeom>
              <a:solidFill>
                <a:srgbClr val="F46C8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i="0" u="none" strike="noStrike" cap="none">
                    <a:solidFill>
                      <a:srgbClr val="FFFFFF"/>
                    </a:solidFill>
                    <a:latin typeface="Barlow"/>
                    <a:ea typeface="Barlow"/>
                    <a:cs typeface="Barlow"/>
                    <a:sym typeface="Barlow"/>
                  </a:rPr>
                  <a:t>Activación / Porta</a:t>
                </a:r>
                <a:endParaRPr sz="1400"/>
              </a:p>
              <a:p>
                <a:pPr marL="0" marR="0" lvl="0" indent="0" algn="ctr" rtl="0">
                  <a:lnSpc>
                    <a:spcPct val="100000"/>
                  </a:lnSpc>
                  <a:spcBef>
                    <a:spcPts val="0"/>
                  </a:spcBef>
                  <a:spcAft>
                    <a:spcPts val="0"/>
                  </a:spcAft>
                  <a:buClr>
                    <a:srgbClr val="FFFFFF"/>
                  </a:buClr>
                  <a:buSzPts val="1050"/>
                  <a:buFont typeface="Barlow"/>
                  <a:buNone/>
                </a:pPr>
                <a:r>
                  <a:rPr lang="en-US" sz="1050" i="0" u="none" strike="noStrike" cap="none">
                    <a:solidFill>
                      <a:srgbClr val="FFFFFF"/>
                    </a:solidFill>
                    <a:latin typeface="Barlow"/>
                    <a:ea typeface="Barlow"/>
                    <a:cs typeface="Barlow"/>
                    <a:sym typeface="Barlow"/>
                  </a:rPr>
                  <a:t>CFD &gt;= a 119.90</a:t>
                </a:r>
                <a:endParaRPr sz="1400"/>
              </a:p>
            </xdr:txBody>
          </xdr:sp>
          <xdr:sp macro="" textlink="">
            <xdr:nvSpPr>
              <xdr:cNvPr id="196" name="Shape 196">
                <a:extLst>
                  <a:ext uri="{FF2B5EF4-FFF2-40B4-BE49-F238E27FC236}">
                    <a16:creationId xmlns:a16="http://schemas.microsoft.com/office/drawing/2014/main" id="{00000000-0008-0000-0500-0000C4000000}"/>
                  </a:ext>
                </a:extLst>
              </xdr:cNvPr>
              <xdr:cNvSpPr/>
            </xdr:nvSpPr>
            <xdr:spPr>
              <a:xfrm>
                <a:off x="9740431" y="1194489"/>
                <a:ext cx="2088000" cy="648000"/>
              </a:xfrm>
              <a:prstGeom prst="roundRect">
                <a:avLst>
                  <a:gd name="adj" fmla="val 16667"/>
                </a:avLst>
              </a:prstGeom>
              <a:solidFill>
                <a:srgbClr val="F47093"/>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100"/>
                  <a:buFont typeface="Barlow"/>
                  <a:buNone/>
                </a:pPr>
                <a:r>
                  <a:rPr lang="en-US" sz="1100">
                    <a:solidFill>
                      <a:srgbClr val="FFFFFF"/>
                    </a:solidFill>
                    <a:latin typeface="Barlow"/>
                    <a:ea typeface="Barlow"/>
                    <a:cs typeface="Barlow"/>
                    <a:sym typeface="Barlow"/>
                  </a:rPr>
                  <a:t>Evaluación</a:t>
                </a:r>
                <a:endParaRPr sz="1400"/>
              </a:p>
              <a:p>
                <a:pPr marL="0" marR="0" lvl="0" indent="0" algn="ctr" rtl="0">
                  <a:lnSpc>
                    <a:spcPct val="100000"/>
                  </a:lnSpc>
                  <a:spcBef>
                    <a:spcPts val="0"/>
                  </a:spcBef>
                  <a:spcAft>
                    <a:spcPts val="0"/>
                  </a:spcAft>
                  <a:buClr>
                    <a:srgbClr val="FFFFFF"/>
                  </a:buClr>
                  <a:buSzPts val="1100"/>
                  <a:buFont typeface="Barlow"/>
                  <a:buNone/>
                </a:pPr>
                <a:r>
                  <a:rPr lang="en-US" sz="1100">
                    <a:solidFill>
                      <a:srgbClr val="FFFFFF"/>
                    </a:solidFill>
                    <a:latin typeface="Barlow"/>
                    <a:ea typeface="Barlow"/>
                    <a:cs typeface="Barlow"/>
                    <a:sym typeface="Barlow"/>
                  </a:rPr>
                  <a:t>Comercial Aislada</a:t>
                </a:r>
                <a:endParaRPr sz="1100" b="0" i="1">
                  <a:solidFill>
                    <a:srgbClr val="FFFFFF"/>
                  </a:solidFill>
                  <a:latin typeface="Barlow"/>
                  <a:ea typeface="Barlow"/>
                  <a:cs typeface="Barlow"/>
                  <a:sym typeface="Barlow"/>
                </a:endParaRPr>
              </a:p>
            </xdr:txBody>
          </xdr:sp>
          <xdr:sp macro="" textlink="">
            <xdr:nvSpPr>
              <xdr:cNvPr id="197" name="Shape 197">
                <a:extLst>
                  <a:ext uri="{FF2B5EF4-FFF2-40B4-BE49-F238E27FC236}">
                    <a16:creationId xmlns:a16="http://schemas.microsoft.com/office/drawing/2014/main" id="{00000000-0008-0000-0500-0000C5000000}"/>
                  </a:ext>
                </a:extLst>
              </xdr:cNvPr>
              <xdr:cNvSpPr/>
            </xdr:nvSpPr>
            <xdr:spPr>
              <a:xfrm>
                <a:off x="8380925" y="2227562"/>
                <a:ext cx="1008000" cy="612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89.90</a:t>
                </a:r>
                <a:endParaRPr sz="1200" i="0" u="none" strike="noStrike" cap="none">
                  <a:solidFill>
                    <a:srgbClr val="FFFFFF"/>
                  </a:solidFill>
                  <a:latin typeface="Cambria"/>
                  <a:ea typeface="Cambria"/>
                  <a:cs typeface="Cambria"/>
                  <a:sym typeface="Cambria"/>
                </a:endParaRPr>
              </a:p>
            </xdr:txBody>
          </xdr:sp>
          <xdr:sp macro="" textlink="">
            <xdr:nvSpPr>
              <xdr:cNvPr id="198" name="Shape 198">
                <a:extLst>
                  <a:ext uri="{FF2B5EF4-FFF2-40B4-BE49-F238E27FC236}">
                    <a16:creationId xmlns:a16="http://schemas.microsoft.com/office/drawing/2014/main" id="{00000000-0008-0000-0500-0000C6000000}"/>
                  </a:ext>
                </a:extLst>
              </xdr:cNvPr>
              <xdr:cNvSpPr/>
            </xdr:nvSpPr>
            <xdr:spPr>
              <a:xfrm>
                <a:off x="8380925" y="4119939"/>
                <a:ext cx="1008000" cy="612000"/>
              </a:xfrm>
              <a:prstGeom prst="roundRect">
                <a:avLst>
                  <a:gd name="adj" fmla="val 16667"/>
                </a:avLst>
              </a:prstGeom>
              <a:solidFill>
                <a:srgbClr val="00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89.90</a:t>
                </a:r>
                <a:endParaRPr sz="1400"/>
              </a:p>
            </xdr:txBody>
          </xdr:sp>
          <xdr:sp macro="" textlink="">
            <xdr:nvSpPr>
              <xdr:cNvPr id="199" name="Shape 199">
                <a:extLst>
                  <a:ext uri="{FF2B5EF4-FFF2-40B4-BE49-F238E27FC236}">
                    <a16:creationId xmlns:a16="http://schemas.microsoft.com/office/drawing/2014/main" id="{00000000-0008-0000-0500-0000C7000000}"/>
                  </a:ext>
                </a:extLst>
              </xdr:cNvPr>
              <xdr:cNvSpPr/>
            </xdr:nvSpPr>
            <xdr:spPr>
              <a:xfrm>
                <a:off x="1812743" y="3981082"/>
                <a:ext cx="10149553" cy="900000"/>
              </a:xfrm>
              <a:prstGeom prst="roundRect">
                <a:avLst>
                  <a:gd name="adj" fmla="val 16667"/>
                </a:avLst>
              </a:prstGeom>
              <a:noFill/>
              <a:ln w="12700" cap="flat" cmpd="sng">
                <a:solidFill>
                  <a:srgbClr val="005CFF"/>
                </a:solidFill>
                <a:prstDash val="dash"/>
                <a:round/>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SzPts val="1050"/>
                  <a:buFont typeface="Arial"/>
                  <a:buNone/>
                </a:pPr>
                <a:endParaRPr sz="1050">
                  <a:latin typeface="Cambria"/>
                  <a:ea typeface="Cambria"/>
                  <a:cs typeface="Cambria"/>
                  <a:sym typeface="Cambria"/>
                </a:endParaRPr>
              </a:p>
            </xdr:txBody>
          </xdr:sp>
          <xdr:sp macro="" textlink="">
            <xdr:nvSpPr>
              <xdr:cNvPr id="200" name="Shape 200">
                <a:extLst>
                  <a:ext uri="{FF2B5EF4-FFF2-40B4-BE49-F238E27FC236}">
                    <a16:creationId xmlns:a16="http://schemas.microsoft.com/office/drawing/2014/main" id="{00000000-0008-0000-0500-0000C8000000}"/>
                  </a:ext>
                </a:extLst>
              </xdr:cNvPr>
              <xdr:cNvSpPr/>
            </xdr:nvSpPr>
            <xdr:spPr>
              <a:xfrm>
                <a:off x="7265193" y="5049070"/>
                <a:ext cx="1008000" cy="540000"/>
              </a:xfrm>
              <a:prstGeom prst="roundRect">
                <a:avLst>
                  <a:gd name="adj" fmla="val 16667"/>
                </a:avLst>
              </a:prstGeom>
              <a:solidFill>
                <a:srgbClr val="00AC7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200"/>
                  <a:buFont typeface="Cambria"/>
                  <a:buNone/>
                </a:pPr>
                <a:r>
                  <a:rPr lang="en-US" sz="1200" b="1">
                    <a:solidFill>
                      <a:schemeClr val="lt1"/>
                    </a:solidFill>
                    <a:latin typeface="Cambria"/>
                    <a:ea typeface="Cambria"/>
                    <a:cs typeface="Cambria"/>
                    <a:sym typeface="Cambria"/>
                  </a:rPr>
                  <a:t>S/ 159.7</a:t>
                </a:r>
                <a:endParaRPr sz="1400"/>
              </a:p>
            </xdr:txBody>
          </xdr:sp>
          <xdr:sp macro="" textlink="">
            <xdr:nvSpPr>
              <xdr:cNvPr id="201" name="Shape 201">
                <a:extLst>
                  <a:ext uri="{FF2B5EF4-FFF2-40B4-BE49-F238E27FC236}">
                    <a16:creationId xmlns:a16="http://schemas.microsoft.com/office/drawing/2014/main" id="{00000000-0008-0000-0500-0000C9000000}"/>
                  </a:ext>
                </a:extLst>
              </xdr:cNvPr>
              <xdr:cNvSpPr/>
            </xdr:nvSpPr>
            <xdr:spPr>
              <a:xfrm>
                <a:off x="8380925" y="5049070"/>
                <a:ext cx="1008000" cy="540000"/>
              </a:xfrm>
              <a:prstGeom prst="roundRect">
                <a:avLst>
                  <a:gd name="adj" fmla="val 16667"/>
                </a:avLst>
              </a:prstGeom>
              <a:solidFill>
                <a:srgbClr val="10069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200"/>
                  <a:buFont typeface="Cambria"/>
                  <a:buNone/>
                </a:pPr>
                <a:r>
                  <a:rPr lang="en-US" sz="1200" b="1">
                    <a:solidFill>
                      <a:schemeClr val="lt1"/>
                    </a:solidFill>
                    <a:latin typeface="Cambria"/>
                    <a:ea typeface="Cambria"/>
                    <a:cs typeface="Cambria"/>
                    <a:sym typeface="Cambria"/>
                  </a:rPr>
                  <a:t>S/ 269.7</a:t>
                </a:r>
                <a:endParaRPr sz="1400"/>
              </a:p>
            </xdr:txBody>
          </xdr:sp>
          <xdr:sp macro="" textlink="">
            <xdr:nvSpPr>
              <xdr:cNvPr id="202" name="Shape 202">
                <a:extLst>
                  <a:ext uri="{FF2B5EF4-FFF2-40B4-BE49-F238E27FC236}">
                    <a16:creationId xmlns:a16="http://schemas.microsoft.com/office/drawing/2014/main" id="{00000000-0008-0000-0500-0000CA000000}"/>
                  </a:ext>
                </a:extLst>
              </xdr:cNvPr>
              <xdr:cNvSpPr/>
            </xdr:nvSpPr>
            <xdr:spPr>
              <a:xfrm>
                <a:off x="8512391" y="5648500"/>
                <a:ext cx="760424" cy="538926"/>
              </a:xfrm>
              <a:prstGeom prst="roundRect">
                <a:avLst>
                  <a:gd name="adj" fmla="val 16667"/>
                </a:avLst>
              </a:prstGeom>
              <a:no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10069F"/>
                  </a:buClr>
                  <a:buSzPts val="700"/>
                  <a:buFont typeface="Barlow"/>
                  <a:buNone/>
                </a:pPr>
                <a:r>
                  <a:rPr lang="en-US" sz="700" b="0">
                    <a:solidFill>
                      <a:srgbClr val="10069F"/>
                    </a:solidFill>
                    <a:latin typeface="Barlow"/>
                    <a:ea typeface="Barlow"/>
                    <a:cs typeface="Barlow"/>
                    <a:sym typeface="Barlow"/>
                  </a:rPr>
                  <a:t>sin beneficio familiar</a:t>
                </a:r>
                <a:endParaRPr sz="1400"/>
              </a:p>
            </xdr:txBody>
          </xdr:sp>
          <xdr:sp macro="" textlink="">
            <xdr:nvSpPr>
              <xdr:cNvPr id="203" name="Shape 203">
                <a:extLst>
                  <a:ext uri="{FF2B5EF4-FFF2-40B4-BE49-F238E27FC236}">
                    <a16:creationId xmlns:a16="http://schemas.microsoft.com/office/drawing/2014/main" id="{00000000-0008-0000-0500-0000CB000000}"/>
                  </a:ext>
                </a:extLst>
              </xdr:cNvPr>
              <xdr:cNvSpPr/>
            </xdr:nvSpPr>
            <xdr:spPr>
              <a:xfrm>
                <a:off x="7366819" y="5676549"/>
                <a:ext cx="868693" cy="552951"/>
              </a:xfrm>
              <a:prstGeom prst="roundRect">
                <a:avLst>
                  <a:gd name="adj" fmla="val 16667"/>
                </a:avLst>
              </a:prstGeom>
              <a:no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10069F"/>
                  </a:buClr>
                  <a:buSzPts val="700"/>
                  <a:buFont typeface="Barlow"/>
                  <a:buNone/>
                </a:pPr>
                <a:r>
                  <a:rPr lang="en-US" sz="700" b="0">
                    <a:solidFill>
                      <a:srgbClr val="10069F"/>
                    </a:solidFill>
                    <a:latin typeface="Barlow"/>
                    <a:ea typeface="Barlow"/>
                    <a:cs typeface="Barlow"/>
                    <a:sym typeface="Barlow"/>
                  </a:rPr>
                  <a:t>A pagar c/</a:t>
                </a:r>
                <a:endParaRPr sz="1400"/>
              </a:p>
              <a:p>
                <a:pPr marL="0" lvl="0" indent="0" algn="ctr" rtl="0">
                  <a:spcBef>
                    <a:spcPts val="0"/>
                  </a:spcBef>
                  <a:spcAft>
                    <a:spcPts val="0"/>
                  </a:spcAft>
                  <a:buClr>
                    <a:srgbClr val="10069F"/>
                  </a:buClr>
                  <a:buSzPts val="700"/>
                  <a:buFont typeface="Barlow"/>
                  <a:buNone/>
                </a:pPr>
                <a:r>
                  <a:rPr lang="en-US" sz="700" b="0">
                    <a:solidFill>
                      <a:srgbClr val="10069F"/>
                    </a:solidFill>
                    <a:latin typeface="Barlow"/>
                    <a:ea typeface="Barlow"/>
                    <a:cs typeface="Barlow"/>
                    <a:sym typeface="Barlow"/>
                  </a:rPr>
                  <a:t>plan familia</a:t>
                </a:r>
                <a:endParaRPr sz="1400"/>
              </a:p>
            </xdr:txBody>
          </xdr:sp>
          <xdr:sp macro="" textlink="">
            <xdr:nvSpPr>
              <xdr:cNvPr id="204" name="Shape 204">
                <a:extLst>
                  <a:ext uri="{FF2B5EF4-FFF2-40B4-BE49-F238E27FC236}">
                    <a16:creationId xmlns:a16="http://schemas.microsoft.com/office/drawing/2014/main" id="{00000000-0008-0000-0500-0000CC000000}"/>
                  </a:ext>
                </a:extLst>
              </xdr:cNvPr>
              <xdr:cNvSpPr/>
            </xdr:nvSpPr>
            <xdr:spPr>
              <a:xfrm>
                <a:off x="7458143" y="6354019"/>
                <a:ext cx="1720970" cy="360000"/>
              </a:xfrm>
              <a:prstGeom prst="roundRect">
                <a:avLst>
                  <a:gd name="adj" fmla="val 16667"/>
                </a:avLst>
              </a:prstGeom>
              <a:noFill/>
              <a:ln w="12700" cap="flat" cmpd="sng">
                <a:solidFill>
                  <a:schemeClr val="accent1"/>
                </a:solidFill>
                <a:prstDash val="solid"/>
                <a:miter lim="4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rgbClr val="002EFF"/>
                  </a:buClr>
                  <a:buSzPts val="1050"/>
                  <a:buFont typeface="Cambria"/>
                  <a:buNone/>
                </a:pPr>
                <a:r>
                  <a:rPr lang="en-US" sz="1050">
                    <a:solidFill>
                      <a:srgbClr val="002EFF"/>
                    </a:solidFill>
                    <a:latin typeface="Cambria"/>
                    <a:ea typeface="Cambria"/>
                    <a:cs typeface="Cambria"/>
                    <a:sym typeface="Cambria"/>
                  </a:rPr>
                  <a:t>S/ 110 de ahorro</a:t>
                </a:r>
                <a:endParaRPr sz="1050">
                  <a:solidFill>
                    <a:srgbClr val="002EFF"/>
                  </a:solidFill>
                  <a:latin typeface="Cambria"/>
                  <a:ea typeface="Cambria"/>
                  <a:cs typeface="Cambria"/>
                  <a:sym typeface="Cambria"/>
                </a:endParaRPr>
              </a:p>
            </xdr:txBody>
          </xdr:sp>
          <xdr:pic>
            <xdr:nvPicPr>
              <xdr:cNvPr id="205" name="Shape 205" descr="Icono&#10;&#10;Descripción generada automáticamente">
                <a:extLst>
                  <a:ext uri="{FF2B5EF4-FFF2-40B4-BE49-F238E27FC236}">
                    <a16:creationId xmlns:a16="http://schemas.microsoft.com/office/drawing/2014/main" id="{00000000-0008-0000-0500-0000CD000000}"/>
                  </a:ext>
                </a:extLst>
              </xdr:cNvPr>
              <xdr:cNvPicPr preferRelativeResize="0"/>
            </xdr:nvPicPr>
            <xdr:blipFill rotWithShape="1">
              <a:blip xmlns:r="http://schemas.openxmlformats.org/officeDocument/2006/relationships" r:embed="rId9">
                <a:alphaModFix/>
              </a:blip>
              <a:srcRect/>
              <a:stretch/>
            </xdr:blipFill>
            <xdr:spPr>
              <a:xfrm>
                <a:off x="9532247" y="4289944"/>
                <a:ext cx="311166" cy="307991"/>
              </a:xfrm>
              <a:prstGeom prst="roundRect">
                <a:avLst>
                  <a:gd name="adj" fmla="val 16667"/>
                </a:avLst>
              </a:prstGeom>
              <a:solidFill>
                <a:schemeClr val="lt1"/>
              </a:solidFill>
              <a:ln w="28575" cap="flat" cmpd="sng">
                <a:solidFill>
                  <a:schemeClr val="accent1"/>
                </a:solidFill>
                <a:prstDash val="solid"/>
                <a:round/>
                <a:headEnd type="none" w="sm" len="sm"/>
                <a:tailEnd type="none" w="sm" len="sm"/>
              </a:ln>
            </xdr:spPr>
          </xdr:pic>
          <xdr:pic>
            <xdr:nvPicPr>
              <xdr:cNvPr id="206" name="Shape 206" descr="Icono&#10;&#10;Descripción generada automáticamente">
                <a:extLst>
                  <a:ext uri="{FF2B5EF4-FFF2-40B4-BE49-F238E27FC236}">
                    <a16:creationId xmlns:a16="http://schemas.microsoft.com/office/drawing/2014/main" id="{00000000-0008-0000-0500-0000CE000000}"/>
                  </a:ext>
                </a:extLst>
              </xdr:cNvPr>
              <xdr:cNvPicPr preferRelativeResize="0"/>
            </xdr:nvPicPr>
            <xdr:blipFill rotWithShape="1">
              <a:blip xmlns:r="http://schemas.openxmlformats.org/officeDocument/2006/relationships" r:embed="rId9">
                <a:alphaModFix/>
              </a:blip>
              <a:srcRect/>
              <a:stretch/>
            </xdr:blipFill>
            <xdr:spPr>
              <a:xfrm>
                <a:off x="9730496" y="2365180"/>
                <a:ext cx="311166" cy="307991"/>
              </a:xfrm>
              <a:prstGeom prst="roundRect">
                <a:avLst>
                  <a:gd name="adj" fmla="val 16667"/>
                </a:avLst>
              </a:prstGeom>
              <a:solidFill>
                <a:schemeClr val="lt1"/>
              </a:solidFill>
              <a:ln w="28575" cap="flat" cmpd="sng">
                <a:solidFill>
                  <a:schemeClr val="accent1"/>
                </a:solidFill>
                <a:prstDash val="solid"/>
                <a:round/>
                <a:headEnd type="none" w="sm" len="sm"/>
                <a:tailEnd type="none" w="sm" len="sm"/>
              </a:ln>
            </xdr:spPr>
          </xdr:pic>
          <xdr:sp macro="" textlink="">
            <xdr:nvSpPr>
              <xdr:cNvPr id="207" name="Shape 207">
                <a:extLst>
                  <a:ext uri="{FF2B5EF4-FFF2-40B4-BE49-F238E27FC236}">
                    <a16:creationId xmlns:a16="http://schemas.microsoft.com/office/drawing/2014/main" id="{00000000-0008-0000-0500-0000CF000000}"/>
                  </a:ext>
                </a:extLst>
              </xdr:cNvPr>
              <xdr:cNvSpPr/>
            </xdr:nvSpPr>
            <xdr:spPr>
              <a:xfrm>
                <a:off x="7265193" y="1194489"/>
                <a:ext cx="1008000" cy="648000"/>
              </a:xfrm>
              <a:prstGeom prst="roundRect">
                <a:avLst>
                  <a:gd name="adj" fmla="val 16667"/>
                </a:avLst>
              </a:prstGeom>
              <a:solidFill>
                <a:srgbClr val="00AC7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050"/>
                  <a:buFont typeface="Barlow"/>
                  <a:buNone/>
                </a:pPr>
                <a:r>
                  <a:rPr lang="en-US" sz="1050" b="0">
                    <a:solidFill>
                      <a:srgbClr val="FFFFFF"/>
                    </a:solidFill>
                    <a:latin typeface="Barlow"/>
                    <a:ea typeface="Barlow"/>
                    <a:cs typeface="Barlow"/>
                    <a:sym typeface="Barlow"/>
                  </a:rPr>
                  <a:t>PAGO</a:t>
                </a:r>
                <a:endParaRPr sz="1400"/>
              </a:p>
              <a:p>
                <a:pPr marL="0" lvl="0" indent="0" algn="ctr" rtl="0">
                  <a:spcBef>
                    <a:spcPts val="0"/>
                  </a:spcBef>
                  <a:spcAft>
                    <a:spcPts val="0"/>
                  </a:spcAft>
                  <a:buClr>
                    <a:srgbClr val="FFFFFF"/>
                  </a:buClr>
                  <a:buSzPts val="1050"/>
                  <a:buFont typeface="Barlow"/>
                  <a:buNone/>
                </a:pPr>
                <a:r>
                  <a:rPr lang="en-US" sz="1050" b="0">
                    <a:solidFill>
                      <a:srgbClr val="FFFFFF"/>
                    </a:solidFill>
                    <a:latin typeface="Barlow"/>
                    <a:ea typeface="Barlow"/>
                    <a:cs typeface="Barlow"/>
                    <a:sym typeface="Barlow"/>
                  </a:rPr>
                  <a:t>CLIENTE</a:t>
                </a:r>
                <a:endParaRPr sz="1400"/>
              </a:p>
            </xdr:txBody>
          </xdr:sp>
          <xdr:sp macro="" textlink="">
            <xdr:nvSpPr>
              <xdr:cNvPr id="208" name="Shape 208">
                <a:extLst>
                  <a:ext uri="{FF2B5EF4-FFF2-40B4-BE49-F238E27FC236}">
                    <a16:creationId xmlns:a16="http://schemas.microsoft.com/office/drawing/2014/main" id="{00000000-0008-0000-0500-0000D0000000}"/>
                  </a:ext>
                </a:extLst>
              </xdr:cNvPr>
              <xdr:cNvSpPr/>
            </xdr:nvSpPr>
            <xdr:spPr>
              <a:xfrm>
                <a:off x="8380925" y="1194489"/>
                <a:ext cx="1008000" cy="648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b="0" i="0" u="none" strike="noStrike" cap="none">
                    <a:solidFill>
                      <a:srgbClr val="FFFFFF"/>
                    </a:solidFill>
                    <a:latin typeface="Barlow"/>
                    <a:ea typeface="Barlow"/>
                    <a:cs typeface="Barlow"/>
                    <a:sym typeface="Barlow"/>
                  </a:rPr>
                  <a:t>CARGO FIJO</a:t>
                </a:r>
                <a:endParaRPr sz="1400"/>
              </a:p>
            </xdr:txBody>
          </xdr:sp>
          <xdr:sp macro="" textlink="">
            <xdr:nvSpPr>
              <xdr:cNvPr id="209" name="Shape 209">
                <a:extLst>
                  <a:ext uri="{FF2B5EF4-FFF2-40B4-BE49-F238E27FC236}">
                    <a16:creationId xmlns:a16="http://schemas.microsoft.com/office/drawing/2014/main" id="{00000000-0008-0000-0500-0000D1000000}"/>
                  </a:ext>
                </a:extLst>
              </xdr:cNvPr>
              <xdr:cNvSpPr/>
            </xdr:nvSpPr>
            <xdr:spPr>
              <a:xfrm>
                <a:off x="4666890" y="2018361"/>
                <a:ext cx="1908000" cy="288000"/>
              </a:xfrm>
              <a:prstGeom prst="roundRect">
                <a:avLst>
                  <a:gd name="adj" fmla="val 16667"/>
                </a:avLst>
              </a:prstGeom>
              <a:solidFill>
                <a:schemeClr val="accent4"/>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050"/>
                  <a:buFont typeface="Cambria"/>
                  <a:buNone/>
                </a:pPr>
                <a:r>
                  <a:rPr lang="en-US" sz="1050">
                    <a:solidFill>
                      <a:schemeClr val="lt1"/>
                    </a:solidFill>
                    <a:latin typeface="Cambria"/>
                    <a:ea typeface="Cambria"/>
                    <a:cs typeface="Cambria"/>
                    <a:sym typeface="Cambria"/>
                  </a:rPr>
                  <a:t>UPGRADE </a:t>
                </a:r>
                <a:r>
                  <a:rPr lang="en-US" sz="1050" b="0">
                    <a:solidFill>
                      <a:schemeClr val="lt1"/>
                    </a:solidFill>
                    <a:latin typeface="Cambria"/>
                    <a:ea typeface="Cambria"/>
                    <a:cs typeface="Cambria"/>
                    <a:sym typeface="Cambria"/>
                  </a:rPr>
                  <a:t>del PLAN</a:t>
                </a:r>
                <a:endParaRPr sz="1400"/>
              </a:p>
            </xdr:txBody>
          </xdr:sp>
          <xdr:sp macro="" textlink="">
            <xdr:nvSpPr>
              <xdr:cNvPr id="210" name="Shape 210">
                <a:extLst>
                  <a:ext uri="{FF2B5EF4-FFF2-40B4-BE49-F238E27FC236}">
                    <a16:creationId xmlns:a16="http://schemas.microsoft.com/office/drawing/2014/main" id="{00000000-0008-0000-0500-0000D2000000}"/>
                  </a:ext>
                </a:extLst>
              </xdr:cNvPr>
              <xdr:cNvSpPr/>
            </xdr:nvSpPr>
            <xdr:spPr>
              <a:xfrm>
                <a:off x="9740431" y="5049070"/>
                <a:ext cx="2103441" cy="1567238"/>
              </a:xfrm>
              <a:prstGeom prst="roundRect">
                <a:avLst>
                  <a:gd name="adj" fmla="val 3894"/>
                </a:avLst>
              </a:prstGeom>
              <a:solidFill>
                <a:schemeClr val="accent2"/>
              </a:solidFill>
              <a:ln>
                <a:noFill/>
              </a:ln>
            </xdr:spPr>
            <xdr:txBody>
              <a:bodyPr spcFirstLastPara="1" wrap="square" lIns="216000" tIns="36000" rIns="108000" bIns="36000" anchor="ctr" anchorCtr="0">
                <a:noAutofit/>
              </a:bodyPr>
              <a:lstStyle/>
              <a:p>
                <a:pPr marL="0" marR="0" lvl="0" indent="0" algn="r" rtl="0">
                  <a:lnSpc>
                    <a:spcPct val="120000"/>
                  </a:lnSpc>
                  <a:spcBef>
                    <a:spcPts val="0"/>
                  </a:spcBef>
                  <a:spcAft>
                    <a:spcPts val="0"/>
                  </a:spcAft>
                  <a:buClr>
                    <a:srgbClr val="FFFFFF"/>
                  </a:buClr>
                  <a:buSzPts val="1050"/>
                  <a:buFont typeface="Barlow"/>
                  <a:buNone/>
                </a:pPr>
                <a:r>
                  <a:rPr lang="en-US" sz="1050" b="0">
                    <a:solidFill>
                      <a:srgbClr val="FFFFFF"/>
                    </a:solidFill>
                    <a:latin typeface="Barlow"/>
                    <a:ea typeface="Barlow"/>
                    <a:cs typeface="Barlow"/>
                    <a:sym typeface="Barlow"/>
                  </a:rPr>
                  <a:t>el </a:t>
                </a:r>
                <a:r>
                  <a:rPr lang="en-US" sz="1050">
                    <a:solidFill>
                      <a:srgbClr val="FFFFFF"/>
                    </a:solidFill>
                    <a:latin typeface="Barlow"/>
                    <a:ea typeface="Barlow"/>
                    <a:cs typeface="Barlow"/>
                    <a:sym typeface="Barlow"/>
                  </a:rPr>
                  <a:t>CFD </a:t>
                </a:r>
                <a:r>
                  <a:rPr lang="en-US" sz="1050" b="0">
                    <a:solidFill>
                      <a:srgbClr val="FFFFFF"/>
                    </a:solidFill>
                    <a:latin typeface="Barlow"/>
                    <a:ea typeface="Barlow"/>
                    <a:cs typeface="Barlow"/>
                    <a:sym typeface="Barlow"/>
                  </a:rPr>
                  <a:t>de la </a:t>
                </a:r>
                <a:r>
                  <a:rPr lang="en-US" sz="1050">
                    <a:solidFill>
                      <a:srgbClr val="FFFFFF"/>
                    </a:solidFill>
                    <a:latin typeface="Barlow"/>
                    <a:ea typeface="Barlow"/>
                    <a:cs typeface="Barlow"/>
                    <a:sym typeface="Barlow"/>
                  </a:rPr>
                  <a:t>EC debe cubrir </a:t>
                </a:r>
                <a:r>
                  <a:rPr lang="en-US" sz="1050" b="0">
                    <a:solidFill>
                      <a:srgbClr val="FFFFFF"/>
                    </a:solidFill>
                    <a:latin typeface="Barlow"/>
                    <a:ea typeface="Barlow"/>
                    <a:cs typeface="Barlow"/>
                    <a:sym typeface="Barlow"/>
                  </a:rPr>
                  <a:t>el </a:t>
                </a:r>
                <a:r>
                  <a:rPr lang="en-US" sz="1050">
                    <a:solidFill>
                      <a:srgbClr val="FFFFFF"/>
                    </a:solidFill>
                    <a:latin typeface="Barlow"/>
                    <a:ea typeface="Barlow"/>
                    <a:cs typeface="Barlow"/>
                    <a:sym typeface="Barlow"/>
                  </a:rPr>
                  <a:t>CF </a:t>
                </a:r>
                <a:r>
                  <a:rPr lang="en-US" sz="1050" b="0">
                    <a:solidFill>
                      <a:srgbClr val="FFFFFF"/>
                    </a:solidFill>
                    <a:latin typeface="Barlow"/>
                    <a:ea typeface="Barlow"/>
                    <a:cs typeface="Barlow"/>
                    <a:sym typeface="Barlow"/>
                  </a:rPr>
                  <a:t>del plan de la </a:t>
                </a:r>
                <a:r>
                  <a:rPr lang="en-US" sz="1050">
                    <a:solidFill>
                      <a:srgbClr val="FFFFFF"/>
                    </a:solidFill>
                    <a:latin typeface="Barlow"/>
                    <a:ea typeface="Barlow"/>
                    <a:cs typeface="Barlow"/>
                    <a:sym typeface="Barlow"/>
                  </a:rPr>
                  <a:t>LLAA</a:t>
                </a:r>
                <a:r>
                  <a:rPr lang="en-US" sz="1050" b="0">
                    <a:solidFill>
                      <a:srgbClr val="FFFFFF"/>
                    </a:solidFill>
                    <a:latin typeface="Barlow"/>
                    <a:ea typeface="Barlow"/>
                    <a:cs typeface="Barlow"/>
                    <a:sym typeface="Barlow"/>
                  </a:rPr>
                  <a:t> + </a:t>
                </a:r>
                <a:r>
                  <a:rPr lang="en-US" sz="1050">
                    <a:solidFill>
                      <a:srgbClr val="FFFFFF"/>
                    </a:solidFill>
                    <a:latin typeface="Barlow"/>
                    <a:ea typeface="Barlow"/>
                    <a:cs typeface="Barlow"/>
                    <a:sym typeface="Barlow"/>
                  </a:rPr>
                  <a:t>incremento</a:t>
                </a:r>
                <a:r>
                  <a:rPr lang="en-US" sz="1050" b="0">
                    <a:solidFill>
                      <a:srgbClr val="FFFFFF"/>
                    </a:solidFill>
                    <a:latin typeface="Barlow"/>
                    <a:ea typeface="Barlow"/>
                    <a:cs typeface="Barlow"/>
                    <a:sym typeface="Barlow"/>
                  </a:rPr>
                  <a:t> de </a:t>
                </a:r>
                <a:r>
                  <a:rPr lang="en-US" sz="1050">
                    <a:solidFill>
                      <a:srgbClr val="FFFFFF"/>
                    </a:solidFill>
                    <a:latin typeface="Barlow"/>
                    <a:ea typeface="Barlow"/>
                    <a:cs typeface="Barlow"/>
                    <a:sym typeface="Barlow"/>
                  </a:rPr>
                  <a:t>CF </a:t>
                </a:r>
                <a:r>
                  <a:rPr lang="en-US" sz="1050" b="0">
                    <a:solidFill>
                      <a:srgbClr val="FFFFFF"/>
                    </a:solidFill>
                    <a:latin typeface="Barlow"/>
                    <a:ea typeface="Barlow"/>
                    <a:cs typeface="Barlow"/>
                    <a:sym typeface="Barlow"/>
                  </a:rPr>
                  <a:t>de </a:t>
                </a:r>
                <a:r>
                  <a:rPr lang="en-US" sz="1050">
                    <a:solidFill>
                      <a:srgbClr val="FFFFFF"/>
                    </a:solidFill>
                    <a:latin typeface="Barlow"/>
                    <a:ea typeface="Barlow"/>
                    <a:cs typeface="Barlow"/>
                    <a:sym typeface="Barlow"/>
                  </a:rPr>
                  <a:t>líneas base</a:t>
                </a:r>
                <a:endParaRPr sz="1400"/>
              </a:p>
            </xdr:txBody>
          </xdr:sp>
          <xdr:sp macro="" textlink="">
            <xdr:nvSpPr>
              <xdr:cNvPr id="211" name="Shape 211">
                <a:extLst>
                  <a:ext uri="{FF2B5EF4-FFF2-40B4-BE49-F238E27FC236}">
                    <a16:creationId xmlns:a16="http://schemas.microsoft.com/office/drawing/2014/main" id="{00000000-0008-0000-0500-0000D3000000}"/>
                  </a:ext>
                </a:extLst>
              </xdr:cNvPr>
              <xdr:cNvSpPr/>
            </xdr:nvSpPr>
            <xdr:spPr>
              <a:xfrm>
                <a:off x="955783" y="1355777"/>
                <a:ext cx="2838675" cy="540000"/>
              </a:xfrm>
              <a:prstGeom prst="roundRect">
                <a:avLst>
                  <a:gd name="adj" fmla="val 11367"/>
                </a:avLst>
              </a:prstGeom>
              <a:noFill/>
              <a:ln>
                <a:noFill/>
              </a:ln>
            </xdr:spPr>
            <xdr:txBody>
              <a:bodyPr spcFirstLastPara="1" wrap="square" lIns="36000" tIns="36000" rIns="36000" bIns="36000" anchor="ctr" anchorCtr="0">
                <a:noAutofit/>
              </a:bodyPr>
              <a:lstStyle/>
              <a:p>
                <a:pPr marL="0" marR="0" lvl="0" indent="0" algn="l" rtl="0">
                  <a:lnSpc>
                    <a:spcPct val="100000"/>
                  </a:lnSpc>
                  <a:spcBef>
                    <a:spcPts val="0"/>
                  </a:spcBef>
                  <a:spcAft>
                    <a:spcPts val="0"/>
                  </a:spcAft>
                  <a:buClr>
                    <a:srgbClr val="0D02E0"/>
                  </a:buClr>
                  <a:buSzPts val="2400"/>
                  <a:buFont typeface="Arial"/>
                  <a:buNone/>
                </a:pPr>
                <a:r>
                  <a:rPr lang="en-US" sz="2400" b="0" i="0" u="none" strike="noStrike" cap="none">
                    <a:solidFill>
                      <a:srgbClr val="0D02E0"/>
                    </a:solidFill>
                  </a:rPr>
                  <a:t>Cliente</a:t>
                </a:r>
                <a:r>
                  <a:rPr lang="en-US" sz="2400" i="0" u="none" strike="noStrike" cap="none">
                    <a:solidFill>
                      <a:srgbClr val="0D02E0"/>
                    </a:solidFill>
                  </a:rPr>
                  <a:t> Entel</a:t>
                </a:r>
                <a:endParaRPr sz="1400"/>
              </a:p>
            </xdr:txBody>
          </xdr:sp>
          <xdr:grpSp>
            <xdr:nvGrpSpPr>
              <xdr:cNvPr id="212" name="Shape 212">
                <a:extLst>
                  <a:ext uri="{FF2B5EF4-FFF2-40B4-BE49-F238E27FC236}">
                    <a16:creationId xmlns:a16="http://schemas.microsoft.com/office/drawing/2014/main" id="{00000000-0008-0000-0500-0000D4000000}"/>
                  </a:ext>
                </a:extLst>
              </xdr:cNvPr>
              <xdr:cNvGrpSpPr/>
            </xdr:nvGrpSpPr>
            <xdr:grpSpPr>
              <a:xfrm>
                <a:off x="441521" y="1372512"/>
                <a:ext cx="419551" cy="542346"/>
                <a:chOff x="2506154" y="5223284"/>
                <a:chExt cx="584830" cy="756000"/>
              </a:xfrm>
            </xdr:grpSpPr>
            <xdr:pic>
              <xdr:nvPicPr>
                <xdr:cNvPr id="213" name="Shape 213">
                  <a:extLst>
                    <a:ext uri="{FF2B5EF4-FFF2-40B4-BE49-F238E27FC236}">
                      <a16:creationId xmlns:a16="http://schemas.microsoft.com/office/drawing/2014/main" id="{00000000-0008-0000-0500-0000D5000000}"/>
                    </a:ext>
                  </a:extLst>
                </xdr:cNvPr>
                <xdr:cNvPicPr preferRelativeResize="0"/>
              </xdr:nvPicPr>
              <xdr:blipFill rotWithShape="1">
                <a:blip xmlns:r="http://schemas.openxmlformats.org/officeDocument/2006/relationships" r:embed="rId13">
                  <a:alphaModFix/>
                </a:blip>
                <a:srcRect l="31017" t="17260" r="31626" b="51596"/>
                <a:stretch/>
              </xdr:blipFill>
              <xdr:spPr>
                <a:xfrm>
                  <a:off x="2654553" y="5361148"/>
                  <a:ext cx="288032" cy="240136"/>
                </a:xfrm>
                <a:prstGeom prst="rect">
                  <a:avLst/>
                </a:prstGeom>
                <a:noFill/>
                <a:ln>
                  <a:noFill/>
                </a:ln>
              </xdr:spPr>
            </xdr:pic>
            <xdr:pic>
              <xdr:nvPicPr>
                <xdr:cNvPr id="214" name="Shape 214">
                  <a:extLst>
                    <a:ext uri="{FF2B5EF4-FFF2-40B4-BE49-F238E27FC236}">
                      <a16:creationId xmlns:a16="http://schemas.microsoft.com/office/drawing/2014/main" id="{00000000-0008-0000-0500-0000D6000000}"/>
                    </a:ext>
                  </a:extLst>
                </xdr:cNvPr>
                <xdr:cNvPicPr preferRelativeResize="0"/>
              </xdr:nvPicPr>
              <xdr:blipFill rotWithShape="1">
                <a:blip xmlns:r="http://schemas.openxmlformats.org/officeDocument/2006/relationships" r:embed="rId11">
                  <a:alphaModFix/>
                </a:blip>
                <a:srcRect/>
                <a:stretch/>
              </xdr:blipFill>
              <xdr:spPr>
                <a:xfrm>
                  <a:off x="2506154" y="5223284"/>
                  <a:ext cx="584830" cy="756000"/>
                </a:xfrm>
                <a:prstGeom prst="rect">
                  <a:avLst/>
                </a:prstGeom>
                <a:noFill/>
                <a:ln>
                  <a:noFill/>
                </a:ln>
              </xdr:spPr>
            </xdr:pic>
          </xdr:grpSp>
          <xdr:cxnSp macro="">
            <xdr:nvCxnSpPr>
              <xdr:cNvPr id="215" name="Shape 215">
                <a:extLst>
                  <a:ext uri="{FF2B5EF4-FFF2-40B4-BE49-F238E27FC236}">
                    <a16:creationId xmlns:a16="http://schemas.microsoft.com/office/drawing/2014/main" id="{00000000-0008-0000-0500-0000D7000000}"/>
                  </a:ext>
                </a:extLst>
              </xdr:cNvPr>
              <xdr:cNvCxnSpPr/>
            </xdr:nvCxnSpPr>
            <xdr:spPr>
              <a:xfrm>
                <a:off x="7265193" y="2021685"/>
                <a:ext cx="4573693" cy="0"/>
              </a:xfrm>
              <a:prstGeom prst="straightConnector1">
                <a:avLst/>
              </a:prstGeom>
              <a:noFill/>
              <a:ln w="19050" cap="flat" cmpd="sng">
                <a:solidFill>
                  <a:schemeClr val="accent1"/>
                </a:solidFill>
                <a:prstDash val="solid"/>
                <a:miter lim="800000"/>
                <a:headEnd type="none" w="sm" len="sm"/>
                <a:tailEnd type="none" w="sm" len="sm"/>
              </a:ln>
            </xdr:spPr>
          </xdr:cxnSp>
          <xdr:sp macro="" textlink="">
            <xdr:nvSpPr>
              <xdr:cNvPr id="216" name="Shape 216">
                <a:extLst>
                  <a:ext uri="{FF2B5EF4-FFF2-40B4-BE49-F238E27FC236}">
                    <a16:creationId xmlns:a16="http://schemas.microsoft.com/office/drawing/2014/main" id="{00000000-0008-0000-0500-0000D8000000}"/>
                  </a:ext>
                </a:extLst>
              </xdr:cNvPr>
              <xdr:cNvSpPr/>
            </xdr:nvSpPr>
            <xdr:spPr>
              <a:xfrm>
                <a:off x="1464835" y="3187201"/>
                <a:ext cx="1872000" cy="612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100"/>
                  <a:buFont typeface="Barlow"/>
                  <a:buNone/>
                </a:pPr>
                <a:r>
                  <a:rPr lang="en-US" sz="1100" b="0">
                    <a:solidFill>
                      <a:srgbClr val="FFFFFF"/>
                    </a:solidFill>
                    <a:latin typeface="Barlow"/>
                    <a:ea typeface="Barlow"/>
                    <a:cs typeface="Barlow"/>
                    <a:sym typeface="Barlow"/>
                  </a:rPr>
                  <a:t>Entel Power </a:t>
                </a:r>
                <a:r>
                  <a:rPr lang="en-US" sz="1100">
                    <a:solidFill>
                      <a:srgbClr val="FFFFFF"/>
                    </a:solidFill>
                    <a:latin typeface="Barlow"/>
                    <a:ea typeface="Barlow"/>
                    <a:cs typeface="Barlow"/>
                    <a:sym typeface="Barlow"/>
                  </a:rPr>
                  <a:t>Familiar</a:t>
                </a:r>
                <a:r>
                  <a:rPr lang="en-US" sz="1100" b="0">
                    <a:solidFill>
                      <a:srgbClr val="FFFFFF"/>
                    </a:solidFill>
                    <a:latin typeface="Barlow"/>
                    <a:ea typeface="Barlow"/>
                    <a:cs typeface="Barlow"/>
                    <a:sym typeface="Barlow"/>
                  </a:rPr>
                  <a:t>+  74.90 R</a:t>
                </a:r>
                <a:endParaRPr sz="1100" b="0" i="0" u="none" strike="noStrike" cap="none">
                  <a:solidFill>
                    <a:srgbClr val="FFFFFF"/>
                  </a:solidFill>
                  <a:latin typeface="Barlow"/>
                  <a:ea typeface="Barlow"/>
                  <a:cs typeface="Barlow"/>
                  <a:sym typeface="Barlow"/>
                </a:endParaRPr>
              </a:p>
            </xdr:txBody>
          </xdr:sp>
          <xdr:sp macro="" textlink="">
            <xdr:nvSpPr>
              <xdr:cNvPr id="217" name="Shape 217">
                <a:extLst>
                  <a:ext uri="{FF2B5EF4-FFF2-40B4-BE49-F238E27FC236}">
                    <a16:creationId xmlns:a16="http://schemas.microsoft.com/office/drawing/2014/main" id="{00000000-0008-0000-0500-0000D9000000}"/>
                  </a:ext>
                </a:extLst>
              </xdr:cNvPr>
              <xdr:cNvSpPr/>
            </xdr:nvSpPr>
            <xdr:spPr>
              <a:xfrm>
                <a:off x="4043004" y="3161861"/>
                <a:ext cx="3096000" cy="612000"/>
              </a:xfrm>
              <a:prstGeom prst="roundRect">
                <a:avLst>
                  <a:gd name="adj" fmla="val 16667"/>
                </a:avLst>
              </a:prstGeom>
              <a:solidFill>
                <a:srgbClr val="35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Barlow"/>
                  <a:buNone/>
                </a:pPr>
                <a:r>
                  <a:rPr lang="en-US" sz="1200" b="0">
                    <a:solidFill>
                      <a:srgbClr val="FFFFFF"/>
                    </a:solidFill>
                    <a:latin typeface="Barlow"/>
                    <a:ea typeface="Barlow"/>
                    <a:cs typeface="Barlow"/>
                    <a:sym typeface="Barlow"/>
                  </a:rPr>
                  <a:t>Entel Power Familiar 89.90 SD R</a:t>
                </a:r>
                <a:endParaRPr sz="1200" b="0" i="0" u="none" strike="noStrike" cap="none">
                  <a:solidFill>
                    <a:srgbClr val="FFFFFF"/>
                  </a:solidFill>
                  <a:latin typeface="Barlow"/>
                  <a:ea typeface="Barlow"/>
                  <a:cs typeface="Barlow"/>
                  <a:sym typeface="Barlow"/>
                </a:endParaRPr>
              </a:p>
            </xdr:txBody>
          </xdr:sp>
          <xdr:sp macro="" textlink="">
            <xdr:nvSpPr>
              <xdr:cNvPr id="218" name="Shape 218">
                <a:extLst>
                  <a:ext uri="{FF2B5EF4-FFF2-40B4-BE49-F238E27FC236}">
                    <a16:creationId xmlns:a16="http://schemas.microsoft.com/office/drawing/2014/main" id="{00000000-0008-0000-0500-0000DA000000}"/>
                  </a:ext>
                </a:extLst>
              </xdr:cNvPr>
              <xdr:cNvSpPr/>
            </xdr:nvSpPr>
            <xdr:spPr>
              <a:xfrm>
                <a:off x="3683779" y="3285574"/>
                <a:ext cx="352338" cy="400574"/>
              </a:xfrm>
              <a:prstGeom prst="notchedRightArrow">
                <a:avLst>
                  <a:gd name="adj1" fmla="val 50000"/>
                  <a:gd name="adj2"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219" name="Shape 219">
                <a:extLst>
                  <a:ext uri="{FF2B5EF4-FFF2-40B4-BE49-F238E27FC236}">
                    <a16:creationId xmlns:a16="http://schemas.microsoft.com/office/drawing/2014/main" id="{00000000-0008-0000-0500-0000DB000000}"/>
                  </a:ext>
                </a:extLst>
              </xdr:cNvPr>
              <xdr:cNvSpPr/>
            </xdr:nvSpPr>
            <xdr:spPr>
              <a:xfrm>
                <a:off x="7265193" y="3161861"/>
                <a:ext cx="1008000" cy="612000"/>
              </a:xfrm>
              <a:prstGeom prst="roundRect">
                <a:avLst>
                  <a:gd name="adj" fmla="val 16667"/>
                </a:avLst>
              </a:prstGeom>
              <a:solidFill>
                <a:srgbClr val="E36C09"/>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34.90</a:t>
                </a:r>
                <a:endParaRPr sz="1400"/>
              </a:p>
            </xdr:txBody>
          </xdr:sp>
          <xdr:sp macro="" textlink="">
            <xdr:nvSpPr>
              <xdr:cNvPr id="220" name="Shape 220">
                <a:extLst>
                  <a:ext uri="{FF2B5EF4-FFF2-40B4-BE49-F238E27FC236}">
                    <a16:creationId xmlns:a16="http://schemas.microsoft.com/office/drawing/2014/main" id="{00000000-0008-0000-0500-0000DC000000}"/>
                  </a:ext>
                </a:extLst>
              </xdr:cNvPr>
              <xdr:cNvSpPr/>
            </xdr:nvSpPr>
            <xdr:spPr>
              <a:xfrm>
                <a:off x="3340379" y="3341861"/>
                <a:ext cx="432000" cy="288000"/>
              </a:xfrm>
              <a:prstGeom prst="roundRect">
                <a:avLst>
                  <a:gd name="adj" fmla="val 16667"/>
                </a:avLst>
              </a:prstGeom>
              <a:solidFill>
                <a:srgbClr val="FF6600"/>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800"/>
                  <a:buFont typeface="Cambria"/>
                  <a:buNone/>
                </a:pPr>
                <a:r>
                  <a:rPr lang="en-US" sz="800">
                    <a:solidFill>
                      <a:schemeClr val="lt1"/>
                    </a:solidFill>
                    <a:latin typeface="Cambria"/>
                    <a:ea typeface="Cambria"/>
                    <a:cs typeface="Cambria"/>
                    <a:sym typeface="Cambria"/>
                  </a:rPr>
                  <a:t>CDP</a:t>
                </a:r>
                <a:endParaRPr sz="1400"/>
              </a:p>
            </xdr:txBody>
          </xdr:sp>
          <xdr:sp macro="" textlink="">
            <xdr:nvSpPr>
              <xdr:cNvPr id="221" name="Shape 221">
                <a:extLst>
                  <a:ext uri="{FF2B5EF4-FFF2-40B4-BE49-F238E27FC236}">
                    <a16:creationId xmlns:a16="http://schemas.microsoft.com/office/drawing/2014/main" id="{00000000-0008-0000-0500-0000DD000000}"/>
                  </a:ext>
                </a:extLst>
              </xdr:cNvPr>
              <xdr:cNvSpPr/>
            </xdr:nvSpPr>
            <xdr:spPr>
              <a:xfrm>
                <a:off x="437448" y="3187201"/>
                <a:ext cx="949180" cy="612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050"/>
                  <a:buFont typeface="Barlow"/>
                  <a:buNone/>
                </a:pPr>
                <a:r>
                  <a:rPr lang="en-US" sz="1050" b="0">
                    <a:solidFill>
                      <a:schemeClr val="lt1"/>
                    </a:solidFill>
                    <a:latin typeface="Barlow"/>
                    <a:ea typeface="Barlow"/>
                    <a:cs typeface="Barlow"/>
                    <a:sym typeface="Barlow"/>
                  </a:rPr>
                  <a:t>Línea B</a:t>
                </a:r>
                <a:endParaRPr sz="1400"/>
              </a:p>
            </xdr:txBody>
          </xdr:sp>
          <xdr:sp macro="" textlink="">
            <xdr:nvSpPr>
              <xdr:cNvPr id="222" name="Shape 222">
                <a:extLst>
                  <a:ext uri="{FF2B5EF4-FFF2-40B4-BE49-F238E27FC236}">
                    <a16:creationId xmlns:a16="http://schemas.microsoft.com/office/drawing/2014/main" id="{00000000-0008-0000-0500-0000DE000000}"/>
                  </a:ext>
                </a:extLst>
              </xdr:cNvPr>
              <xdr:cNvSpPr/>
            </xdr:nvSpPr>
            <xdr:spPr>
              <a:xfrm>
                <a:off x="8380925" y="3161861"/>
                <a:ext cx="1008000" cy="612000"/>
              </a:xfrm>
              <a:prstGeom prst="roundRect">
                <a:avLst>
                  <a:gd name="adj" fmla="val 16667"/>
                </a:avLst>
              </a:prstGeom>
              <a:solidFill>
                <a:srgbClr val="002060"/>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89.90</a:t>
                </a:r>
                <a:endParaRPr sz="1200" i="0" u="none" strike="noStrike" cap="none">
                  <a:solidFill>
                    <a:srgbClr val="FFFFFF"/>
                  </a:solidFill>
                  <a:latin typeface="Cambria"/>
                  <a:ea typeface="Cambria"/>
                  <a:cs typeface="Cambria"/>
                  <a:sym typeface="Cambria"/>
                </a:endParaRPr>
              </a:p>
            </xdr:txBody>
          </xdr:sp>
          <xdr:sp macro="" textlink="">
            <xdr:nvSpPr>
              <xdr:cNvPr id="223" name="Shape 223">
                <a:extLst>
                  <a:ext uri="{FF2B5EF4-FFF2-40B4-BE49-F238E27FC236}">
                    <a16:creationId xmlns:a16="http://schemas.microsoft.com/office/drawing/2014/main" id="{00000000-0008-0000-0500-0000DF000000}"/>
                  </a:ext>
                </a:extLst>
              </xdr:cNvPr>
              <xdr:cNvSpPr/>
            </xdr:nvSpPr>
            <xdr:spPr>
              <a:xfrm>
                <a:off x="4666890" y="2952660"/>
                <a:ext cx="1908000" cy="288000"/>
              </a:xfrm>
              <a:prstGeom prst="roundRect">
                <a:avLst>
                  <a:gd name="adj" fmla="val 16667"/>
                </a:avLst>
              </a:prstGeom>
              <a:solidFill>
                <a:schemeClr val="accent4"/>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050"/>
                  <a:buFont typeface="Cambria"/>
                  <a:buNone/>
                </a:pPr>
                <a:r>
                  <a:rPr lang="en-US" sz="1050">
                    <a:solidFill>
                      <a:schemeClr val="lt1"/>
                    </a:solidFill>
                    <a:latin typeface="Cambria"/>
                    <a:ea typeface="Cambria"/>
                    <a:cs typeface="Cambria"/>
                    <a:sym typeface="Cambria"/>
                  </a:rPr>
                  <a:t>UPGRADE </a:t>
                </a:r>
                <a:r>
                  <a:rPr lang="en-US" sz="1050" b="0">
                    <a:solidFill>
                      <a:schemeClr val="lt1"/>
                    </a:solidFill>
                    <a:latin typeface="Cambria"/>
                    <a:ea typeface="Cambria"/>
                    <a:cs typeface="Cambria"/>
                    <a:sym typeface="Cambria"/>
                  </a:rPr>
                  <a:t>del PLAN</a:t>
                </a:r>
                <a:endParaRPr sz="1400"/>
              </a:p>
            </xdr:txBody>
          </xdr:sp>
          <xdr:sp macro="" textlink="">
            <xdr:nvSpPr>
              <xdr:cNvPr id="224" name="Shape 224">
                <a:extLst>
                  <a:ext uri="{FF2B5EF4-FFF2-40B4-BE49-F238E27FC236}">
                    <a16:creationId xmlns:a16="http://schemas.microsoft.com/office/drawing/2014/main" id="{00000000-0008-0000-0500-0000E0000000}"/>
                  </a:ext>
                </a:extLst>
              </xdr:cNvPr>
              <xdr:cNvSpPr/>
            </xdr:nvSpPr>
            <xdr:spPr>
              <a:xfrm>
                <a:off x="9768347" y="5169239"/>
                <a:ext cx="325698" cy="835859"/>
              </a:xfrm>
              <a:prstGeom prst="roundRect">
                <a:avLst>
                  <a:gd name="adj" fmla="val 50000"/>
                </a:avLst>
              </a:prstGeom>
              <a:solidFill>
                <a:schemeClr val="lt1"/>
              </a:solidFill>
              <a:ln>
                <a:noFill/>
              </a:ln>
            </xdr:spPr>
            <xdr:txBody>
              <a:bodyPr spcFirstLastPara="1" wrap="square" lIns="0" tIns="0" rIns="0" bIns="36000" anchor="ctr" anchorCtr="0">
                <a:noAutofit/>
              </a:bodyPr>
              <a:lstStyle/>
              <a:p>
                <a:pPr marL="0" lvl="0" indent="0" algn="ctr" rtl="0">
                  <a:spcBef>
                    <a:spcPts val="0"/>
                  </a:spcBef>
                  <a:spcAft>
                    <a:spcPts val="0"/>
                  </a:spcAft>
                  <a:buClr>
                    <a:srgbClr val="F46C8F"/>
                  </a:buClr>
                  <a:buSzPts val="3600"/>
                  <a:buFont typeface="Barlow"/>
                  <a:buNone/>
                </a:pPr>
                <a:r>
                  <a:rPr lang="en-US" sz="3600" b="1">
                    <a:solidFill>
                      <a:srgbClr val="F46C8F"/>
                    </a:solidFill>
                    <a:latin typeface="Barlow"/>
                    <a:ea typeface="Barlow"/>
                    <a:cs typeface="Barlow"/>
                    <a:sym typeface="Barlow"/>
                  </a:rPr>
                  <a:t>!</a:t>
                </a:r>
                <a:endParaRPr sz="1400"/>
              </a:p>
            </xdr:txBody>
          </xdr:sp>
          <xdr:pic>
            <xdr:nvPicPr>
              <xdr:cNvPr id="225" name="Shape 225" descr="Flecha curva en el sentido de las agujas del reloj">
                <a:extLst>
                  <a:ext uri="{FF2B5EF4-FFF2-40B4-BE49-F238E27FC236}">
                    <a16:creationId xmlns:a16="http://schemas.microsoft.com/office/drawing/2014/main" id="{00000000-0008-0000-0500-0000E1000000}"/>
                  </a:ext>
                </a:extLst>
              </xdr:cNvPr>
              <xdr:cNvPicPr preferRelativeResize="0"/>
            </xdr:nvPicPr>
            <xdr:blipFill rotWithShape="1">
              <a:blip xmlns:r="http://schemas.openxmlformats.org/officeDocument/2006/relationships" r:embed="rId12">
                <a:alphaModFix/>
              </a:blip>
              <a:srcRect/>
              <a:stretch/>
            </xdr:blipFill>
            <xdr:spPr>
              <a:xfrm rot="10800000">
                <a:off x="11386963" y="4643710"/>
                <a:ext cx="385851" cy="385851"/>
              </a:xfrm>
              <a:prstGeom prst="rect">
                <a:avLst/>
              </a:prstGeom>
              <a:noFill/>
              <a:ln>
                <a:noFill/>
              </a:ln>
            </xdr:spPr>
          </xdr:pic>
          <xdr:pic>
            <xdr:nvPicPr>
              <xdr:cNvPr id="226" name="Shape 226" descr="Imagen que contiene Logotipo&#10;&#10;Descripción generada automáticamente">
                <a:extLst>
                  <a:ext uri="{FF2B5EF4-FFF2-40B4-BE49-F238E27FC236}">
                    <a16:creationId xmlns:a16="http://schemas.microsoft.com/office/drawing/2014/main" id="{00000000-0008-0000-0500-0000E2000000}"/>
                  </a:ext>
                </a:extLst>
              </xdr:cNvPr>
              <xdr:cNvPicPr preferRelativeResize="0"/>
            </xdr:nvPicPr>
            <xdr:blipFill rotWithShape="1">
              <a:blip xmlns:r="http://schemas.openxmlformats.org/officeDocument/2006/relationships" r:embed="rId14">
                <a:alphaModFix/>
              </a:blip>
              <a:srcRect l="11838" r="11838" b="20823"/>
              <a:stretch/>
            </xdr:blipFill>
            <xdr:spPr>
              <a:xfrm>
                <a:off x="724112" y="5485495"/>
                <a:ext cx="909146" cy="943143"/>
              </a:xfrm>
              <a:prstGeom prst="rect">
                <a:avLst/>
              </a:prstGeom>
              <a:noFill/>
              <a:ln>
                <a:noFill/>
              </a:ln>
            </xdr:spPr>
          </xdr:pic>
          <xdr:sp macro="" textlink="">
            <xdr:nvSpPr>
              <xdr:cNvPr id="227" name="Shape 227">
                <a:extLst>
                  <a:ext uri="{FF2B5EF4-FFF2-40B4-BE49-F238E27FC236}">
                    <a16:creationId xmlns:a16="http://schemas.microsoft.com/office/drawing/2014/main" id="{00000000-0008-0000-0500-0000E3000000}"/>
                  </a:ext>
                </a:extLst>
              </xdr:cNvPr>
              <xdr:cNvSpPr/>
            </xdr:nvSpPr>
            <xdr:spPr>
              <a:xfrm>
                <a:off x="1633258" y="5550544"/>
                <a:ext cx="4941632" cy="1076444"/>
              </a:xfrm>
              <a:prstGeom prst="rect">
                <a:avLst/>
              </a:prstGeom>
              <a:noFill/>
              <a:ln>
                <a:noFill/>
              </a:ln>
            </xdr:spPr>
            <xdr:txBody>
              <a:bodyPr spcFirstLastPara="1" wrap="square" lIns="0" tIns="0" rIns="0" bIns="0" anchor="ctr" anchorCtr="0">
                <a:noAutofit/>
              </a:bodyPr>
              <a:lstStyle/>
              <a:p>
                <a:pPr marL="0" marR="0" lvl="0" indent="0" algn="l" rtl="0">
                  <a:spcBef>
                    <a:spcPts val="0"/>
                  </a:spcBef>
                  <a:spcAft>
                    <a:spcPts val="0"/>
                  </a:spcAft>
                  <a:buClr>
                    <a:schemeClr val="dk1"/>
                  </a:buClr>
                  <a:buSzPts val="1050"/>
                  <a:buFont typeface="Barlow"/>
                  <a:buNone/>
                </a:pPr>
                <a:r>
                  <a:rPr lang="en-US" sz="1050">
                    <a:solidFill>
                      <a:schemeClr val="dk1"/>
                    </a:solidFill>
                    <a:latin typeface="Barlow"/>
                    <a:ea typeface="Barlow"/>
                    <a:cs typeface="Barlow"/>
                    <a:sym typeface="Barlow"/>
                  </a:rPr>
                  <a:t>Consideraciones </a:t>
                </a:r>
                <a:r>
                  <a:rPr lang="en-US" sz="1050">
                    <a:solidFill>
                      <a:schemeClr val="accent4"/>
                    </a:solidFill>
                    <a:latin typeface="Barlow"/>
                    <a:ea typeface="Barlow"/>
                    <a:cs typeface="Barlow"/>
                    <a:sym typeface="Barlow"/>
                  </a:rPr>
                  <a:t>Evaluación Comercial</a:t>
                </a:r>
                <a:endParaRPr sz="1400"/>
              </a:p>
              <a:p>
                <a:pPr marL="108000" marR="0" lvl="0" indent="-108000" algn="l" rtl="0">
                  <a:spcBef>
                    <a:spcPts val="400"/>
                  </a:spcBef>
                  <a:spcAft>
                    <a:spcPts val="0"/>
                  </a:spcAft>
                  <a:buClr>
                    <a:schemeClr val="dk1"/>
                  </a:buClr>
                  <a:buSzPts val="1050"/>
                  <a:buFont typeface="Arial"/>
                  <a:buChar char="•"/>
                </a:pPr>
                <a:r>
                  <a:rPr lang="en-US" sz="1050" b="0">
                    <a:solidFill>
                      <a:schemeClr val="dk1"/>
                    </a:solidFill>
                    <a:latin typeface="Barlow"/>
                    <a:ea typeface="Barlow"/>
                    <a:cs typeface="Barlow"/>
                    <a:sym typeface="Barlow"/>
                  </a:rPr>
                  <a:t>La evaluación debe cubrir el CF del plan destino de la LLAA, </a:t>
                </a:r>
                <a:r>
                  <a:rPr lang="en-US" sz="1050">
                    <a:solidFill>
                      <a:schemeClr val="dk1"/>
                    </a:solidFill>
                    <a:latin typeface="Barlow"/>
                    <a:ea typeface="Barlow"/>
                    <a:cs typeface="Barlow"/>
                    <a:sym typeface="Barlow"/>
                  </a:rPr>
                  <a:t>89.90</a:t>
                </a:r>
                <a:endParaRPr sz="1400"/>
              </a:p>
              <a:p>
                <a:pPr marL="0" marR="0" lvl="0" indent="0" algn="l" rtl="0">
                  <a:spcBef>
                    <a:spcPts val="400"/>
                  </a:spcBef>
                  <a:spcAft>
                    <a:spcPts val="0"/>
                  </a:spcAft>
                  <a:buClr>
                    <a:schemeClr val="dk1"/>
                  </a:buClr>
                  <a:buSzPts val="1050"/>
                  <a:buFont typeface="Barlow"/>
                  <a:buNone/>
                </a:pPr>
                <a:r>
                  <a:rPr lang="en-US" sz="1050">
                    <a:solidFill>
                      <a:schemeClr val="dk1"/>
                    </a:solidFill>
                    <a:latin typeface="Barlow"/>
                    <a:ea typeface="Barlow"/>
                    <a:cs typeface="Barlow"/>
                    <a:sym typeface="Barlow"/>
                  </a:rPr>
                  <a:t>    + </a:t>
                </a:r>
                <a:r>
                  <a:rPr lang="en-US" sz="1050" b="0">
                    <a:solidFill>
                      <a:schemeClr val="dk1"/>
                    </a:solidFill>
                    <a:latin typeface="Barlow"/>
                    <a:ea typeface="Barlow"/>
                    <a:cs typeface="Barlow"/>
                    <a:sym typeface="Barlow"/>
                  </a:rPr>
                  <a:t>incremento del CF de líneas en base </a:t>
                </a:r>
                <a:r>
                  <a:rPr lang="en-US" sz="1050">
                    <a:solidFill>
                      <a:schemeClr val="dk1"/>
                    </a:solidFill>
                    <a:latin typeface="Barlow"/>
                    <a:ea typeface="Barlow"/>
                    <a:cs typeface="Barlow"/>
                    <a:sym typeface="Barlow"/>
                  </a:rPr>
                  <a:t>30 </a:t>
                </a:r>
                <a:r>
                  <a:rPr lang="en-US" sz="1050" b="0">
                    <a:solidFill>
                      <a:schemeClr val="dk1"/>
                    </a:solidFill>
                    <a:latin typeface="Barlow"/>
                    <a:ea typeface="Barlow"/>
                    <a:cs typeface="Barlow"/>
                    <a:sym typeface="Barlow"/>
                  </a:rPr>
                  <a:t>(15 x 2 líneas),</a:t>
                </a:r>
                <a:endParaRPr sz="1400"/>
              </a:p>
              <a:p>
                <a:pPr marL="108000" marR="0" lvl="0" indent="-108000" algn="l" rtl="0">
                  <a:spcBef>
                    <a:spcPts val="400"/>
                  </a:spcBef>
                  <a:spcAft>
                    <a:spcPts val="400"/>
                  </a:spcAft>
                  <a:buClr>
                    <a:schemeClr val="dk1"/>
                  </a:buClr>
                  <a:buSzPts val="1050"/>
                  <a:buFont typeface="Arial"/>
                  <a:buChar char="•"/>
                </a:pPr>
                <a:r>
                  <a:rPr lang="en-US" sz="1050" b="0">
                    <a:solidFill>
                      <a:schemeClr val="dk1"/>
                    </a:solidFill>
                    <a:latin typeface="Barlow"/>
                    <a:ea typeface="Barlow"/>
                    <a:cs typeface="Barlow"/>
                    <a:sym typeface="Barlow"/>
                  </a:rPr>
                  <a:t>El resultado de la evaluación comercial debe ser igual a </a:t>
                </a:r>
                <a:r>
                  <a:rPr lang="en-US" sz="1050">
                    <a:solidFill>
                      <a:schemeClr val="dk1"/>
                    </a:solidFill>
                    <a:latin typeface="Barlow"/>
                    <a:ea typeface="Barlow"/>
                    <a:cs typeface="Barlow"/>
                    <a:sym typeface="Barlow"/>
                  </a:rPr>
                  <a:t>119.90</a:t>
                </a:r>
                <a:endParaRPr sz="1400"/>
              </a:p>
            </xdr:txBody>
          </xdr:sp>
        </xdr:grpSp>
      </xdr:grpSp>
    </xdr:grpSp>
    <xdr:clientData fLocksWithSheet="0"/>
  </xdr:oneCellAnchor>
  <xdr:oneCellAnchor>
    <xdr:from>
      <xdr:col>0</xdr:col>
      <xdr:colOff>9525</xdr:colOff>
      <xdr:row>38</xdr:row>
      <xdr:rowOff>104775</xdr:rowOff>
    </xdr:from>
    <xdr:ext cx="8172450" cy="4324350"/>
    <xdr:sp macro="" textlink="">
      <xdr:nvSpPr>
        <xdr:cNvPr id="228" name="Shape 228">
          <a:extLst>
            <a:ext uri="{FF2B5EF4-FFF2-40B4-BE49-F238E27FC236}">
              <a16:creationId xmlns:a16="http://schemas.microsoft.com/office/drawing/2014/main" id="{00000000-0008-0000-0500-0000E4000000}"/>
            </a:ext>
          </a:extLst>
        </xdr:cNvPr>
        <xdr:cNvSpPr/>
      </xdr:nvSpPr>
      <xdr:spPr>
        <a:xfrm>
          <a:off x="1269300" y="1627350"/>
          <a:ext cx="8153400" cy="4305300"/>
        </a:xfrm>
        <a:prstGeom prst="roundRect">
          <a:avLst>
            <a:gd name="adj" fmla="val 16667"/>
          </a:avLst>
        </a:prstGeom>
        <a:no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0</xdr:colOff>
      <xdr:row>45</xdr:row>
      <xdr:rowOff>0</xdr:rowOff>
    </xdr:from>
    <xdr:ext cx="1924050" cy="619125"/>
    <xdr:sp macro="" textlink="">
      <xdr:nvSpPr>
        <xdr:cNvPr id="229" name="Shape 229">
          <a:extLst>
            <a:ext uri="{FF2B5EF4-FFF2-40B4-BE49-F238E27FC236}">
              <a16:creationId xmlns:a16="http://schemas.microsoft.com/office/drawing/2014/main" id="{00000000-0008-0000-0500-0000E5000000}"/>
            </a:ext>
          </a:extLst>
        </xdr:cNvPr>
        <xdr:cNvSpPr/>
      </xdr:nvSpPr>
      <xdr:spPr>
        <a:xfrm>
          <a:off x="4388738" y="3475200"/>
          <a:ext cx="1914525" cy="609600"/>
        </a:xfrm>
        <a:prstGeom prst="rect">
          <a:avLst/>
        </a:prstGeom>
        <a:noFill/>
        <a:ln>
          <a:noFill/>
        </a:ln>
      </xdr:spPr>
      <xdr:txBody>
        <a:bodyPr spcFirstLastPara="1" wrap="square" lIns="0" tIns="0" rIns="0" bIns="0" anchor="ctr" anchorCtr="0">
          <a:noAutofit/>
        </a:bodyPr>
        <a:lstStyle/>
        <a:p>
          <a:pPr marL="0" marR="0" lvl="0" indent="0" algn="l" rtl="0">
            <a:lnSpc>
              <a:spcPct val="100000"/>
            </a:lnSpc>
            <a:spcBef>
              <a:spcPts val="0"/>
            </a:spcBef>
            <a:spcAft>
              <a:spcPts val="0"/>
            </a:spcAft>
            <a:buClr>
              <a:schemeClr val="dk1"/>
            </a:buClr>
            <a:buSzPts val="1200"/>
            <a:buFont typeface="Barlow"/>
            <a:buNone/>
          </a:pPr>
          <a:r>
            <a:rPr lang="en-US" sz="1200" b="0">
              <a:solidFill>
                <a:schemeClr val="dk1"/>
              </a:solidFill>
              <a:latin typeface="Barlow"/>
              <a:ea typeface="Barlow"/>
              <a:cs typeface="Barlow"/>
              <a:sym typeface="Barlow"/>
            </a:rPr>
            <a:t>CF 🡪 Cargo Fijo</a:t>
          </a:r>
          <a:endParaRPr sz="1400"/>
        </a:p>
        <a:p>
          <a:pPr marL="0" marR="0" lvl="0" indent="0" algn="l" rtl="0">
            <a:lnSpc>
              <a:spcPct val="100000"/>
            </a:lnSpc>
            <a:spcBef>
              <a:spcPts val="0"/>
            </a:spcBef>
            <a:spcAft>
              <a:spcPts val="0"/>
            </a:spcAft>
            <a:buClr>
              <a:schemeClr val="dk1"/>
            </a:buClr>
            <a:buSzPts val="1200"/>
            <a:buFont typeface="Barlow"/>
            <a:buNone/>
          </a:pPr>
          <a:r>
            <a:rPr lang="en-US" sz="1200" b="0">
              <a:solidFill>
                <a:schemeClr val="dk1"/>
              </a:solidFill>
              <a:latin typeface="Barlow"/>
              <a:ea typeface="Barlow"/>
              <a:cs typeface="Barlow"/>
              <a:sym typeface="Barlow"/>
            </a:rPr>
            <a:t>CFD🡪 Cargo Fijo Disponible</a:t>
          </a:r>
          <a:endParaRPr sz="1400"/>
        </a:p>
        <a:p>
          <a:pPr marL="0" marR="0" lvl="0" indent="0" algn="l" rtl="0">
            <a:lnSpc>
              <a:spcPct val="100000"/>
            </a:lnSpc>
            <a:spcBef>
              <a:spcPts val="0"/>
            </a:spcBef>
            <a:spcAft>
              <a:spcPts val="0"/>
            </a:spcAft>
            <a:buClr>
              <a:schemeClr val="dk1"/>
            </a:buClr>
            <a:buSzPts val="1200"/>
            <a:buFont typeface="Barlow"/>
            <a:buNone/>
          </a:pPr>
          <a:r>
            <a:rPr lang="en-US" sz="1200" b="0" u="none" strike="noStrike" cap="none">
              <a:solidFill>
                <a:schemeClr val="dk1"/>
              </a:solidFill>
              <a:latin typeface="Barlow"/>
              <a:ea typeface="Barlow"/>
              <a:cs typeface="Barlow"/>
              <a:sym typeface="Barlow"/>
            </a:rPr>
            <a:t>EC 🡪 Evaluación Comercial</a:t>
          </a:r>
          <a:endParaRPr sz="1200" b="0" u="none" strike="noStrike" cap="none">
            <a:solidFill>
              <a:schemeClr val="dk1"/>
            </a:solidFill>
            <a:latin typeface="Barlow"/>
            <a:ea typeface="Barlow"/>
            <a:cs typeface="Barlow"/>
            <a:sym typeface="Barlow"/>
          </a:endParaRPr>
        </a:p>
      </xdr:txBody>
    </xdr:sp>
    <xdr:clientData fLocksWithSheet="0"/>
  </xdr:oneCellAnchor>
  <xdr:oneCellAnchor>
    <xdr:from>
      <xdr:col>0</xdr:col>
      <xdr:colOff>152400</xdr:colOff>
      <xdr:row>61</xdr:row>
      <xdr:rowOff>95250</xdr:rowOff>
    </xdr:from>
    <xdr:ext cx="7810500" cy="4143375"/>
    <xdr:grpSp>
      <xdr:nvGrpSpPr>
        <xdr:cNvPr id="12" name="Shape 2">
          <a:extLst>
            <a:ext uri="{FF2B5EF4-FFF2-40B4-BE49-F238E27FC236}">
              <a16:creationId xmlns:a16="http://schemas.microsoft.com/office/drawing/2014/main" id="{00000000-0008-0000-0500-00000C000000}"/>
            </a:ext>
          </a:extLst>
        </xdr:cNvPr>
        <xdr:cNvGrpSpPr/>
      </xdr:nvGrpSpPr>
      <xdr:grpSpPr>
        <a:xfrm>
          <a:off x="152400" y="12211050"/>
          <a:ext cx="7810500" cy="4143375"/>
          <a:chOff x="1440750" y="1708313"/>
          <a:chExt cx="7810500" cy="4143375"/>
        </a:xfrm>
      </xdr:grpSpPr>
      <xdr:grpSp>
        <xdr:nvGrpSpPr>
          <xdr:cNvPr id="230" name="Shape 230">
            <a:extLst>
              <a:ext uri="{FF2B5EF4-FFF2-40B4-BE49-F238E27FC236}">
                <a16:creationId xmlns:a16="http://schemas.microsoft.com/office/drawing/2014/main" id="{00000000-0008-0000-0500-0000E6000000}"/>
              </a:ext>
            </a:extLst>
          </xdr:cNvPr>
          <xdr:cNvGrpSpPr/>
        </xdr:nvGrpSpPr>
        <xdr:grpSpPr>
          <a:xfrm>
            <a:off x="1440750" y="1708313"/>
            <a:ext cx="7810500" cy="4143375"/>
            <a:chOff x="1440750" y="1708313"/>
            <a:chExt cx="7810500" cy="4143375"/>
          </a:xfrm>
        </xdr:grpSpPr>
        <xdr:sp macro="" textlink="">
          <xdr:nvSpPr>
            <xdr:cNvPr id="13" name="Shape 5">
              <a:extLst>
                <a:ext uri="{FF2B5EF4-FFF2-40B4-BE49-F238E27FC236}">
                  <a16:creationId xmlns:a16="http://schemas.microsoft.com/office/drawing/2014/main" id="{00000000-0008-0000-0500-00000D000000}"/>
                </a:ext>
              </a:extLst>
            </xdr:cNvPr>
            <xdr:cNvSpPr/>
          </xdr:nvSpPr>
          <xdr:spPr>
            <a:xfrm>
              <a:off x="1440750" y="1708313"/>
              <a:ext cx="7810500" cy="4143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31" name="Shape 231">
              <a:extLst>
                <a:ext uri="{FF2B5EF4-FFF2-40B4-BE49-F238E27FC236}">
                  <a16:creationId xmlns:a16="http://schemas.microsoft.com/office/drawing/2014/main" id="{00000000-0008-0000-0500-0000E7000000}"/>
                </a:ext>
              </a:extLst>
            </xdr:cNvPr>
            <xdr:cNvGrpSpPr/>
          </xdr:nvGrpSpPr>
          <xdr:grpSpPr>
            <a:xfrm>
              <a:off x="1440750" y="1708313"/>
              <a:ext cx="7810500" cy="4143375"/>
              <a:chOff x="437448" y="1150528"/>
              <a:chExt cx="11524848" cy="5562534"/>
            </a:xfrm>
          </xdr:grpSpPr>
          <xdr:sp macro="" textlink="">
            <xdr:nvSpPr>
              <xdr:cNvPr id="232" name="Shape 232">
                <a:extLst>
                  <a:ext uri="{FF2B5EF4-FFF2-40B4-BE49-F238E27FC236}">
                    <a16:creationId xmlns:a16="http://schemas.microsoft.com/office/drawing/2014/main" id="{00000000-0008-0000-0500-0000E8000000}"/>
                  </a:ext>
                </a:extLst>
              </xdr:cNvPr>
              <xdr:cNvSpPr/>
            </xdr:nvSpPr>
            <xdr:spPr>
              <a:xfrm>
                <a:off x="437448" y="1150528"/>
                <a:ext cx="11524825" cy="55625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33" name="Shape 233">
                <a:extLst>
                  <a:ext uri="{FF2B5EF4-FFF2-40B4-BE49-F238E27FC236}">
                    <a16:creationId xmlns:a16="http://schemas.microsoft.com/office/drawing/2014/main" id="{00000000-0008-0000-0500-0000E9000000}"/>
                  </a:ext>
                </a:extLst>
              </xdr:cNvPr>
              <xdr:cNvSpPr/>
            </xdr:nvSpPr>
            <xdr:spPr>
              <a:xfrm>
                <a:off x="1464835" y="2208941"/>
                <a:ext cx="1872000" cy="612000"/>
              </a:xfrm>
              <a:prstGeom prst="roundRect">
                <a:avLst>
                  <a:gd name="adj" fmla="val 16667"/>
                </a:avLst>
              </a:prstGeom>
              <a:solidFill>
                <a:schemeClr val="dk1"/>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b="0">
                    <a:solidFill>
                      <a:srgbClr val="FFFFFF"/>
                    </a:solidFill>
                    <a:latin typeface="Barlow"/>
                    <a:ea typeface="Barlow"/>
                    <a:cs typeface="Barlow"/>
                    <a:sym typeface="Barlow"/>
                  </a:rPr>
                  <a:t>Entel Power  74.90</a:t>
                </a:r>
                <a:endParaRPr sz="1050" b="0" i="0" u="none" strike="noStrike" cap="none">
                  <a:solidFill>
                    <a:srgbClr val="FFFFFF"/>
                  </a:solidFill>
                  <a:latin typeface="Barlow"/>
                  <a:ea typeface="Barlow"/>
                  <a:cs typeface="Barlow"/>
                  <a:sym typeface="Barlow"/>
                </a:endParaRPr>
              </a:p>
            </xdr:txBody>
          </xdr:sp>
          <xdr:sp macro="" textlink="">
            <xdr:nvSpPr>
              <xdr:cNvPr id="234" name="Shape 234">
                <a:extLst>
                  <a:ext uri="{FF2B5EF4-FFF2-40B4-BE49-F238E27FC236}">
                    <a16:creationId xmlns:a16="http://schemas.microsoft.com/office/drawing/2014/main" id="{00000000-0008-0000-0500-0000EA000000}"/>
                  </a:ext>
                </a:extLst>
              </xdr:cNvPr>
              <xdr:cNvSpPr/>
            </xdr:nvSpPr>
            <xdr:spPr>
              <a:xfrm>
                <a:off x="2528686" y="4067186"/>
                <a:ext cx="918594" cy="612000"/>
              </a:xfrm>
              <a:prstGeom prst="roundRect">
                <a:avLst>
                  <a:gd name="adj" fmla="val 16667"/>
                </a:avLst>
              </a:prstGeom>
              <a:solidFill>
                <a:srgbClr val="66FF33"/>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i="0" u="none" strike="noStrike" cap="none">
                    <a:solidFill>
                      <a:srgbClr val="FFFFFF"/>
                    </a:solidFill>
                    <a:latin typeface="Barlow"/>
                    <a:ea typeface="Barlow"/>
                    <a:cs typeface="Barlow"/>
                    <a:sym typeface="Barlow"/>
                  </a:rPr>
                  <a:t>LLAA</a:t>
                </a:r>
                <a:endParaRPr sz="1400"/>
              </a:p>
            </xdr:txBody>
          </xdr:sp>
          <xdr:sp macro="" textlink="">
            <xdr:nvSpPr>
              <xdr:cNvPr id="235" name="Shape 235">
                <a:extLst>
                  <a:ext uri="{FF2B5EF4-FFF2-40B4-BE49-F238E27FC236}">
                    <a16:creationId xmlns:a16="http://schemas.microsoft.com/office/drawing/2014/main" id="{00000000-0008-0000-0500-0000EB000000}"/>
                  </a:ext>
                </a:extLst>
              </xdr:cNvPr>
              <xdr:cNvSpPr/>
            </xdr:nvSpPr>
            <xdr:spPr>
              <a:xfrm>
                <a:off x="1882804" y="4100599"/>
                <a:ext cx="556470" cy="581174"/>
              </a:xfrm>
              <a:prstGeom prst="mathPlus">
                <a:avLst>
                  <a:gd name="adj1" fmla="val 2352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236" name="Shape 236">
                <a:extLst>
                  <a:ext uri="{FF2B5EF4-FFF2-40B4-BE49-F238E27FC236}">
                    <a16:creationId xmlns:a16="http://schemas.microsoft.com/office/drawing/2014/main" id="{00000000-0008-0000-0500-0000EC000000}"/>
                  </a:ext>
                </a:extLst>
              </xdr:cNvPr>
              <xdr:cNvSpPr/>
            </xdr:nvSpPr>
            <xdr:spPr>
              <a:xfrm>
                <a:off x="4043004" y="2183601"/>
                <a:ext cx="3096000" cy="612000"/>
              </a:xfrm>
              <a:prstGeom prst="roundRect">
                <a:avLst>
                  <a:gd name="adj" fmla="val 16667"/>
                </a:avLst>
              </a:prstGeom>
              <a:solidFill>
                <a:srgbClr val="35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Barlow"/>
                  <a:buNone/>
                </a:pPr>
                <a:r>
                  <a:rPr lang="en-US" sz="1200" b="0">
                    <a:solidFill>
                      <a:srgbClr val="FFFFFF"/>
                    </a:solidFill>
                    <a:latin typeface="Barlow"/>
                    <a:ea typeface="Barlow"/>
                    <a:cs typeface="Barlow"/>
                    <a:sym typeface="Barlow"/>
                  </a:rPr>
                  <a:t>Entel Power Familiar+ 74 R</a:t>
                </a:r>
                <a:endParaRPr sz="1200" b="0" i="0" u="none" strike="noStrike" cap="none">
                  <a:solidFill>
                    <a:srgbClr val="FFFFFF"/>
                  </a:solidFill>
                  <a:latin typeface="Barlow"/>
                  <a:ea typeface="Barlow"/>
                  <a:cs typeface="Barlow"/>
                  <a:sym typeface="Barlow"/>
                </a:endParaRPr>
              </a:p>
            </xdr:txBody>
          </xdr:sp>
          <xdr:sp macro="" textlink="">
            <xdr:nvSpPr>
              <xdr:cNvPr id="237" name="Shape 237">
                <a:extLst>
                  <a:ext uri="{FF2B5EF4-FFF2-40B4-BE49-F238E27FC236}">
                    <a16:creationId xmlns:a16="http://schemas.microsoft.com/office/drawing/2014/main" id="{00000000-0008-0000-0500-0000ED000000}"/>
                  </a:ext>
                </a:extLst>
              </xdr:cNvPr>
              <xdr:cNvSpPr/>
            </xdr:nvSpPr>
            <xdr:spPr>
              <a:xfrm>
                <a:off x="4043004" y="4067186"/>
                <a:ext cx="3096000" cy="612000"/>
              </a:xfrm>
              <a:prstGeom prst="roundRect">
                <a:avLst>
                  <a:gd name="adj" fmla="val 16667"/>
                </a:avLst>
              </a:prstGeom>
              <a:solidFill>
                <a:srgbClr val="35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Barlow"/>
                  <a:buNone/>
                </a:pPr>
                <a:r>
                  <a:rPr lang="en-US" sz="1200" b="0">
                    <a:solidFill>
                      <a:srgbClr val="FFFFFF"/>
                    </a:solidFill>
                    <a:latin typeface="Barlow"/>
                    <a:ea typeface="Barlow"/>
                    <a:cs typeface="Barlow"/>
                    <a:sym typeface="Barlow"/>
                  </a:rPr>
                  <a:t>Entel Power Familiar+ 74 R</a:t>
                </a:r>
                <a:endParaRPr sz="1200" b="0" i="0" u="none" strike="noStrike" cap="none">
                  <a:solidFill>
                    <a:srgbClr val="FFFFFF"/>
                  </a:solidFill>
                  <a:latin typeface="Barlow"/>
                  <a:ea typeface="Barlow"/>
                  <a:cs typeface="Barlow"/>
                  <a:sym typeface="Barlow"/>
                </a:endParaRPr>
              </a:p>
            </xdr:txBody>
          </xdr:sp>
          <xdr:sp macro="" textlink="">
            <xdr:nvSpPr>
              <xdr:cNvPr id="238" name="Shape 238">
                <a:extLst>
                  <a:ext uri="{FF2B5EF4-FFF2-40B4-BE49-F238E27FC236}">
                    <a16:creationId xmlns:a16="http://schemas.microsoft.com/office/drawing/2014/main" id="{00000000-0008-0000-0500-0000EE000000}"/>
                  </a:ext>
                </a:extLst>
              </xdr:cNvPr>
              <xdr:cNvSpPr/>
            </xdr:nvSpPr>
            <xdr:spPr>
              <a:xfrm>
                <a:off x="3683779" y="2307314"/>
                <a:ext cx="352338" cy="400574"/>
              </a:xfrm>
              <a:prstGeom prst="notchedRightArrow">
                <a:avLst>
                  <a:gd name="adj1" fmla="val 50000"/>
                  <a:gd name="adj2"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239" name="Shape 239">
                <a:extLst>
                  <a:ext uri="{FF2B5EF4-FFF2-40B4-BE49-F238E27FC236}">
                    <a16:creationId xmlns:a16="http://schemas.microsoft.com/office/drawing/2014/main" id="{00000000-0008-0000-0500-0000EF000000}"/>
                  </a:ext>
                </a:extLst>
              </xdr:cNvPr>
              <xdr:cNvSpPr/>
            </xdr:nvSpPr>
            <xdr:spPr>
              <a:xfrm>
                <a:off x="3578271" y="4190899"/>
                <a:ext cx="352338" cy="400574"/>
              </a:xfrm>
              <a:prstGeom prst="notchedRightArrow">
                <a:avLst>
                  <a:gd name="adj1" fmla="val 50000"/>
                  <a:gd name="adj2"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240" name="Shape 240">
                <a:extLst>
                  <a:ext uri="{FF2B5EF4-FFF2-40B4-BE49-F238E27FC236}">
                    <a16:creationId xmlns:a16="http://schemas.microsoft.com/office/drawing/2014/main" id="{00000000-0008-0000-0500-0000F0000000}"/>
                  </a:ext>
                </a:extLst>
              </xdr:cNvPr>
              <xdr:cNvSpPr/>
            </xdr:nvSpPr>
            <xdr:spPr>
              <a:xfrm>
                <a:off x="7265193" y="2183601"/>
                <a:ext cx="1008000" cy="612000"/>
              </a:xfrm>
              <a:prstGeom prst="roundRect">
                <a:avLst>
                  <a:gd name="adj" fmla="val 16667"/>
                </a:avLst>
              </a:prstGeom>
              <a:solidFill>
                <a:srgbClr val="E36C09"/>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74.90</a:t>
                </a:r>
                <a:endParaRPr sz="1400"/>
              </a:p>
            </xdr:txBody>
          </xdr:sp>
          <xdr:sp macro="" textlink="">
            <xdr:nvSpPr>
              <xdr:cNvPr id="241" name="Shape 241">
                <a:extLst>
                  <a:ext uri="{FF2B5EF4-FFF2-40B4-BE49-F238E27FC236}">
                    <a16:creationId xmlns:a16="http://schemas.microsoft.com/office/drawing/2014/main" id="{00000000-0008-0000-0500-0000F1000000}"/>
                  </a:ext>
                </a:extLst>
              </xdr:cNvPr>
              <xdr:cNvSpPr/>
            </xdr:nvSpPr>
            <xdr:spPr>
              <a:xfrm>
                <a:off x="7265193" y="4067186"/>
                <a:ext cx="1008000" cy="612000"/>
              </a:xfrm>
              <a:prstGeom prst="roundRect">
                <a:avLst>
                  <a:gd name="adj" fmla="val 16667"/>
                </a:avLst>
              </a:prstGeom>
              <a:solidFill>
                <a:schemeClr val="accent6"/>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34.90</a:t>
                </a:r>
                <a:endParaRPr sz="1400"/>
              </a:p>
            </xdr:txBody>
          </xdr:sp>
          <xdr:sp macro="" textlink="">
            <xdr:nvSpPr>
              <xdr:cNvPr id="242" name="Shape 242">
                <a:extLst>
                  <a:ext uri="{FF2B5EF4-FFF2-40B4-BE49-F238E27FC236}">
                    <a16:creationId xmlns:a16="http://schemas.microsoft.com/office/drawing/2014/main" id="{00000000-0008-0000-0500-0000F2000000}"/>
                  </a:ext>
                </a:extLst>
              </xdr:cNvPr>
              <xdr:cNvSpPr/>
            </xdr:nvSpPr>
            <xdr:spPr>
              <a:xfrm>
                <a:off x="3340379" y="2363601"/>
                <a:ext cx="432000" cy="288000"/>
              </a:xfrm>
              <a:prstGeom prst="roundRect">
                <a:avLst>
                  <a:gd name="adj" fmla="val 16667"/>
                </a:avLst>
              </a:prstGeom>
              <a:solidFill>
                <a:srgbClr val="FF6600"/>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900"/>
                  <a:buFont typeface="Cambria"/>
                  <a:buNone/>
                </a:pPr>
                <a:r>
                  <a:rPr lang="en-US" sz="900">
                    <a:solidFill>
                      <a:schemeClr val="lt1"/>
                    </a:solidFill>
                    <a:latin typeface="Cambria"/>
                    <a:ea typeface="Cambria"/>
                    <a:cs typeface="Cambria"/>
                    <a:sym typeface="Cambria"/>
                  </a:rPr>
                  <a:t>CDP</a:t>
                </a:r>
                <a:endParaRPr sz="1400"/>
              </a:p>
            </xdr:txBody>
          </xdr:sp>
          <xdr:sp macro="" textlink="">
            <xdr:nvSpPr>
              <xdr:cNvPr id="243" name="Shape 243">
                <a:extLst>
                  <a:ext uri="{FF2B5EF4-FFF2-40B4-BE49-F238E27FC236}">
                    <a16:creationId xmlns:a16="http://schemas.microsoft.com/office/drawing/2014/main" id="{00000000-0008-0000-0500-0000F3000000}"/>
                  </a:ext>
                </a:extLst>
              </xdr:cNvPr>
              <xdr:cNvSpPr/>
            </xdr:nvSpPr>
            <xdr:spPr>
              <a:xfrm>
                <a:off x="9740431" y="2183601"/>
                <a:ext cx="2088000" cy="612000"/>
              </a:xfrm>
              <a:prstGeom prst="roundRect">
                <a:avLst>
                  <a:gd name="adj" fmla="val 16667"/>
                </a:avLst>
              </a:prstGeom>
              <a:solidFill>
                <a:srgbClr val="D0CECE"/>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a:solidFill>
                      <a:srgbClr val="FFFFFF"/>
                    </a:solidFill>
                    <a:latin typeface="Barlow"/>
                    <a:ea typeface="Barlow"/>
                    <a:cs typeface="Barlow"/>
                    <a:sym typeface="Barlow"/>
                  </a:rPr>
                  <a:t>CF se mantiene</a:t>
                </a:r>
                <a:endParaRPr sz="1400"/>
              </a:p>
            </xdr:txBody>
          </xdr:sp>
          <xdr:sp macro="" textlink="">
            <xdr:nvSpPr>
              <xdr:cNvPr id="244" name="Shape 244">
                <a:extLst>
                  <a:ext uri="{FF2B5EF4-FFF2-40B4-BE49-F238E27FC236}">
                    <a16:creationId xmlns:a16="http://schemas.microsoft.com/office/drawing/2014/main" id="{00000000-0008-0000-0500-0000F4000000}"/>
                  </a:ext>
                </a:extLst>
              </xdr:cNvPr>
              <xdr:cNvSpPr/>
            </xdr:nvSpPr>
            <xdr:spPr>
              <a:xfrm>
                <a:off x="437448" y="2208941"/>
                <a:ext cx="949180" cy="612000"/>
              </a:xfrm>
              <a:prstGeom prst="roundRect">
                <a:avLst>
                  <a:gd name="adj" fmla="val 16667"/>
                </a:avLst>
              </a:prstGeom>
              <a:solidFill>
                <a:schemeClr val="dk1"/>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050"/>
                  <a:buFont typeface="Barlow"/>
                  <a:buNone/>
                </a:pPr>
                <a:r>
                  <a:rPr lang="en-US" sz="1050" b="0">
                    <a:solidFill>
                      <a:schemeClr val="lt1"/>
                    </a:solidFill>
                    <a:latin typeface="Barlow"/>
                    <a:ea typeface="Barlow"/>
                    <a:cs typeface="Barlow"/>
                    <a:sym typeface="Barlow"/>
                  </a:rPr>
                  <a:t>Línea A</a:t>
                </a:r>
                <a:endParaRPr sz="1400"/>
              </a:p>
            </xdr:txBody>
          </xdr:sp>
          <xdr:sp macro="" textlink="">
            <xdr:nvSpPr>
              <xdr:cNvPr id="245" name="Shape 245">
                <a:extLst>
                  <a:ext uri="{FF2B5EF4-FFF2-40B4-BE49-F238E27FC236}">
                    <a16:creationId xmlns:a16="http://schemas.microsoft.com/office/drawing/2014/main" id="{00000000-0008-0000-0500-0000F5000000}"/>
                  </a:ext>
                </a:extLst>
              </xdr:cNvPr>
              <xdr:cNvSpPr/>
            </xdr:nvSpPr>
            <xdr:spPr>
              <a:xfrm>
                <a:off x="9740431" y="1150528"/>
                <a:ext cx="2088000" cy="648000"/>
              </a:xfrm>
              <a:prstGeom prst="roundRect">
                <a:avLst>
                  <a:gd name="adj" fmla="val 16667"/>
                </a:avLst>
              </a:prstGeom>
              <a:solidFill>
                <a:srgbClr val="F46C8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100"/>
                  <a:buFont typeface="Barlow"/>
                  <a:buNone/>
                </a:pPr>
                <a:r>
                  <a:rPr lang="en-US" sz="1100">
                    <a:solidFill>
                      <a:srgbClr val="FFFFFF"/>
                    </a:solidFill>
                    <a:latin typeface="Barlow"/>
                    <a:ea typeface="Barlow"/>
                    <a:cs typeface="Barlow"/>
                    <a:sym typeface="Barlow"/>
                  </a:rPr>
                  <a:t>Evaluación</a:t>
                </a:r>
                <a:endParaRPr sz="1400"/>
              </a:p>
              <a:p>
                <a:pPr marL="0" marR="0" lvl="0" indent="0" algn="ctr" rtl="0">
                  <a:lnSpc>
                    <a:spcPct val="100000"/>
                  </a:lnSpc>
                  <a:spcBef>
                    <a:spcPts val="0"/>
                  </a:spcBef>
                  <a:spcAft>
                    <a:spcPts val="0"/>
                  </a:spcAft>
                  <a:buClr>
                    <a:srgbClr val="FFFFFF"/>
                  </a:buClr>
                  <a:buSzPts val="1100"/>
                  <a:buFont typeface="Barlow"/>
                  <a:buNone/>
                </a:pPr>
                <a:r>
                  <a:rPr lang="en-US" sz="1100">
                    <a:solidFill>
                      <a:srgbClr val="FFFFFF"/>
                    </a:solidFill>
                    <a:latin typeface="Barlow"/>
                    <a:ea typeface="Barlow"/>
                    <a:cs typeface="Barlow"/>
                    <a:sym typeface="Barlow"/>
                  </a:rPr>
                  <a:t>Comercial Aislada</a:t>
                </a:r>
                <a:endParaRPr sz="1100" b="0" i="1">
                  <a:solidFill>
                    <a:srgbClr val="FFFFFF"/>
                  </a:solidFill>
                  <a:latin typeface="Barlow"/>
                  <a:ea typeface="Barlow"/>
                  <a:cs typeface="Barlow"/>
                  <a:sym typeface="Barlow"/>
                </a:endParaRPr>
              </a:p>
            </xdr:txBody>
          </xdr:sp>
          <xdr:sp macro="" textlink="">
            <xdr:nvSpPr>
              <xdr:cNvPr id="246" name="Shape 246">
                <a:extLst>
                  <a:ext uri="{FF2B5EF4-FFF2-40B4-BE49-F238E27FC236}">
                    <a16:creationId xmlns:a16="http://schemas.microsoft.com/office/drawing/2014/main" id="{00000000-0008-0000-0500-0000F6000000}"/>
                  </a:ext>
                </a:extLst>
              </xdr:cNvPr>
              <xdr:cNvSpPr/>
            </xdr:nvSpPr>
            <xdr:spPr>
              <a:xfrm>
                <a:off x="8380925" y="2183601"/>
                <a:ext cx="1008000" cy="612000"/>
              </a:xfrm>
              <a:prstGeom prst="roundRect">
                <a:avLst>
                  <a:gd name="adj" fmla="val 16667"/>
                </a:avLst>
              </a:prstGeom>
              <a:solidFill>
                <a:schemeClr val="dk1"/>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74.90</a:t>
                </a:r>
                <a:endParaRPr sz="1200" i="0" u="none" strike="noStrike" cap="none">
                  <a:solidFill>
                    <a:srgbClr val="FFFFFF"/>
                  </a:solidFill>
                  <a:latin typeface="Cambria"/>
                  <a:ea typeface="Cambria"/>
                  <a:cs typeface="Cambria"/>
                  <a:sym typeface="Cambria"/>
                </a:endParaRPr>
              </a:p>
            </xdr:txBody>
          </xdr:sp>
          <xdr:sp macro="" textlink="">
            <xdr:nvSpPr>
              <xdr:cNvPr id="247" name="Shape 247">
                <a:extLst>
                  <a:ext uri="{FF2B5EF4-FFF2-40B4-BE49-F238E27FC236}">
                    <a16:creationId xmlns:a16="http://schemas.microsoft.com/office/drawing/2014/main" id="{00000000-0008-0000-0500-0000F7000000}"/>
                  </a:ext>
                </a:extLst>
              </xdr:cNvPr>
              <xdr:cNvSpPr/>
            </xdr:nvSpPr>
            <xdr:spPr>
              <a:xfrm>
                <a:off x="8380925" y="4067186"/>
                <a:ext cx="1008000" cy="612000"/>
              </a:xfrm>
              <a:prstGeom prst="roundRect">
                <a:avLst>
                  <a:gd name="adj" fmla="val 16667"/>
                </a:avLst>
              </a:prstGeom>
              <a:solidFill>
                <a:srgbClr val="00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74.90</a:t>
                </a:r>
                <a:endParaRPr sz="1400"/>
              </a:p>
            </xdr:txBody>
          </xdr:sp>
          <xdr:sp macro="" textlink="">
            <xdr:nvSpPr>
              <xdr:cNvPr id="248" name="Shape 248">
                <a:extLst>
                  <a:ext uri="{FF2B5EF4-FFF2-40B4-BE49-F238E27FC236}">
                    <a16:creationId xmlns:a16="http://schemas.microsoft.com/office/drawing/2014/main" id="{00000000-0008-0000-0500-0000F8000000}"/>
                  </a:ext>
                </a:extLst>
              </xdr:cNvPr>
              <xdr:cNvSpPr/>
            </xdr:nvSpPr>
            <xdr:spPr>
              <a:xfrm>
                <a:off x="1812743" y="3025019"/>
                <a:ext cx="10149553" cy="1847270"/>
              </a:xfrm>
              <a:prstGeom prst="roundRect">
                <a:avLst>
                  <a:gd name="adj" fmla="val 9265"/>
                </a:avLst>
              </a:prstGeom>
              <a:noFill/>
              <a:ln w="12700" cap="flat" cmpd="sng">
                <a:solidFill>
                  <a:srgbClr val="005CFF"/>
                </a:solidFill>
                <a:prstDash val="dash"/>
                <a:round/>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SzPts val="1050"/>
                  <a:buFont typeface="Arial"/>
                  <a:buNone/>
                </a:pPr>
                <a:endParaRPr sz="1050">
                  <a:latin typeface="Cambria"/>
                  <a:ea typeface="Cambria"/>
                  <a:cs typeface="Cambria"/>
                  <a:sym typeface="Cambria"/>
                </a:endParaRPr>
              </a:p>
            </xdr:txBody>
          </xdr:sp>
          <xdr:sp macro="" textlink="">
            <xdr:nvSpPr>
              <xdr:cNvPr id="249" name="Shape 249">
                <a:extLst>
                  <a:ext uri="{FF2B5EF4-FFF2-40B4-BE49-F238E27FC236}">
                    <a16:creationId xmlns:a16="http://schemas.microsoft.com/office/drawing/2014/main" id="{00000000-0008-0000-0500-0000F9000000}"/>
                  </a:ext>
                </a:extLst>
              </xdr:cNvPr>
              <xdr:cNvSpPr/>
            </xdr:nvSpPr>
            <xdr:spPr>
              <a:xfrm>
                <a:off x="7265193" y="5005109"/>
                <a:ext cx="1008000" cy="540000"/>
              </a:xfrm>
              <a:prstGeom prst="roundRect">
                <a:avLst>
                  <a:gd name="adj" fmla="val 16667"/>
                </a:avLst>
              </a:prstGeom>
              <a:solidFill>
                <a:srgbClr val="00AC7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200"/>
                  <a:buFont typeface="Cambria"/>
                  <a:buNone/>
                </a:pPr>
                <a:r>
                  <a:rPr lang="en-US" sz="1200" b="1">
                    <a:solidFill>
                      <a:schemeClr val="lt1"/>
                    </a:solidFill>
                    <a:latin typeface="Cambria"/>
                    <a:ea typeface="Cambria"/>
                    <a:cs typeface="Cambria"/>
                    <a:sym typeface="Cambria"/>
                  </a:rPr>
                  <a:t>S/ 144.7</a:t>
                </a:r>
                <a:endParaRPr sz="1400"/>
              </a:p>
            </xdr:txBody>
          </xdr:sp>
          <xdr:sp macro="" textlink="">
            <xdr:nvSpPr>
              <xdr:cNvPr id="250" name="Shape 250">
                <a:extLst>
                  <a:ext uri="{FF2B5EF4-FFF2-40B4-BE49-F238E27FC236}">
                    <a16:creationId xmlns:a16="http://schemas.microsoft.com/office/drawing/2014/main" id="{00000000-0008-0000-0500-0000FA000000}"/>
                  </a:ext>
                </a:extLst>
              </xdr:cNvPr>
              <xdr:cNvSpPr/>
            </xdr:nvSpPr>
            <xdr:spPr>
              <a:xfrm>
                <a:off x="8380925" y="5005109"/>
                <a:ext cx="1008000" cy="540000"/>
              </a:xfrm>
              <a:prstGeom prst="roundRect">
                <a:avLst>
                  <a:gd name="adj" fmla="val 16667"/>
                </a:avLst>
              </a:prstGeom>
              <a:solidFill>
                <a:srgbClr val="10069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200"/>
                  <a:buFont typeface="Cambria"/>
                  <a:buNone/>
                </a:pPr>
                <a:r>
                  <a:rPr lang="en-US" sz="1200" b="1">
                    <a:solidFill>
                      <a:schemeClr val="lt1"/>
                    </a:solidFill>
                    <a:latin typeface="Cambria"/>
                    <a:ea typeface="Cambria"/>
                    <a:cs typeface="Cambria"/>
                    <a:sym typeface="Cambria"/>
                  </a:rPr>
                  <a:t>S/ 224.7</a:t>
                </a:r>
                <a:endParaRPr sz="1400"/>
              </a:p>
            </xdr:txBody>
          </xdr:sp>
          <xdr:sp macro="" textlink="">
            <xdr:nvSpPr>
              <xdr:cNvPr id="251" name="Shape 251">
                <a:extLst>
                  <a:ext uri="{FF2B5EF4-FFF2-40B4-BE49-F238E27FC236}">
                    <a16:creationId xmlns:a16="http://schemas.microsoft.com/office/drawing/2014/main" id="{00000000-0008-0000-0500-0000FB000000}"/>
                  </a:ext>
                </a:extLst>
              </xdr:cNvPr>
              <xdr:cNvSpPr/>
            </xdr:nvSpPr>
            <xdr:spPr>
              <a:xfrm>
                <a:off x="8521710" y="5620272"/>
                <a:ext cx="760423" cy="549223"/>
              </a:xfrm>
              <a:prstGeom prst="roundRect">
                <a:avLst>
                  <a:gd name="adj" fmla="val 16667"/>
                </a:avLst>
              </a:prstGeom>
              <a:no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10069F"/>
                  </a:buClr>
                  <a:buSzPts val="700"/>
                  <a:buFont typeface="Barlow"/>
                  <a:buNone/>
                </a:pPr>
                <a:r>
                  <a:rPr lang="en-US" sz="700" b="0">
                    <a:solidFill>
                      <a:srgbClr val="10069F"/>
                    </a:solidFill>
                    <a:latin typeface="Barlow"/>
                    <a:ea typeface="Barlow"/>
                    <a:cs typeface="Barlow"/>
                    <a:sym typeface="Barlow"/>
                  </a:rPr>
                  <a:t>sin beneficio familiar</a:t>
                </a:r>
                <a:endParaRPr sz="1400"/>
              </a:p>
            </xdr:txBody>
          </xdr:sp>
          <xdr:sp macro="" textlink="">
            <xdr:nvSpPr>
              <xdr:cNvPr id="252" name="Shape 252">
                <a:extLst>
                  <a:ext uri="{FF2B5EF4-FFF2-40B4-BE49-F238E27FC236}">
                    <a16:creationId xmlns:a16="http://schemas.microsoft.com/office/drawing/2014/main" id="{00000000-0008-0000-0500-0000FC000000}"/>
                  </a:ext>
                </a:extLst>
              </xdr:cNvPr>
              <xdr:cNvSpPr/>
            </xdr:nvSpPr>
            <xdr:spPr>
              <a:xfrm>
                <a:off x="7370537" y="5633727"/>
                <a:ext cx="868693" cy="643413"/>
              </a:xfrm>
              <a:prstGeom prst="roundRect">
                <a:avLst>
                  <a:gd name="adj" fmla="val 16667"/>
                </a:avLst>
              </a:prstGeom>
              <a:no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10069F"/>
                  </a:buClr>
                  <a:buSzPts val="700"/>
                  <a:buFont typeface="Barlow"/>
                  <a:buNone/>
                </a:pPr>
                <a:r>
                  <a:rPr lang="en-US" sz="700" b="0">
                    <a:solidFill>
                      <a:srgbClr val="10069F"/>
                    </a:solidFill>
                    <a:latin typeface="Barlow"/>
                    <a:ea typeface="Barlow"/>
                    <a:cs typeface="Barlow"/>
                    <a:sym typeface="Barlow"/>
                  </a:rPr>
                  <a:t>A pagar c/</a:t>
                </a:r>
                <a:endParaRPr sz="1400"/>
              </a:p>
              <a:p>
                <a:pPr marL="0" lvl="0" indent="0" algn="ctr" rtl="0">
                  <a:spcBef>
                    <a:spcPts val="0"/>
                  </a:spcBef>
                  <a:spcAft>
                    <a:spcPts val="0"/>
                  </a:spcAft>
                  <a:buClr>
                    <a:srgbClr val="10069F"/>
                  </a:buClr>
                  <a:buSzPts val="700"/>
                  <a:buFont typeface="Barlow"/>
                  <a:buNone/>
                </a:pPr>
                <a:r>
                  <a:rPr lang="en-US" sz="700" b="0">
                    <a:solidFill>
                      <a:srgbClr val="10069F"/>
                    </a:solidFill>
                    <a:latin typeface="Barlow"/>
                    <a:ea typeface="Barlow"/>
                    <a:cs typeface="Barlow"/>
                    <a:sym typeface="Barlow"/>
                  </a:rPr>
                  <a:t>plan familia</a:t>
                </a:r>
                <a:endParaRPr sz="1400"/>
              </a:p>
            </xdr:txBody>
          </xdr:sp>
          <xdr:sp macro="" textlink="">
            <xdr:nvSpPr>
              <xdr:cNvPr id="253" name="Shape 253">
                <a:extLst>
                  <a:ext uri="{FF2B5EF4-FFF2-40B4-BE49-F238E27FC236}">
                    <a16:creationId xmlns:a16="http://schemas.microsoft.com/office/drawing/2014/main" id="{00000000-0008-0000-0500-0000FD000000}"/>
                  </a:ext>
                </a:extLst>
              </xdr:cNvPr>
              <xdr:cNvSpPr/>
            </xdr:nvSpPr>
            <xdr:spPr>
              <a:xfrm>
                <a:off x="7497747" y="6353061"/>
                <a:ext cx="1720971" cy="360001"/>
              </a:xfrm>
              <a:prstGeom prst="roundRect">
                <a:avLst>
                  <a:gd name="adj" fmla="val 16667"/>
                </a:avLst>
              </a:prstGeom>
              <a:noFill/>
              <a:ln w="12700" cap="flat" cmpd="sng">
                <a:solidFill>
                  <a:schemeClr val="accent1"/>
                </a:solidFill>
                <a:prstDash val="solid"/>
                <a:miter lim="4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rgbClr val="002EFF"/>
                  </a:buClr>
                  <a:buSzPts val="1050"/>
                  <a:buFont typeface="Cambria"/>
                  <a:buNone/>
                </a:pPr>
                <a:r>
                  <a:rPr lang="en-US" sz="1050">
                    <a:solidFill>
                      <a:srgbClr val="002EFF"/>
                    </a:solidFill>
                    <a:latin typeface="Cambria"/>
                    <a:ea typeface="Cambria"/>
                    <a:cs typeface="Cambria"/>
                    <a:sym typeface="Cambria"/>
                  </a:rPr>
                  <a:t>S/ 80 de ahorro</a:t>
                </a:r>
                <a:endParaRPr sz="1050">
                  <a:solidFill>
                    <a:srgbClr val="002EFF"/>
                  </a:solidFill>
                  <a:latin typeface="Cambria"/>
                  <a:ea typeface="Cambria"/>
                  <a:cs typeface="Cambria"/>
                  <a:sym typeface="Cambria"/>
                </a:endParaRPr>
              </a:p>
            </xdr:txBody>
          </xdr:sp>
          <xdr:sp macro="" textlink="">
            <xdr:nvSpPr>
              <xdr:cNvPr id="254" name="Shape 254">
                <a:extLst>
                  <a:ext uri="{FF2B5EF4-FFF2-40B4-BE49-F238E27FC236}">
                    <a16:creationId xmlns:a16="http://schemas.microsoft.com/office/drawing/2014/main" id="{00000000-0008-0000-0500-0000FE000000}"/>
                  </a:ext>
                </a:extLst>
              </xdr:cNvPr>
              <xdr:cNvSpPr/>
            </xdr:nvSpPr>
            <xdr:spPr>
              <a:xfrm>
                <a:off x="7265193" y="1150528"/>
                <a:ext cx="1008000" cy="648000"/>
              </a:xfrm>
              <a:prstGeom prst="roundRect">
                <a:avLst>
                  <a:gd name="adj" fmla="val 16667"/>
                </a:avLst>
              </a:prstGeom>
              <a:solidFill>
                <a:srgbClr val="00AC7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050"/>
                  <a:buFont typeface="Barlow"/>
                  <a:buNone/>
                </a:pPr>
                <a:r>
                  <a:rPr lang="en-US" sz="1050" b="0">
                    <a:solidFill>
                      <a:srgbClr val="FFFFFF"/>
                    </a:solidFill>
                    <a:latin typeface="Barlow"/>
                    <a:ea typeface="Barlow"/>
                    <a:cs typeface="Barlow"/>
                    <a:sym typeface="Barlow"/>
                  </a:rPr>
                  <a:t>PAGO</a:t>
                </a:r>
                <a:endParaRPr sz="1400"/>
              </a:p>
              <a:p>
                <a:pPr marL="0" lvl="0" indent="0" algn="ctr" rtl="0">
                  <a:spcBef>
                    <a:spcPts val="0"/>
                  </a:spcBef>
                  <a:spcAft>
                    <a:spcPts val="0"/>
                  </a:spcAft>
                  <a:buClr>
                    <a:srgbClr val="FFFFFF"/>
                  </a:buClr>
                  <a:buSzPts val="1050"/>
                  <a:buFont typeface="Barlow"/>
                  <a:buNone/>
                </a:pPr>
                <a:r>
                  <a:rPr lang="en-US" sz="1050" b="0">
                    <a:solidFill>
                      <a:srgbClr val="FFFFFF"/>
                    </a:solidFill>
                    <a:latin typeface="Barlow"/>
                    <a:ea typeface="Barlow"/>
                    <a:cs typeface="Barlow"/>
                    <a:sym typeface="Barlow"/>
                  </a:rPr>
                  <a:t>CLIENTE</a:t>
                </a:r>
                <a:endParaRPr sz="1400"/>
              </a:p>
            </xdr:txBody>
          </xdr:sp>
          <xdr:sp macro="" textlink="">
            <xdr:nvSpPr>
              <xdr:cNvPr id="255" name="Shape 255">
                <a:extLst>
                  <a:ext uri="{FF2B5EF4-FFF2-40B4-BE49-F238E27FC236}">
                    <a16:creationId xmlns:a16="http://schemas.microsoft.com/office/drawing/2014/main" id="{00000000-0008-0000-0500-0000FF000000}"/>
                  </a:ext>
                </a:extLst>
              </xdr:cNvPr>
              <xdr:cNvSpPr/>
            </xdr:nvSpPr>
            <xdr:spPr>
              <a:xfrm>
                <a:off x="8380925" y="1150528"/>
                <a:ext cx="1008000" cy="648000"/>
              </a:xfrm>
              <a:prstGeom prst="roundRect">
                <a:avLst>
                  <a:gd name="adj" fmla="val 16667"/>
                </a:avLst>
              </a:prstGeom>
              <a:solidFill>
                <a:schemeClr val="dk1"/>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b="0" i="0" u="none" strike="noStrike" cap="none">
                    <a:solidFill>
                      <a:srgbClr val="FFFFFF"/>
                    </a:solidFill>
                    <a:latin typeface="Barlow"/>
                    <a:ea typeface="Barlow"/>
                    <a:cs typeface="Barlow"/>
                    <a:sym typeface="Barlow"/>
                  </a:rPr>
                  <a:t>CARGO FIJO</a:t>
                </a:r>
                <a:endParaRPr sz="1400"/>
              </a:p>
            </xdr:txBody>
          </xdr:sp>
          <xdr:sp macro="" textlink="">
            <xdr:nvSpPr>
              <xdr:cNvPr id="256" name="Shape 256">
                <a:extLst>
                  <a:ext uri="{FF2B5EF4-FFF2-40B4-BE49-F238E27FC236}">
                    <a16:creationId xmlns:a16="http://schemas.microsoft.com/office/drawing/2014/main" id="{00000000-0008-0000-0500-000000010000}"/>
                  </a:ext>
                </a:extLst>
              </xdr:cNvPr>
              <xdr:cNvSpPr/>
            </xdr:nvSpPr>
            <xdr:spPr>
              <a:xfrm>
                <a:off x="4666890" y="1974400"/>
                <a:ext cx="1908000" cy="288000"/>
              </a:xfrm>
              <a:prstGeom prst="roundRect">
                <a:avLst>
                  <a:gd name="adj" fmla="val 16667"/>
                </a:avLst>
              </a:prstGeom>
              <a:solidFill>
                <a:schemeClr val="accent4"/>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050"/>
                  <a:buFont typeface="Barlow"/>
                  <a:buNone/>
                </a:pPr>
                <a:r>
                  <a:rPr lang="en-US" sz="1050" b="0">
                    <a:solidFill>
                      <a:schemeClr val="lt1"/>
                    </a:solidFill>
                    <a:latin typeface="Barlow"/>
                    <a:ea typeface="Barlow"/>
                    <a:cs typeface="Barlow"/>
                    <a:sym typeface="Barlow"/>
                  </a:rPr>
                  <a:t>Actualización del Plan</a:t>
                </a:r>
                <a:endParaRPr sz="1400"/>
              </a:p>
            </xdr:txBody>
          </xdr:sp>
          <xdr:sp macro="" textlink="">
            <xdr:nvSpPr>
              <xdr:cNvPr id="257" name="Shape 257">
                <a:extLst>
                  <a:ext uri="{FF2B5EF4-FFF2-40B4-BE49-F238E27FC236}">
                    <a16:creationId xmlns:a16="http://schemas.microsoft.com/office/drawing/2014/main" id="{00000000-0008-0000-0500-000001010000}"/>
                  </a:ext>
                </a:extLst>
              </xdr:cNvPr>
              <xdr:cNvSpPr/>
            </xdr:nvSpPr>
            <xdr:spPr>
              <a:xfrm>
                <a:off x="9740431" y="5005109"/>
                <a:ext cx="2103441" cy="1030263"/>
              </a:xfrm>
              <a:prstGeom prst="roundRect">
                <a:avLst>
                  <a:gd name="adj" fmla="val 3894"/>
                </a:avLst>
              </a:prstGeom>
              <a:solidFill>
                <a:schemeClr val="accent2"/>
              </a:solidFill>
              <a:ln>
                <a:noFill/>
              </a:ln>
            </xdr:spPr>
            <xdr:txBody>
              <a:bodyPr spcFirstLastPara="1" wrap="square" lIns="180000" tIns="36000" rIns="108000" bIns="36000" anchor="ctr" anchorCtr="0">
                <a:noAutofit/>
              </a:bodyPr>
              <a:lstStyle/>
              <a:p>
                <a:pPr marL="0" marR="0" lvl="0" indent="0" algn="r" rtl="0">
                  <a:lnSpc>
                    <a:spcPct val="120000"/>
                  </a:lnSpc>
                  <a:spcBef>
                    <a:spcPts val="0"/>
                  </a:spcBef>
                  <a:spcAft>
                    <a:spcPts val="0"/>
                  </a:spcAft>
                  <a:buClr>
                    <a:srgbClr val="FFFFFF"/>
                  </a:buClr>
                  <a:buSzPts val="1050"/>
                  <a:buFont typeface="Barlow"/>
                  <a:buNone/>
                </a:pPr>
                <a:r>
                  <a:rPr lang="en-US" sz="1050" b="0">
                    <a:solidFill>
                      <a:srgbClr val="FFFFFF"/>
                    </a:solidFill>
                    <a:latin typeface="Barlow"/>
                    <a:ea typeface="Barlow"/>
                    <a:cs typeface="Barlow"/>
                    <a:sym typeface="Barlow"/>
                  </a:rPr>
                  <a:t>el </a:t>
                </a:r>
                <a:r>
                  <a:rPr lang="en-US" sz="1050">
                    <a:solidFill>
                      <a:srgbClr val="FFFFFF"/>
                    </a:solidFill>
                    <a:latin typeface="Barlow"/>
                    <a:ea typeface="Barlow"/>
                    <a:cs typeface="Barlow"/>
                    <a:sym typeface="Barlow"/>
                  </a:rPr>
                  <a:t>CFD </a:t>
                </a:r>
                <a:r>
                  <a:rPr lang="en-US" sz="1050" b="0">
                    <a:solidFill>
                      <a:srgbClr val="FFFFFF"/>
                    </a:solidFill>
                    <a:latin typeface="Barlow"/>
                    <a:ea typeface="Barlow"/>
                    <a:cs typeface="Barlow"/>
                    <a:sym typeface="Barlow"/>
                  </a:rPr>
                  <a:t>de la </a:t>
                </a:r>
                <a:r>
                  <a:rPr lang="en-US" sz="1050">
                    <a:solidFill>
                      <a:srgbClr val="FFFFFF"/>
                    </a:solidFill>
                    <a:latin typeface="Barlow"/>
                    <a:ea typeface="Barlow"/>
                    <a:cs typeface="Barlow"/>
                    <a:sym typeface="Barlow"/>
                  </a:rPr>
                  <a:t>EC debe</a:t>
                </a:r>
                <a:endParaRPr sz="1400"/>
              </a:p>
              <a:p>
                <a:pPr marL="0" marR="0" lvl="0" indent="0" algn="r" rtl="0">
                  <a:lnSpc>
                    <a:spcPct val="120000"/>
                  </a:lnSpc>
                  <a:spcBef>
                    <a:spcPts val="0"/>
                  </a:spcBef>
                  <a:spcAft>
                    <a:spcPts val="0"/>
                  </a:spcAft>
                  <a:buClr>
                    <a:srgbClr val="FFFFFF"/>
                  </a:buClr>
                  <a:buSzPts val="1050"/>
                  <a:buFont typeface="Barlow"/>
                  <a:buNone/>
                </a:pPr>
                <a:r>
                  <a:rPr lang="en-US" sz="1050">
                    <a:solidFill>
                      <a:srgbClr val="FFFFFF"/>
                    </a:solidFill>
                    <a:latin typeface="Barlow"/>
                    <a:ea typeface="Barlow"/>
                    <a:cs typeface="Barlow"/>
                    <a:sym typeface="Barlow"/>
                  </a:rPr>
                  <a:t>cubrir </a:t>
                </a:r>
                <a:r>
                  <a:rPr lang="en-US" sz="1050" b="0">
                    <a:solidFill>
                      <a:srgbClr val="FFFFFF"/>
                    </a:solidFill>
                    <a:latin typeface="Barlow"/>
                    <a:ea typeface="Barlow"/>
                    <a:cs typeface="Barlow"/>
                    <a:sym typeface="Barlow"/>
                  </a:rPr>
                  <a:t>la </a:t>
                </a:r>
                <a:r>
                  <a:rPr lang="en-US" sz="1050">
                    <a:solidFill>
                      <a:srgbClr val="FFFFFF"/>
                    </a:solidFill>
                    <a:latin typeface="Barlow"/>
                    <a:ea typeface="Barlow"/>
                    <a:cs typeface="Barlow"/>
                    <a:sym typeface="Barlow"/>
                  </a:rPr>
                  <a:t>suma</a:t>
                </a:r>
                <a:r>
                  <a:rPr lang="en-US" sz="1050" b="0">
                    <a:solidFill>
                      <a:srgbClr val="FFFFFF"/>
                    </a:solidFill>
                    <a:latin typeface="Barlow"/>
                    <a:ea typeface="Barlow"/>
                    <a:cs typeface="Barlow"/>
                    <a:sym typeface="Barlow"/>
                  </a:rPr>
                  <a:t> del </a:t>
                </a:r>
                <a:r>
                  <a:rPr lang="en-US" sz="1050">
                    <a:solidFill>
                      <a:srgbClr val="FFFFFF"/>
                    </a:solidFill>
                    <a:latin typeface="Barlow"/>
                    <a:ea typeface="Barlow"/>
                    <a:cs typeface="Barlow"/>
                    <a:sym typeface="Barlow"/>
                  </a:rPr>
                  <a:t>CF </a:t>
                </a:r>
                <a:r>
                  <a:rPr lang="en-US" sz="1050" b="0">
                    <a:solidFill>
                      <a:srgbClr val="FFFFFF"/>
                    </a:solidFill>
                    <a:latin typeface="Barlow"/>
                    <a:ea typeface="Barlow"/>
                    <a:cs typeface="Barlow"/>
                    <a:sym typeface="Barlow"/>
                  </a:rPr>
                  <a:t>de las </a:t>
                </a:r>
                <a:r>
                  <a:rPr lang="en-US" sz="1050">
                    <a:solidFill>
                      <a:srgbClr val="FFFFFF"/>
                    </a:solidFill>
                    <a:latin typeface="Barlow"/>
                    <a:ea typeface="Barlow"/>
                    <a:cs typeface="Barlow"/>
                    <a:sym typeface="Barlow"/>
                  </a:rPr>
                  <a:t>LLAA</a:t>
                </a:r>
                <a:r>
                  <a:rPr lang="en-US" sz="1050" b="0">
                    <a:solidFill>
                      <a:srgbClr val="FFFFFF"/>
                    </a:solidFill>
                    <a:latin typeface="Barlow"/>
                    <a:ea typeface="Barlow"/>
                    <a:cs typeface="Barlow"/>
                    <a:sym typeface="Barlow"/>
                  </a:rPr>
                  <a:t>. </a:t>
                </a:r>
                <a:endParaRPr sz="1400"/>
              </a:p>
            </xdr:txBody>
          </xdr:sp>
          <xdr:sp macro="" textlink="">
            <xdr:nvSpPr>
              <xdr:cNvPr id="258" name="Shape 258">
                <a:extLst>
                  <a:ext uri="{FF2B5EF4-FFF2-40B4-BE49-F238E27FC236}">
                    <a16:creationId xmlns:a16="http://schemas.microsoft.com/office/drawing/2014/main" id="{00000000-0008-0000-0500-000002010000}"/>
                  </a:ext>
                </a:extLst>
              </xdr:cNvPr>
              <xdr:cNvSpPr/>
            </xdr:nvSpPr>
            <xdr:spPr>
              <a:xfrm>
                <a:off x="916223" y="1383650"/>
                <a:ext cx="2827211" cy="540000"/>
              </a:xfrm>
              <a:prstGeom prst="roundRect">
                <a:avLst>
                  <a:gd name="adj" fmla="val 11367"/>
                </a:avLst>
              </a:prstGeom>
              <a:noFill/>
              <a:ln>
                <a:noFill/>
              </a:ln>
            </xdr:spPr>
            <xdr:txBody>
              <a:bodyPr spcFirstLastPara="1" wrap="square" lIns="36000" tIns="36000" rIns="36000" bIns="36000" anchor="ctr" anchorCtr="0">
                <a:noAutofit/>
              </a:bodyPr>
              <a:lstStyle/>
              <a:p>
                <a:pPr marL="0" marR="0" lvl="0" indent="0" algn="l" rtl="0">
                  <a:lnSpc>
                    <a:spcPct val="100000"/>
                  </a:lnSpc>
                  <a:spcBef>
                    <a:spcPts val="0"/>
                  </a:spcBef>
                  <a:spcAft>
                    <a:spcPts val="0"/>
                  </a:spcAft>
                  <a:buClr>
                    <a:srgbClr val="0D02E0"/>
                  </a:buClr>
                  <a:buSzPts val="2400"/>
                  <a:buFont typeface="Arial"/>
                  <a:buNone/>
                </a:pPr>
                <a:r>
                  <a:rPr lang="en-US" sz="2400" b="0" i="0" u="none" strike="noStrike" cap="none">
                    <a:solidFill>
                      <a:srgbClr val="0D02E0"/>
                    </a:solidFill>
                  </a:rPr>
                  <a:t>Cliente</a:t>
                </a:r>
                <a:r>
                  <a:rPr lang="en-US" sz="2400" i="0" u="none" strike="noStrike" cap="none">
                    <a:solidFill>
                      <a:srgbClr val="0D02E0"/>
                    </a:solidFill>
                  </a:rPr>
                  <a:t> Entel</a:t>
                </a:r>
                <a:endParaRPr sz="1400"/>
              </a:p>
            </xdr:txBody>
          </xdr:sp>
          <xdr:grpSp>
            <xdr:nvGrpSpPr>
              <xdr:cNvPr id="259" name="Shape 259">
                <a:extLst>
                  <a:ext uri="{FF2B5EF4-FFF2-40B4-BE49-F238E27FC236}">
                    <a16:creationId xmlns:a16="http://schemas.microsoft.com/office/drawing/2014/main" id="{00000000-0008-0000-0500-000003010000}"/>
                  </a:ext>
                </a:extLst>
              </xdr:cNvPr>
              <xdr:cNvGrpSpPr/>
            </xdr:nvGrpSpPr>
            <xdr:grpSpPr>
              <a:xfrm>
                <a:off x="441521" y="1328551"/>
                <a:ext cx="419551" cy="542346"/>
                <a:chOff x="2506154" y="5223284"/>
                <a:chExt cx="584830" cy="756000"/>
              </a:xfrm>
            </xdr:grpSpPr>
            <xdr:pic>
              <xdr:nvPicPr>
                <xdr:cNvPr id="260" name="Shape 260">
                  <a:extLst>
                    <a:ext uri="{FF2B5EF4-FFF2-40B4-BE49-F238E27FC236}">
                      <a16:creationId xmlns:a16="http://schemas.microsoft.com/office/drawing/2014/main" id="{00000000-0008-0000-0500-000004010000}"/>
                    </a:ext>
                  </a:extLst>
                </xdr:cNvPr>
                <xdr:cNvPicPr preferRelativeResize="0"/>
              </xdr:nvPicPr>
              <xdr:blipFill rotWithShape="1">
                <a:blip xmlns:r="http://schemas.openxmlformats.org/officeDocument/2006/relationships" r:embed="rId15">
                  <a:alphaModFix/>
                </a:blip>
                <a:srcRect l="31017" t="17260" r="31626" b="51596"/>
                <a:stretch/>
              </xdr:blipFill>
              <xdr:spPr>
                <a:xfrm>
                  <a:off x="2654553" y="5361148"/>
                  <a:ext cx="288032" cy="240136"/>
                </a:xfrm>
                <a:prstGeom prst="rect">
                  <a:avLst/>
                </a:prstGeom>
                <a:noFill/>
                <a:ln>
                  <a:noFill/>
                </a:ln>
              </xdr:spPr>
            </xdr:pic>
            <xdr:pic>
              <xdr:nvPicPr>
                <xdr:cNvPr id="261" name="Shape 261">
                  <a:extLst>
                    <a:ext uri="{FF2B5EF4-FFF2-40B4-BE49-F238E27FC236}">
                      <a16:creationId xmlns:a16="http://schemas.microsoft.com/office/drawing/2014/main" id="{00000000-0008-0000-0500-000005010000}"/>
                    </a:ext>
                  </a:extLst>
                </xdr:cNvPr>
                <xdr:cNvPicPr preferRelativeResize="0"/>
              </xdr:nvPicPr>
              <xdr:blipFill rotWithShape="1">
                <a:blip xmlns:r="http://schemas.openxmlformats.org/officeDocument/2006/relationships" r:embed="rId11">
                  <a:alphaModFix/>
                </a:blip>
                <a:srcRect/>
                <a:stretch/>
              </xdr:blipFill>
              <xdr:spPr>
                <a:xfrm>
                  <a:off x="2506154" y="5223284"/>
                  <a:ext cx="584830" cy="756000"/>
                </a:xfrm>
                <a:prstGeom prst="rect">
                  <a:avLst/>
                </a:prstGeom>
                <a:noFill/>
                <a:ln>
                  <a:noFill/>
                </a:ln>
              </xdr:spPr>
            </xdr:pic>
          </xdr:grpSp>
          <xdr:cxnSp macro="">
            <xdr:nvCxnSpPr>
              <xdr:cNvPr id="262" name="Shape 262">
                <a:extLst>
                  <a:ext uri="{FF2B5EF4-FFF2-40B4-BE49-F238E27FC236}">
                    <a16:creationId xmlns:a16="http://schemas.microsoft.com/office/drawing/2014/main" id="{00000000-0008-0000-0500-000006010000}"/>
                  </a:ext>
                </a:extLst>
              </xdr:cNvPr>
              <xdr:cNvCxnSpPr/>
            </xdr:nvCxnSpPr>
            <xdr:spPr>
              <a:xfrm>
                <a:off x="7265193" y="1977724"/>
                <a:ext cx="4573693" cy="0"/>
              </a:xfrm>
              <a:prstGeom prst="straightConnector1">
                <a:avLst/>
              </a:prstGeom>
              <a:noFill/>
              <a:ln w="19050" cap="flat" cmpd="sng">
                <a:solidFill>
                  <a:schemeClr val="accent1"/>
                </a:solidFill>
                <a:prstDash val="solid"/>
                <a:miter lim="800000"/>
                <a:headEnd type="none" w="sm" len="sm"/>
                <a:tailEnd type="none" w="sm" len="sm"/>
              </a:ln>
            </xdr:spPr>
          </xdr:cxnSp>
          <xdr:sp macro="" textlink="">
            <xdr:nvSpPr>
              <xdr:cNvPr id="263" name="Shape 263">
                <a:extLst>
                  <a:ext uri="{FF2B5EF4-FFF2-40B4-BE49-F238E27FC236}">
                    <a16:creationId xmlns:a16="http://schemas.microsoft.com/office/drawing/2014/main" id="{00000000-0008-0000-0500-000007010000}"/>
                  </a:ext>
                </a:extLst>
              </xdr:cNvPr>
              <xdr:cNvSpPr/>
            </xdr:nvSpPr>
            <xdr:spPr>
              <a:xfrm>
                <a:off x="4043004" y="3214612"/>
                <a:ext cx="3096000" cy="612000"/>
              </a:xfrm>
              <a:prstGeom prst="roundRect">
                <a:avLst>
                  <a:gd name="adj" fmla="val 16667"/>
                </a:avLst>
              </a:prstGeom>
              <a:solidFill>
                <a:srgbClr val="352EF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Barlow"/>
                  <a:buNone/>
                </a:pPr>
                <a:r>
                  <a:rPr lang="en-US" sz="1200" b="0">
                    <a:solidFill>
                      <a:srgbClr val="FFFFFF"/>
                    </a:solidFill>
                    <a:latin typeface="Barlow"/>
                    <a:ea typeface="Barlow"/>
                    <a:cs typeface="Barlow"/>
                    <a:sym typeface="Barlow"/>
                  </a:rPr>
                  <a:t>Entel Power Familiar+ 74 R</a:t>
                </a:r>
                <a:endParaRPr sz="1200" b="0" i="0" u="none" strike="noStrike" cap="none">
                  <a:solidFill>
                    <a:srgbClr val="FFFFFF"/>
                  </a:solidFill>
                  <a:latin typeface="Barlow"/>
                  <a:ea typeface="Barlow"/>
                  <a:cs typeface="Barlow"/>
                  <a:sym typeface="Barlow"/>
                </a:endParaRPr>
              </a:p>
            </xdr:txBody>
          </xdr:sp>
          <xdr:sp macro="" textlink="">
            <xdr:nvSpPr>
              <xdr:cNvPr id="264" name="Shape 264">
                <a:extLst>
                  <a:ext uri="{FF2B5EF4-FFF2-40B4-BE49-F238E27FC236}">
                    <a16:creationId xmlns:a16="http://schemas.microsoft.com/office/drawing/2014/main" id="{00000000-0008-0000-0500-000008010000}"/>
                  </a:ext>
                </a:extLst>
              </xdr:cNvPr>
              <xdr:cNvSpPr/>
            </xdr:nvSpPr>
            <xdr:spPr>
              <a:xfrm>
                <a:off x="3578271" y="3338325"/>
                <a:ext cx="352338" cy="400574"/>
              </a:xfrm>
              <a:prstGeom prst="notchedRightArrow">
                <a:avLst>
                  <a:gd name="adj1" fmla="val 50000"/>
                  <a:gd name="adj2"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sp macro="" textlink="">
            <xdr:nvSpPr>
              <xdr:cNvPr id="265" name="Shape 265">
                <a:extLst>
                  <a:ext uri="{FF2B5EF4-FFF2-40B4-BE49-F238E27FC236}">
                    <a16:creationId xmlns:a16="http://schemas.microsoft.com/office/drawing/2014/main" id="{00000000-0008-0000-0500-000009010000}"/>
                  </a:ext>
                </a:extLst>
              </xdr:cNvPr>
              <xdr:cNvSpPr/>
            </xdr:nvSpPr>
            <xdr:spPr>
              <a:xfrm>
                <a:off x="7265193" y="3214612"/>
                <a:ext cx="1008000" cy="612000"/>
              </a:xfrm>
              <a:prstGeom prst="roundRect">
                <a:avLst>
                  <a:gd name="adj" fmla="val 16667"/>
                </a:avLst>
              </a:prstGeom>
              <a:solidFill>
                <a:schemeClr val="accent6"/>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34.90</a:t>
                </a:r>
                <a:endParaRPr sz="1400"/>
              </a:p>
            </xdr:txBody>
          </xdr:sp>
          <xdr:sp macro="" textlink="">
            <xdr:nvSpPr>
              <xdr:cNvPr id="266" name="Shape 266">
                <a:extLst>
                  <a:ext uri="{FF2B5EF4-FFF2-40B4-BE49-F238E27FC236}">
                    <a16:creationId xmlns:a16="http://schemas.microsoft.com/office/drawing/2014/main" id="{00000000-0008-0000-0500-00000A010000}"/>
                  </a:ext>
                </a:extLst>
              </xdr:cNvPr>
              <xdr:cNvSpPr/>
            </xdr:nvSpPr>
            <xdr:spPr>
              <a:xfrm>
                <a:off x="9740431" y="3214612"/>
                <a:ext cx="2088000" cy="1464574"/>
              </a:xfrm>
              <a:prstGeom prst="roundRect">
                <a:avLst>
                  <a:gd name="adj" fmla="val 7822"/>
                </a:avLst>
              </a:prstGeom>
              <a:solidFill>
                <a:srgbClr val="F46C8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i="0" u="none" strike="noStrike" cap="none">
                    <a:solidFill>
                      <a:srgbClr val="FFFFFF"/>
                    </a:solidFill>
                    <a:latin typeface="Barlow"/>
                    <a:ea typeface="Barlow"/>
                    <a:cs typeface="Barlow"/>
                    <a:sym typeface="Barlow"/>
                  </a:rPr>
                  <a:t>EC x Activación / Porta</a:t>
                </a:r>
                <a:endParaRPr sz="1400"/>
              </a:p>
              <a:p>
                <a:pPr marL="0" marR="0" lvl="0" indent="0" algn="ctr" rtl="0">
                  <a:lnSpc>
                    <a:spcPct val="100000"/>
                  </a:lnSpc>
                  <a:spcBef>
                    <a:spcPts val="0"/>
                  </a:spcBef>
                  <a:spcAft>
                    <a:spcPts val="0"/>
                  </a:spcAft>
                  <a:buClr>
                    <a:srgbClr val="FFFFFF"/>
                  </a:buClr>
                  <a:buSzPts val="1050"/>
                  <a:buFont typeface="Barlow"/>
                  <a:buNone/>
                </a:pPr>
                <a:r>
                  <a:rPr lang="en-US" sz="1050" i="0" u="none" strike="noStrike" cap="none">
                    <a:solidFill>
                      <a:srgbClr val="FFFFFF"/>
                    </a:solidFill>
                    <a:latin typeface="Barlow"/>
                    <a:ea typeface="Barlow"/>
                    <a:cs typeface="Barlow"/>
                    <a:sym typeface="Barlow"/>
                  </a:rPr>
                  <a:t>CFD &gt;= a 149.80</a:t>
                </a:r>
                <a:endParaRPr sz="1400"/>
              </a:p>
              <a:p>
                <a:pPr marL="0" marR="0" lvl="0" indent="0" algn="ctr" rtl="0">
                  <a:lnSpc>
                    <a:spcPct val="100000"/>
                  </a:lnSpc>
                  <a:spcBef>
                    <a:spcPts val="0"/>
                  </a:spcBef>
                  <a:spcAft>
                    <a:spcPts val="0"/>
                  </a:spcAft>
                  <a:buClr>
                    <a:srgbClr val="FFFFFF"/>
                  </a:buClr>
                  <a:buSzPts val="1050"/>
                  <a:buFont typeface="Barlow"/>
                  <a:buNone/>
                </a:pPr>
                <a:r>
                  <a:rPr lang="en-US" sz="1050" b="0">
                    <a:solidFill>
                      <a:srgbClr val="FFFFFF"/>
                    </a:solidFill>
                    <a:latin typeface="Barlow"/>
                    <a:ea typeface="Barlow"/>
                    <a:cs typeface="Barlow"/>
                    <a:sym typeface="Barlow"/>
                  </a:rPr>
                  <a:t>(2 de 74.90)</a:t>
                </a:r>
                <a:endParaRPr sz="1050" b="0" i="0" u="none" strike="noStrike" cap="none">
                  <a:solidFill>
                    <a:srgbClr val="FFFFFF"/>
                  </a:solidFill>
                  <a:latin typeface="Barlow"/>
                  <a:ea typeface="Barlow"/>
                  <a:cs typeface="Barlow"/>
                  <a:sym typeface="Barlow"/>
                </a:endParaRPr>
              </a:p>
            </xdr:txBody>
          </xdr:sp>
          <xdr:sp macro="" textlink="">
            <xdr:nvSpPr>
              <xdr:cNvPr id="267" name="Shape 267">
                <a:extLst>
                  <a:ext uri="{FF2B5EF4-FFF2-40B4-BE49-F238E27FC236}">
                    <a16:creationId xmlns:a16="http://schemas.microsoft.com/office/drawing/2014/main" id="{00000000-0008-0000-0500-00000B010000}"/>
                  </a:ext>
                </a:extLst>
              </xdr:cNvPr>
              <xdr:cNvSpPr/>
            </xdr:nvSpPr>
            <xdr:spPr>
              <a:xfrm>
                <a:off x="8380925" y="3214612"/>
                <a:ext cx="1008000" cy="612000"/>
              </a:xfrm>
              <a:prstGeom prst="roundRect">
                <a:avLst>
                  <a:gd name="adj" fmla="val 16667"/>
                </a:avLst>
              </a:prstGeom>
              <a:solidFill>
                <a:srgbClr val="002EF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74.90</a:t>
                </a:r>
                <a:endParaRPr sz="1400"/>
              </a:p>
            </xdr:txBody>
          </xdr:sp>
          <xdr:pic>
            <xdr:nvPicPr>
              <xdr:cNvPr id="268" name="Shape 268" descr="Icono&#10;&#10;Descripción generada automáticamente">
                <a:extLst>
                  <a:ext uri="{FF2B5EF4-FFF2-40B4-BE49-F238E27FC236}">
                    <a16:creationId xmlns:a16="http://schemas.microsoft.com/office/drawing/2014/main" id="{00000000-0008-0000-0500-00000C010000}"/>
                  </a:ext>
                </a:extLst>
              </xdr:cNvPr>
              <xdr:cNvPicPr preferRelativeResize="0"/>
            </xdr:nvPicPr>
            <xdr:blipFill rotWithShape="1">
              <a:blip xmlns:r="http://schemas.openxmlformats.org/officeDocument/2006/relationships" r:embed="rId9">
                <a:alphaModFix/>
              </a:blip>
              <a:srcRect/>
              <a:stretch/>
            </xdr:blipFill>
            <xdr:spPr>
              <a:xfrm>
                <a:off x="9532247" y="3820800"/>
                <a:ext cx="311166" cy="307991"/>
              </a:xfrm>
              <a:prstGeom prst="roundRect">
                <a:avLst>
                  <a:gd name="adj" fmla="val 16667"/>
                </a:avLst>
              </a:prstGeom>
              <a:solidFill>
                <a:schemeClr val="lt1"/>
              </a:solidFill>
              <a:ln w="28575" cap="flat" cmpd="sng">
                <a:solidFill>
                  <a:schemeClr val="accent1"/>
                </a:solidFill>
                <a:prstDash val="solid"/>
                <a:round/>
                <a:headEnd type="none" w="sm" len="sm"/>
                <a:tailEnd type="none" w="sm" len="sm"/>
              </a:ln>
            </xdr:spPr>
          </xdr:pic>
          <xdr:sp macro="" textlink="">
            <xdr:nvSpPr>
              <xdr:cNvPr id="269" name="Shape 269">
                <a:extLst>
                  <a:ext uri="{FF2B5EF4-FFF2-40B4-BE49-F238E27FC236}">
                    <a16:creationId xmlns:a16="http://schemas.microsoft.com/office/drawing/2014/main" id="{00000000-0008-0000-0500-00000D010000}"/>
                  </a:ext>
                </a:extLst>
              </xdr:cNvPr>
              <xdr:cNvSpPr/>
            </xdr:nvSpPr>
            <xdr:spPr>
              <a:xfrm>
                <a:off x="9644158" y="5259145"/>
                <a:ext cx="333771" cy="587412"/>
              </a:xfrm>
              <a:prstGeom prst="roundRect">
                <a:avLst>
                  <a:gd name="adj" fmla="val 50000"/>
                </a:avLst>
              </a:prstGeom>
              <a:solidFill>
                <a:schemeClr val="lt1"/>
              </a:solidFill>
              <a:ln>
                <a:noFill/>
              </a:ln>
            </xdr:spPr>
            <xdr:txBody>
              <a:bodyPr spcFirstLastPara="1" wrap="square" lIns="0" tIns="0" rIns="0" bIns="36000" anchor="ctr" anchorCtr="0">
                <a:noAutofit/>
              </a:bodyPr>
              <a:lstStyle/>
              <a:p>
                <a:pPr marL="0" lvl="0" indent="0" algn="ctr" rtl="0">
                  <a:spcBef>
                    <a:spcPts val="0"/>
                  </a:spcBef>
                  <a:spcAft>
                    <a:spcPts val="0"/>
                  </a:spcAft>
                  <a:buClr>
                    <a:srgbClr val="F46C8F"/>
                  </a:buClr>
                  <a:buSzPts val="2400"/>
                  <a:buFont typeface="Barlow"/>
                  <a:buNone/>
                </a:pPr>
                <a:r>
                  <a:rPr lang="en-US" sz="2400" b="1">
                    <a:solidFill>
                      <a:srgbClr val="F46C8F"/>
                    </a:solidFill>
                    <a:latin typeface="Barlow"/>
                    <a:ea typeface="Barlow"/>
                    <a:cs typeface="Barlow"/>
                    <a:sym typeface="Barlow"/>
                  </a:rPr>
                  <a:t>!</a:t>
                </a:r>
                <a:endParaRPr sz="1400"/>
              </a:p>
            </xdr:txBody>
          </xdr:sp>
          <xdr:sp macro="" textlink="">
            <xdr:nvSpPr>
              <xdr:cNvPr id="270" name="Shape 270">
                <a:extLst>
                  <a:ext uri="{FF2B5EF4-FFF2-40B4-BE49-F238E27FC236}">
                    <a16:creationId xmlns:a16="http://schemas.microsoft.com/office/drawing/2014/main" id="{00000000-0008-0000-0500-00000E010000}"/>
                  </a:ext>
                </a:extLst>
              </xdr:cNvPr>
              <xdr:cNvSpPr/>
            </xdr:nvSpPr>
            <xdr:spPr>
              <a:xfrm>
                <a:off x="2528686" y="3214612"/>
                <a:ext cx="918594" cy="612000"/>
              </a:xfrm>
              <a:prstGeom prst="roundRect">
                <a:avLst>
                  <a:gd name="adj" fmla="val 16667"/>
                </a:avLst>
              </a:prstGeom>
              <a:solidFill>
                <a:srgbClr val="66FF33"/>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050"/>
                  <a:buFont typeface="Barlow"/>
                  <a:buNone/>
                </a:pPr>
                <a:r>
                  <a:rPr lang="en-US" sz="1050" i="0" u="none" strike="noStrike" cap="none">
                    <a:solidFill>
                      <a:srgbClr val="FFFFFF"/>
                    </a:solidFill>
                    <a:latin typeface="Barlow"/>
                    <a:ea typeface="Barlow"/>
                    <a:cs typeface="Barlow"/>
                    <a:sym typeface="Barlow"/>
                  </a:rPr>
                  <a:t>LLAA</a:t>
                </a:r>
                <a:endParaRPr sz="1400"/>
              </a:p>
            </xdr:txBody>
          </xdr:sp>
          <xdr:sp macro="" textlink="">
            <xdr:nvSpPr>
              <xdr:cNvPr id="271" name="Shape 271">
                <a:extLst>
                  <a:ext uri="{FF2B5EF4-FFF2-40B4-BE49-F238E27FC236}">
                    <a16:creationId xmlns:a16="http://schemas.microsoft.com/office/drawing/2014/main" id="{00000000-0008-0000-0500-00000F010000}"/>
                  </a:ext>
                </a:extLst>
              </xdr:cNvPr>
              <xdr:cNvSpPr/>
            </xdr:nvSpPr>
            <xdr:spPr>
              <a:xfrm>
                <a:off x="1882804" y="3248025"/>
                <a:ext cx="556470" cy="581174"/>
              </a:xfrm>
              <a:prstGeom prst="mathPlus">
                <a:avLst>
                  <a:gd name="adj1" fmla="val 2352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1050"/>
                  <a:buFont typeface="Arial"/>
                  <a:buNone/>
                </a:pPr>
                <a:endParaRPr sz="1050" b="0" i="0" u="none" strike="noStrike" cap="none">
                  <a:solidFill>
                    <a:srgbClr val="FFFFFF"/>
                  </a:solidFill>
                  <a:latin typeface="Barlow"/>
                  <a:ea typeface="Barlow"/>
                  <a:cs typeface="Barlow"/>
                  <a:sym typeface="Barlow"/>
                </a:endParaRPr>
              </a:p>
            </xdr:txBody>
          </xdr:sp>
          <xdr:pic>
            <xdr:nvPicPr>
              <xdr:cNvPr id="272" name="Shape 272" descr="Imagen que contiene Logotipo&#10;&#10;Descripción generada automáticamente">
                <a:extLst>
                  <a:ext uri="{FF2B5EF4-FFF2-40B4-BE49-F238E27FC236}">
                    <a16:creationId xmlns:a16="http://schemas.microsoft.com/office/drawing/2014/main" id="{00000000-0008-0000-0500-000010010000}"/>
                  </a:ext>
                </a:extLst>
              </xdr:cNvPr>
              <xdr:cNvPicPr preferRelativeResize="0"/>
            </xdr:nvPicPr>
            <xdr:blipFill rotWithShape="1">
              <a:blip xmlns:r="http://schemas.openxmlformats.org/officeDocument/2006/relationships" r:embed="rId16">
                <a:alphaModFix/>
              </a:blip>
              <a:srcRect l="11838" r="11838" b="20823"/>
              <a:stretch/>
            </xdr:blipFill>
            <xdr:spPr>
              <a:xfrm>
                <a:off x="712521" y="5460438"/>
                <a:ext cx="909146" cy="943143"/>
              </a:xfrm>
              <a:prstGeom prst="rect">
                <a:avLst/>
              </a:prstGeom>
              <a:noFill/>
              <a:ln>
                <a:noFill/>
              </a:ln>
            </xdr:spPr>
          </xdr:pic>
          <xdr:sp macro="" textlink="">
            <xdr:nvSpPr>
              <xdr:cNvPr id="273" name="Shape 273">
                <a:extLst>
                  <a:ext uri="{FF2B5EF4-FFF2-40B4-BE49-F238E27FC236}">
                    <a16:creationId xmlns:a16="http://schemas.microsoft.com/office/drawing/2014/main" id="{00000000-0008-0000-0500-000011010000}"/>
                  </a:ext>
                </a:extLst>
              </xdr:cNvPr>
              <xdr:cNvSpPr/>
            </xdr:nvSpPr>
            <xdr:spPr>
              <a:xfrm>
                <a:off x="1633258" y="5550544"/>
                <a:ext cx="5330762" cy="1076444"/>
              </a:xfrm>
              <a:prstGeom prst="rect">
                <a:avLst/>
              </a:prstGeom>
              <a:noFill/>
              <a:ln>
                <a:noFill/>
              </a:ln>
            </xdr:spPr>
            <xdr:txBody>
              <a:bodyPr spcFirstLastPara="1" wrap="square" lIns="0" tIns="0" rIns="0" bIns="0" anchor="ctr" anchorCtr="0">
                <a:noAutofit/>
              </a:bodyPr>
              <a:lstStyle/>
              <a:p>
                <a:pPr marL="0" marR="0" lvl="0" indent="0" algn="l" rtl="0">
                  <a:spcBef>
                    <a:spcPts val="0"/>
                  </a:spcBef>
                  <a:spcAft>
                    <a:spcPts val="0"/>
                  </a:spcAft>
                  <a:buClr>
                    <a:schemeClr val="dk1"/>
                  </a:buClr>
                  <a:buSzPts val="1050"/>
                  <a:buFont typeface="Barlow"/>
                  <a:buNone/>
                </a:pPr>
                <a:r>
                  <a:rPr lang="en-US" sz="1050">
                    <a:solidFill>
                      <a:schemeClr val="dk1"/>
                    </a:solidFill>
                    <a:latin typeface="Barlow"/>
                    <a:ea typeface="Barlow"/>
                    <a:cs typeface="Barlow"/>
                    <a:sym typeface="Barlow"/>
                  </a:rPr>
                  <a:t>Consideraciones </a:t>
                </a:r>
                <a:r>
                  <a:rPr lang="en-US" sz="1050">
                    <a:solidFill>
                      <a:schemeClr val="accent4"/>
                    </a:solidFill>
                    <a:latin typeface="Barlow"/>
                    <a:ea typeface="Barlow"/>
                    <a:cs typeface="Barlow"/>
                    <a:sym typeface="Barlow"/>
                  </a:rPr>
                  <a:t>Evaluación Comercial</a:t>
                </a:r>
                <a:endParaRPr sz="1400"/>
              </a:p>
              <a:p>
                <a:pPr marL="108000" marR="0" lvl="0" indent="-108000" algn="l" rtl="0">
                  <a:spcBef>
                    <a:spcPts val="400"/>
                  </a:spcBef>
                  <a:spcAft>
                    <a:spcPts val="0"/>
                  </a:spcAft>
                  <a:buClr>
                    <a:schemeClr val="dk1"/>
                  </a:buClr>
                  <a:buSzPts val="1050"/>
                  <a:buFont typeface="Arial"/>
                  <a:buChar char="•"/>
                </a:pPr>
                <a:r>
                  <a:rPr lang="en-US" sz="1050" b="0">
                    <a:solidFill>
                      <a:schemeClr val="dk1"/>
                    </a:solidFill>
                    <a:latin typeface="Barlow"/>
                    <a:ea typeface="Barlow"/>
                    <a:cs typeface="Barlow"/>
                    <a:sym typeface="Barlow"/>
                  </a:rPr>
                  <a:t>La evaluación debe cubrir el CF del plan destino de las LLAA:</a:t>
                </a:r>
                <a:endParaRPr sz="1400"/>
              </a:p>
              <a:p>
                <a:pPr marL="108000" marR="0" lvl="0" indent="-108000" algn="l" rtl="0">
                  <a:spcBef>
                    <a:spcPts val="400"/>
                  </a:spcBef>
                  <a:spcAft>
                    <a:spcPts val="0"/>
                  </a:spcAft>
                  <a:buClr>
                    <a:schemeClr val="dk1"/>
                  </a:buClr>
                  <a:buSzPts val="1050"/>
                  <a:buFont typeface="Arial"/>
                  <a:buChar char="•"/>
                </a:pPr>
                <a:r>
                  <a:rPr lang="en-US" sz="1050" b="0">
                    <a:solidFill>
                      <a:schemeClr val="dk1"/>
                    </a:solidFill>
                    <a:latin typeface="Barlow"/>
                    <a:ea typeface="Barlow"/>
                    <a:cs typeface="Barlow"/>
                    <a:sym typeface="Barlow"/>
                  </a:rPr>
                  <a:t>2 líneas de 74.90 🡪 </a:t>
                </a:r>
                <a:r>
                  <a:rPr lang="en-US" sz="1050">
                    <a:solidFill>
                      <a:schemeClr val="dk1"/>
                    </a:solidFill>
                    <a:latin typeface="Barlow"/>
                    <a:ea typeface="Barlow"/>
                    <a:cs typeface="Barlow"/>
                    <a:sym typeface="Barlow"/>
                  </a:rPr>
                  <a:t>CFD &gt;= 149.80</a:t>
                </a:r>
                <a:endParaRPr sz="1050" b="0">
                  <a:solidFill>
                    <a:schemeClr val="dk1"/>
                  </a:solidFill>
                  <a:latin typeface="Barlow"/>
                  <a:ea typeface="Barlow"/>
                  <a:cs typeface="Barlow"/>
                  <a:sym typeface="Barlow"/>
                </a:endParaRPr>
              </a:p>
              <a:p>
                <a:pPr marL="108000" marR="0" lvl="0" indent="-108000" algn="l" rtl="0">
                  <a:spcBef>
                    <a:spcPts val="400"/>
                  </a:spcBef>
                  <a:spcAft>
                    <a:spcPts val="400"/>
                  </a:spcAft>
                  <a:buClr>
                    <a:schemeClr val="dk1"/>
                  </a:buClr>
                  <a:buSzPts val="1050"/>
                  <a:buFont typeface="Arial"/>
                  <a:buChar char="•"/>
                </a:pPr>
                <a:r>
                  <a:rPr lang="en-US" sz="1050" b="0">
                    <a:solidFill>
                      <a:schemeClr val="dk1"/>
                    </a:solidFill>
                    <a:latin typeface="Barlow"/>
                    <a:ea typeface="Barlow"/>
                    <a:cs typeface="Barlow"/>
                    <a:sym typeface="Barlow"/>
                  </a:rPr>
                  <a:t>Si se mantiene el CF del plan base, no requiere una EC ya que al ingresar el CDP se obtendrá resultado positivo para la actualización del plan en el mismo CF.</a:t>
                </a:r>
                <a:endParaRPr sz="1050">
                  <a:solidFill>
                    <a:schemeClr val="dk1"/>
                  </a:solidFill>
                  <a:latin typeface="Barlow"/>
                  <a:ea typeface="Barlow"/>
                  <a:cs typeface="Barlow"/>
                  <a:sym typeface="Barlow"/>
                </a:endParaRPr>
              </a:p>
            </xdr:txBody>
          </xdr:sp>
        </xdr:grpSp>
      </xdr:grpSp>
    </xdr:grpSp>
    <xdr:clientData fLocksWithSheet="0"/>
  </xdr:oneCellAnchor>
  <xdr:oneCellAnchor>
    <xdr:from>
      <xdr:col>0</xdr:col>
      <xdr:colOff>-19050</xdr:colOff>
      <xdr:row>60</xdr:row>
      <xdr:rowOff>95250</xdr:rowOff>
    </xdr:from>
    <xdr:ext cx="8172450" cy="4524375"/>
    <xdr:sp macro="" textlink="">
      <xdr:nvSpPr>
        <xdr:cNvPr id="274" name="Shape 274">
          <a:extLst>
            <a:ext uri="{FF2B5EF4-FFF2-40B4-BE49-F238E27FC236}">
              <a16:creationId xmlns:a16="http://schemas.microsoft.com/office/drawing/2014/main" id="{00000000-0008-0000-0500-000012010000}"/>
            </a:ext>
          </a:extLst>
        </xdr:cNvPr>
        <xdr:cNvSpPr/>
      </xdr:nvSpPr>
      <xdr:spPr>
        <a:xfrm>
          <a:off x="1269300" y="1527338"/>
          <a:ext cx="8153400" cy="4505325"/>
        </a:xfrm>
        <a:prstGeom prst="roundRect">
          <a:avLst>
            <a:gd name="adj" fmla="val 16667"/>
          </a:avLst>
        </a:prstGeom>
        <a:no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495300</xdr:colOff>
      <xdr:row>69</xdr:row>
      <xdr:rowOff>38100</xdr:rowOff>
    </xdr:from>
    <xdr:ext cx="1885950" cy="619125"/>
    <xdr:sp macro="" textlink="">
      <xdr:nvSpPr>
        <xdr:cNvPr id="275" name="Shape 275">
          <a:extLst>
            <a:ext uri="{FF2B5EF4-FFF2-40B4-BE49-F238E27FC236}">
              <a16:creationId xmlns:a16="http://schemas.microsoft.com/office/drawing/2014/main" id="{00000000-0008-0000-0500-000013010000}"/>
            </a:ext>
          </a:extLst>
        </xdr:cNvPr>
        <xdr:cNvSpPr/>
      </xdr:nvSpPr>
      <xdr:spPr>
        <a:xfrm>
          <a:off x="4407788" y="3475200"/>
          <a:ext cx="1876425" cy="609600"/>
        </a:xfrm>
        <a:prstGeom prst="rect">
          <a:avLst/>
        </a:prstGeom>
        <a:noFill/>
        <a:ln>
          <a:noFill/>
        </a:ln>
      </xdr:spPr>
      <xdr:txBody>
        <a:bodyPr spcFirstLastPara="1" wrap="square" lIns="0" tIns="0" rIns="0" bIns="0" anchor="ctr" anchorCtr="0">
          <a:noAutofit/>
        </a:bodyPr>
        <a:lstStyle/>
        <a:p>
          <a:pPr marL="0" marR="0" lvl="0" indent="0" algn="l" rtl="0">
            <a:lnSpc>
              <a:spcPct val="100000"/>
            </a:lnSpc>
            <a:spcBef>
              <a:spcPts val="0"/>
            </a:spcBef>
            <a:spcAft>
              <a:spcPts val="0"/>
            </a:spcAft>
            <a:buClr>
              <a:schemeClr val="dk1"/>
            </a:buClr>
            <a:buSzPts val="1200"/>
            <a:buFont typeface="Barlow"/>
            <a:buNone/>
          </a:pPr>
          <a:r>
            <a:rPr lang="en-US" sz="1200" b="0">
              <a:solidFill>
                <a:schemeClr val="dk1"/>
              </a:solidFill>
              <a:latin typeface="Barlow"/>
              <a:ea typeface="Barlow"/>
              <a:cs typeface="Barlow"/>
              <a:sym typeface="Barlow"/>
            </a:rPr>
            <a:t>CF 🡪 Cargo Fijo</a:t>
          </a:r>
          <a:endParaRPr sz="1400"/>
        </a:p>
        <a:p>
          <a:pPr marL="0" marR="0" lvl="0" indent="0" algn="l" rtl="0">
            <a:lnSpc>
              <a:spcPct val="100000"/>
            </a:lnSpc>
            <a:spcBef>
              <a:spcPts val="0"/>
            </a:spcBef>
            <a:spcAft>
              <a:spcPts val="0"/>
            </a:spcAft>
            <a:buClr>
              <a:schemeClr val="dk1"/>
            </a:buClr>
            <a:buSzPts val="1200"/>
            <a:buFont typeface="Barlow"/>
            <a:buNone/>
          </a:pPr>
          <a:r>
            <a:rPr lang="en-US" sz="1200" b="0">
              <a:solidFill>
                <a:schemeClr val="dk1"/>
              </a:solidFill>
              <a:latin typeface="Barlow"/>
              <a:ea typeface="Barlow"/>
              <a:cs typeface="Barlow"/>
              <a:sym typeface="Barlow"/>
            </a:rPr>
            <a:t>CFD🡪 Cargo Fijo Disponible</a:t>
          </a:r>
          <a:endParaRPr sz="1400"/>
        </a:p>
        <a:p>
          <a:pPr marL="0" marR="0" lvl="0" indent="0" algn="l" rtl="0">
            <a:lnSpc>
              <a:spcPct val="100000"/>
            </a:lnSpc>
            <a:spcBef>
              <a:spcPts val="0"/>
            </a:spcBef>
            <a:spcAft>
              <a:spcPts val="0"/>
            </a:spcAft>
            <a:buClr>
              <a:schemeClr val="dk1"/>
            </a:buClr>
            <a:buSzPts val="1200"/>
            <a:buFont typeface="Barlow"/>
            <a:buNone/>
          </a:pPr>
          <a:r>
            <a:rPr lang="en-US" sz="1200" b="0" u="none" strike="noStrike" cap="none">
              <a:solidFill>
                <a:schemeClr val="dk1"/>
              </a:solidFill>
              <a:latin typeface="Barlow"/>
              <a:ea typeface="Barlow"/>
              <a:cs typeface="Barlow"/>
              <a:sym typeface="Barlow"/>
            </a:rPr>
            <a:t>EC 🡪 Evaluación Comercial</a:t>
          </a:r>
          <a:endParaRPr sz="1200" b="0" u="none" strike="noStrike" cap="none">
            <a:solidFill>
              <a:schemeClr val="dk1"/>
            </a:solidFill>
            <a:latin typeface="Barlow"/>
            <a:ea typeface="Barlow"/>
            <a:cs typeface="Barlow"/>
            <a:sym typeface="Barlow"/>
          </a:endParaRPr>
        </a:p>
      </xdr:txBody>
    </xdr:sp>
    <xdr:clientData fLocksWithSheet="0"/>
  </xdr:oneCellAnchor>
  <xdr:oneCellAnchor>
    <xdr:from>
      <xdr:col>0</xdr:col>
      <xdr:colOff>285750</xdr:colOff>
      <xdr:row>84</xdr:row>
      <xdr:rowOff>123825</xdr:rowOff>
    </xdr:from>
    <xdr:ext cx="7410450" cy="3409950"/>
    <xdr:grpSp>
      <xdr:nvGrpSpPr>
        <xdr:cNvPr id="14" name="Shape 2">
          <a:extLst>
            <a:ext uri="{FF2B5EF4-FFF2-40B4-BE49-F238E27FC236}">
              <a16:creationId xmlns:a16="http://schemas.microsoft.com/office/drawing/2014/main" id="{00000000-0008-0000-0500-00000E000000}"/>
            </a:ext>
          </a:extLst>
        </xdr:cNvPr>
        <xdr:cNvGrpSpPr/>
      </xdr:nvGrpSpPr>
      <xdr:grpSpPr>
        <a:xfrm>
          <a:off x="285750" y="16840200"/>
          <a:ext cx="7410450" cy="3409950"/>
          <a:chOff x="1640775" y="2075025"/>
          <a:chExt cx="7410450" cy="3409950"/>
        </a:xfrm>
      </xdr:grpSpPr>
      <xdr:grpSp>
        <xdr:nvGrpSpPr>
          <xdr:cNvPr id="276" name="Shape 276">
            <a:extLst>
              <a:ext uri="{FF2B5EF4-FFF2-40B4-BE49-F238E27FC236}">
                <a16:creationId xmlns:a16="http://schemas.microsoft.com/office/drawing/2014/main" id="{00000000-0008-0000-0500-000014010000}"/>
              </a:ext>
            </a:extLst>
          </xdr:cNvPr>
          <xdr:cNvGrpSpPr/>
        </xdr:nvGrpSpPr>
        <xdr:grpSpPr>
          <a:xfrm>
            <a:off x="1640775" y="2075025"/>
            <a:ext cx="7410450" cy="3409950"/>
            <a:chOff x="1640775" y="2075025"/>
            <a:chExt cx="7410450" cy="3409950"/>
          </a:xfrm>
        </xdr:grpSpPr>
        <xdr:sp macro="" textlink="">
          <xdr:nvSpPr>
            <xdr:cNvPr id="15" name="Shape 5">
              <a:extLst>
                <a:ext uri="{FF2B5EF4-FFF2-40B4-BE49-F238E27FC236}">
                  <a16:creationId xmlns:a16="http://schemas.microsoft.com/office/drawing/2014/main" id="{00000000-0008-0000-0500-00000F000000}"/>
                </a:ext>
              </a:extLst>
            </xdr:cNvPr>
            <xdr:cNvSpPr/>
          </xdr:nvSpPr>
          <xdr:spPr>
            <a:xfrm>
              <a:off x="1640775" y="2075025"/>
              <a:ext cx="7410450" cy="3409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77" name="Shape 277">
              <a:extLst>
                <a:ext uri="{FF2B5EF4-FFF2-40B4-BE49-F238E27FC236}">
                  <a16:creationId xmlns:a16="http://schemas.microsoft.com/office/drawing/2014/main" id="{00000000-0008-0000-0500-000015010000}"/>
                </a:ext>
              </a:extLst>
            </xdr:cNvPr>
            <xdr:cNvGrpSpPr/>
          </xdr:nvGrpSpPr>
          <xdr:grpSpPr>
            <a:xfrm>
              <a:off x="1640775" y="2075025"/>
              <a:ext cx="7410450" cy="3409950"/>
              <a:chOff x="649374" y="1628942"/>
              <a:chExt cx="10821266" cy="4504565"/>
            </a:xfrm>
          </xdr:grpSpPr>
          <xdr:sp macro="" textlink="">
            <xdr:nvSpPr>
              <xdr:cNvPr id="278" name="Shape 278">
                <a:extLst>
                  <a:ext uri="{FF2B5EF4-FFF2-40B4-BE49-F238E27FC236}">
                    <a16:creationId xmlns:a16="http://schemas.microsoft.com/office/drawing/2014/main" id="{00000000-0008-0000-0500-000016010000}"/>
                  </a:ext>
                </a:extLst>
              </xdr:cNvPr>
              <xdr:cNvSpPr/>
            </xdr:nvSpPr>
            <xdr:spPr>
              <a:xfrm>
                <a:off x="649374" y="1628942"/>
                <a:ext cx="10821250" cy="4504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279" name="Shape 279" descr="Diagrama&#10;&#10;Descripción generada automáticamente con confianza media">
                <a:extLst>
                  <a:ext uri="{FF2B5EF4-FFF2-40B4-BE49-F238E27FC236}">
                    <a16:creationId xmlns:a16="http://schemas.microsoft.com/office/drawing/2014/main" id="{00000000-0008-0000-0500-000017010000}"/>
                  </a:ext>
                </a:extLst>
              </xdr:cNvPr>
              <xdr:cNvPicPr preferRelativeResize="0"/>
            </xdr:nvPicPr>
            <xdr:blipFill rotWithShape="1">
              <a:blip xmlns:r="http://schemas.openxmlformats.org/officeDocument/2006/relationships" r:embed="rId17">
                <a:alphaModFix/>
              </a:blip>
              <a:srcRect b="20897"/>
              <a:stretch/>
            </xdr:blipFill>
            <xdr:spPr>
              <a:xfrm>
                <a:off x="649374" y="4550354"/>
                <a:ext cx="1192368" cy="943200"/>
              </a:xfrm>
              <a:prstGeom prst="rect">
                <a:avLst/>
              </a:prstGeom>
              <a:noFill/>
              <a:ln>
                <a:noFill/>
              </a:ln>
            </xdr:spPr>
          </xdr:pic>
          <xdr:sp macro="" textlink="">
            <xdr:nvSpPr>
              <xdr:cNvPr id="280" name="Shape 280">
                <a:extLst>
                  <a:ext uri="{FF2B5EF4-FFF2-40B4-BE49-F238E27FC236}">
                    <a16:creationId xmlns:a16="http://schemas.microsoft.com/office/drawing/2014/main" id="{00000000-0008-0000-0500-000018010000}"/>
                  </a:ext>
                </a:extLst>
              </xdr:cNvPr>
              <xdr:cNvSpPr/>
            </xdr:nvSpPr>
            <xdr:spPr>
              <a:xfrm>
                <a:off x="3254289" y="3630867"/>
                <a:ext cx="3096000" cy="612000"/>
              </a:xfrm>
              <a:prstGeom prst="roundRect">
                <a:avLst>
                  <a:gd name="adj" fmla="val 16667"/>
                </a:avLst>
              </a:prstGeom>
              <a:solidFill>
                <a:srgbClr val="35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Barlow"/>
                  <a:buNone/>
                </a:pPr>
                <a:r>
                  <a:rPr lang="en-US" sz="1200" b="0">
                    <a:solidFill>
                      <a:srgbClr val="FFFFFF"/>
                    </a:solidFill>
                    <a:latin typeface="Barlow"/>
                    <a:ea typeface="Barlow"/>
                    <a:cs typeface="Barlow"/>
                    <a:sym typeface="Barlow"/>
                  </a:rPr>
                  <a:t>Entel Power Familiar 89.90 SD R</a:t>
                </a:r>
                <a:endParaRPr sz="1200" b="0" i="0" u="none" strike="noStrike" cap="none">
                  <a:solidFill>
                    <a:srgbClr val="FFFFFF"/>
                  </a:solidFill>
                  <a:latin typeface="Barlow"/>
                  <a:ea typeface="Barlow"/>
                  <a:cs typeface="Barlow"/>
                  <a:sym typeface="Barlow"/>
                </a:endParaRPr>
              </a:p>
            </xdr:txBody>
          </xdr:sp>
          <xdr:sp macro="" textlink="">
            <xdr:nvSpPr>
              <xdr:cNvPr id="281" name="Shape 281">
                <a:extLst>
                  <a:ext uri="{FF2B5EF4-FFF2-40B4-BE49-F238E27FC236}">
                    <a16:creationId xmlns:a16="http://schemas.microsoft.com/office/drawing/2014/main" id="{00000000-0008-0000-0500-000019010000}"/>
                  </a:ext>
                </a:extLst>
              </xdr:cNvPr>
              <xdr:cNvSpPr/>
            </xdr:nvSpPr>
            <xdr:spPr>
              <a:xfrm>
                <a:off x="2827461" y="3736580"/>
                <a:ext cx="352338" cy="400574"/>
              </a:xfrm>
              <a:prstGeom prst="notchedRightArrow">
                <a:avLst>
                  <a:gd name="adj1" fmla="val 50000"/>
                  <a:gd name="adj2"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900"/>
                  <a:buFont typeface="Arial"/>
                  <a:buNone/>
                </a:pPr>
                <a:endParaRPr sz="900" b="0" i="0" u="none" strike="noStrike" cap="none">
                  <a:solidFill>
                    <a:srgbClr val="FFFFFF"/>
                  </a:solidFill>
                  <a:latin typeface="Barlow"/>
                  <a:ea typeface="Barlow"/>
                  <a:cs typeface="Barlow"/>
                  <a:sym typeface="Barlow"/>
                </a:endParaRPr>
              </a:p>
            </xdr:txBody>
          </xdr:sp>
          <xdr:sp macro="" textlink="">
            <xdr:nvSpPr>
              <xdr:cNvPr id="282" name="Shape 282">
                <a:extLst>
                  <a:ext uri="{FF2B5EF4-FFF2-40B4-BE49-F238E27FC236}">
                    <a16:creationId xmlns:a16="http://schemas.microsoft.com/office/drawing/2014/main" id="{00000000-0008-0000-0500-00001A010000}"/>
                  </a:ext>
                </a:extLst>
              </xdr:cNvPr>
              <xdr:cNvSpPr/>
            </xdr:nvSpPr>
            <xdr:spPr>
              <a:xfrm>
                <a:off x="6557758" y="3630867"/>
                <a:ext cx="1008000" cy="612000"/>
              </a:xfrm>
              <a:prstGeom prst="roundRect">
                <a:avLst>
                  <a:gd name="adj" fmla="val 16667"/>
                </a:avLst>
              </a:prstGeom>
              <a:solidFill>
                <a:schemeClr val="accent6"/>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34.90</a:t>
                </a:r>
                <a:endParaRPr sz="1400"/>
              </a:p>
            </xdr:txBody>
          </xdr:sp>
          <xdr:sp macro="" textlink="">
            <xdr:nvSpPr>
              <xdr:cNvPr id="283" name="Shape 283">
                <a:extLst>
                  <a:ext uri="{FF2B5EF4-FFF2-40B4-BE49-F238E27FC236}">
                    <a16:creationId xmlns:a16="http://schemas.microsoft.com/office/drawing/2014/main" id="{00000000-0008-0000-0500-00001B010000}"/>
                  </a:ext>
                </a:extLst>
              </xdr:cNvPr>
              <xdr:cNvSpPr/>
            </xdr:nvSpPr>
            <xdr:spPr>
              <a:xfrm>
                <a:off x="9205716" y="1628942"/>
                <a:ext cx="2088000" cy="612000"/>
              </a:xfrm>
              <a:prstGeom prst="roundRect">
                <a:avLst>
                  <a:gd name="adj" fmla="val 16667"/>
                </a:avLst>
              </a:prstGeom>
              <a:solidFill>
                <a:srgbClr val="F46C8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100"/>
                  <a:buFont typeface="Barlow"/>
                  <a:buNone/>
                </a:pPr>
                <a:r>
                  <a:rPr lang="en-US" sz="1100">
                    <a:solidFill>
                      <a:srgbClr val="FFFFFF"/>
                    </a:solidFill>
                    <a:latin typeface="Barlow"/>
                    <a:ea typeface="Barlow"/>
                    <a:cs typeface="Barlow"/>
                    <a:sym typeface="Barlow"/>
                  </a:rPr>
                  <a:t>Evaluación</a:t>
                </a:r>
                <a:endParaRPr sz="1400"/>
              </a:p>
              <a:p>
                <a:pPr marL="0" marR="0" lvl="0" indent="0" algn="ctr" rtl="0">
                  <a:lnSpc>
                    <a:spcPct val="100000"/>
                  </a:lnSpc>
                  <a:spcBef>
                    <a:spcPts val="0"/>
                  </a:spcBef>
                  <a:spcAft>
                    <a:spcPts val="0"/>
                  </a:spcAft>
                  <a:buClr>
                    <a:srgbClr val="FFFFFF"/>
                  </a:buClr>
                  <a:buSzPts val="1100"/>
                  <a:buFont typeface="Barlow"/>
                  <a:buNone/>
                </a:pPr>
                <a:r>
                  <a:rPr lang="en-US" sz="1100">
                    <a:solidFill>
                      <a:srgbClr val="FFFFFF"/>
                    </a:solidFill>
                    <a:latin typeface="Barlow"/>
                    <a:ea typeface="Barlow"/>
                    <a:cs typeface="Barlow"/>
                    <a:sym typeface="Barlow"/>
                  </a:rPr>
                  <a:t>Comercial Aislada</a:t>
                </a:r>
                <a:endParaRPr sz="1100" b="0" i="1">
                  <a:solidFill>
                    <a:srgbClr val="FFFFFF"/>
                  </a:solidFill>
                  <a:latin typeface="Barlow"/>
                  <a:ea typeface="Barlow"/>
                  <a:cs typeface="Barlow"/>
                  <a:sym typeface="Barlow"/>
                </a:endParaRPr>
              </a:p>
            </xdr:txBody>
          </xdr:sp>
          <xdr:sp macro="" textlink="">
            <xdr:nvSpPr>
              <xdr:cNvPr id="284" name="Shape 284">
                <a:extLst>
                  <a:ext uri="{FF2B5EF4-FFF2-40B4-BE49-F238E27FC236}">
                    <a16:creationId xmlns:a16="http://schemas.microsoft.com/office/drawing/2014/main" id="{00000000-0008-0000-0500-00001C010000}"/>
                  </a:ext>
                </a:extLst>
              </xdr:cNvPr>
              <xdr:cNvSpPr/>
            </xdr:nvSpPr>
            <xdr:spPr>
              <a:xfrm>
                <a:off x="7764930" y="3630867"/>
                <a:ext cx="1008000" cy="612000"/>
              </a:xfrm>
              <a:prstGeom prst="roundRect">
                <a:avLst>
                  <a:gd name="adj" fmla="val 16667"/>
                </a:avLst>
              </a:prstGeom>
              <a:solidFill>
                <a:srgbClr val="002EF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89.90</a:t>
                </a:r>
                <a:endParaRPr sz="1400"/>
              </a:p>
            </xdr:txBody>
          </xdr:sp>
          <xdr:sp macro="" textlink="">
            <xdr:nvSpPr>
              <xdr:cNvPr id="285" name="Shape 285">
                <a:extLst>
                  <a:ext uri="{FF2B5EF4-FFF2-40B4-BE49-F238E27FC236}">
                    <a16:creationId xmlns:a16="http://schemas.microsoft.com/office/drawing/2014/main" id="{00000000-0008-0000-0500-00001D010000}"/>
                  </a:ext>
                </a:extLst>
              </xdr:cNvPr>
              <xdr:cNvSpPr/>
            </xdr:nvSpPr>
            <xdr:spPr>
              <a:xfrm>
                <a:off x="861468" y="2633244"/>
                <a:ext cx="10609172" cy="1800000"/>
              </a:xfrm>
              <a:prstGeom prst="roundRect">
                <a:avLst>
                  <a:gd name="adj" fmla="val 9265"/>
                </a:avLst>
              </a:prstGeom>
              <a:noFill/>
              <a:ln w="12700" cap="flat" cmpd="sng">
                <a:solidFill>
                  <a:srgbClr val="005CFF"/>
                </a:solidFill>
                <a:prstDash val="dash"/>
                <a:round/>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SzPts val="900"/>
                  <a:buFont typeface="Arial"/>
                  <a:buNone/>
                </a:pPr>
                <a:endParaRPr sz="900">
                  <a:latin typeface="Cambria"/>
                  <a:ea typeface="Cambria"/>
                  <a:cs typeface="Cambria"/>
                  <a:sym typeface="Cambria"/>
                </a:endParaRPr>
              </a:p>
            </xdr:txBody>
          </xdr:sp>
          <xdr:sp macro="" textlink="">
            <xdr:nvSpPr>
              <xdr:cNvPr id="286" name="Shape 286">
                <a:extLst>
                  <a:ext uri="{FF2B5EF4-FFF2-40B4-BE49-F238E27FC236}">
                    <a16:creationId xmlns:a16="http://schemas.microsoft.com/office/drawing/2014/main" id="{00000000-0008-0000-0500-00001E010000}"/>
                  </a:ext>
                </a:extLst>
              </xdr:cNvPr>
              <xdr:cNvSpPr/>
            </xdr:nvSpPr>
            <xdr:spPr>
              <a:xfrm>
                <a:off x="6557758" y="4596928"/>
                <a:ext cx="1008000" cy="540000"/>
              </a:xfrm>
              <a:prstGeom prst="roundRect">
                <a:avLst>
                  <a:gd name="adj" fmla="val 16667"/>
                </a:avLst>
              </a:prstGeom>
              <a:solidFill>
                <a:srgbClr val="00AC7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200"/>
                  <a:buFont typeface="Cambria"/>
                  <a:buNone/>
                </a:pPr>
                <a:r>
                  <a:rPr lang="en-US" sz="1200" b="1">
                    <a:solidFill>
                      <a:schemeClr val="lt1"/>
                    </a:solidFill>
                    <a:latin typeface="Cambria"/>
                    <a:ea typeface="Cambria"/>
                    <a:cs typeface="Cambria"/>
                    <a:sym typeface="Cambria"/>
                  </a:rPr>
                  <a:t>S/ 124.8</a:t>
                </a:r>
                <a:endParaRPr sz="1400"/>
              </a:p>
            </xdr:txBody>
          </xdr:sp>
          <xdr:sp macro="" textlink="">
            <xdr:nvSpPr>
              <xdr:cNvPr id="287" name="Shape 287">
                <a:extLst>
                  <a:ext uri="{FF2B5EF4-FFF2-40B4-BE49-F238E27FC236}">
                    <a16:creationId xmlns:a16="http://schemas.microsoft.com/office/drawing/2014/main" id="{00000000-0008-0000-0500-00001F010000}"/>
                  </a:ext>
                </a:extLst>
              </xdr:cNvPr>
              <xdr:cNvSpPr/>
            </xdr:nvSpPr>
            <xdr:spPr>
              <a:xfrm>
                <a:off x="7764930" y="4596928"/>
                <a:ext cx="1008000" cy="540000"/>
              </a:xfrm>
              <a:prstGeom prst="roundRect">
                <a:avLst>
                  <a:gd name="adj" fmla="val 16667"/>
                </a:avLst>
              </a:prstGeom>
              <a:solidFill>
                <a:srgbClr val="10069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chemeClr val="lt1"/>
                  </a:buClr>
                  <a:buSzPts val="1200"/>
                  <a:buFont typeface="Cambria"/>
                  <a:buNone/>
                </a:pPr>
                <a:r>
                  <a:rPr lang="en-US" sz="1200" b="1">
                    <a:solidFill>
                      <a:schemeClr val="lt1"/>
                    </a:solidFill>
                    <a:latin typeface="Cambria"/>
                    <a:ea typeface="Cambria"/>
                    <a:cs typeface="Cambria"/>
                    <a:sym typeface="Cambria"/>
                  </a:rPr>
                  <a:t>S/ 179.8</a:t>
                </a:r>
                <a:endParaRPr sz="1400"/>
              </a:p>
            </xdr:txBody>
          </xdr:sp>
          <xdr:sp macro="" textlink="">
            <xdr:nvSpPr>
              <xdr:cNvPr id="288" name="Shape 288">
                <a:extLst>
                  <a:ext uri="{FF2B5EF4-FFF2-40B4-BE49-F238E27FC236}">
                    <a16:creationId xmlns:a16="http://schemas.microsoft.com/office/drawing/2014/main" id="{00000000-0008-0000-0500-000020010000}"/>
                  </a:ext>
                </a:extLst>
              </xdr:cNvPr>
              <xdr:cNvSpPr/>
            </xdr:nvSpPr>
            <xdr:spPr>
              <a:xfrm>
                <a:off x="7857772" y="5208498"/>
                <a:ext cx="760424" cy="449454"/>
              </a:xfrm>
              <a:prstGeom prst="roundRect">
                <a:avLst>
                  <a:gd name="adj" fmla="val 16667"/>
                </a:avLst>
              </a:prstGeom>
              <a:no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10069F"/>
                  </a:buClr>
                  <a:buSzPts val="700"/>
                  <a:buFont typeface="Barlow"/>
                  <a:buNone/>
                </a:pPr>
                <a:r>
                  <a:rPr lang="en-US" sz="700" b="0">
                    <a:solidFill>
                      <a:srgbClr val="10069F"/>
                    </a:solidFill>
                    <a:latin typeface="Barlow"/>
                    <a:ea typeface="Barlow"/>
                    <a:cs typeface="Barlow"/>
                    <a:sym typeface="Barlow"/>
                  </a:rPr>
                  <a:t>sin beneficio familiar</a:t>
                </a:r>
                <a:endParaRPr sz="1400"/>
              </a:p>
            </xdr:txBody>
          </xdr:sp>
          <xdr:sp macro="" textlink="">
            <xdr:nvSpPr>
              <xdr:cNvPr id="289" name="Shape 289">
                <a:extLst>
                  <a:ext uri="{FF2B5EF4-FFF2-40B4-BE49-F238E27FC236}">
                    <a16:creationId xmlns:a16="http://schemas.microsoft.com/office/drawing/2014/main" id="{00000000-0008-0000-0500-000021010000}"/>
                  </a:ext>
                </a:extLst>
              </xdr:cNvPr>
              <xdr:cNvSpPr/>
            </xdr:nvSpPr>
            <xdr:spPr>
              <a:xfrm>
                <a:off x="6671428" y="5155658"/>
                <a:ext cx="868692" cy="449454"/>
              </a:xfrm>
              <a:prstGeom prst="roundRect">
                <a:avLst>
                  <a:gd name="adj" fmla="val 16667"/>
                </a:avLst>
              </a:prstGeom>
              <a:no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10069F"/>
                  </a:buClr>
                  <a:buSzPts val="700"/>
                  <a:buFont typeface="Barlow"/>
                  <a:buNone/>
                </a:pPr>
                <a:r>
                  <a:rPr lang="en-US" sz="700" b="0">
                    <a:solidFill>
                      <a:srgbClr val="10069F"/>
                    </a:solidFill>
                    <a:latin typeface="Barlow"/>
                    <a:ea typeface="Barlow"/>
                    <a:cs typeface="Barlow"/>
                    <a:sym typeface="Barlow"/>
                  </a:rPr>
                  <a:t>A pagar c/</a:t>
                </a:r>
                <a:endParaRPr sz="1400"/>
              </a:p>
              <a:p>
                <a:pPr marL="0" lvl="0" indent="0" algn="ctr" rtl="0">
                  <a:spcBef>
                    <a:spcPts val="0"/>
                  </a:spcBef>
                  <a:spcAft>
                    <a:spcPts val="0"/>
                  </a:spcAft>
                  <a:buClr>
                    <a:srgbClr val="10069F"/>
                  </a:buClr>
                  <a:buSzPts val="700"/>
                  <a:buFont typeface="Barlow"/>
                  <a:buNone/>
                </a:pPr>
                <a:r>
                  <a:rPr lang="en-US" sz="700" b="0">
                    <a:solidFill>
                      <a:srgbClr val="10069F"/>
                    </a:solidFill>
                    <a:latin typeface="Barlow"/>
                    <a:ea typeface="Barlow"/>
                    <a:cs typeface="Barlow"/>
                    <a:sym typeface="Barlow"/>
                  </a:rPr>
                  <a:t>plan familia</a:t>
                </a:r>
                <a:endParaRPr sz="1400"/>
              </a:p>
            </xdr:txBody>
          </xdr:sp>
          <xdr:sp macro="" textlink="">
            <xdr:nvSpPr>
              <xdr:cNvPr id="290" name="Shape 290">
                <a:extLst>
                  <a:ext uri="{FF2B5EF4-FFF2-40B4-BE49-F238E27FC236}">
                    <a16:creationId xmlns:a16="http://schemas.microsoft.com/office/drawing/2014/main" id="{00000000-0008-0000-0500-000022010000}"/>
                  </a:ext>
                </a:extLst>
              </xdr:cNvPr>
              <xdr:cNvSpPr/>
            </xdr:nvSpPr>
            <xdr:spPr>
              <a:xfrm>
                <a:off x="6557758" y="5701508"/>
                <a:ext cx="2215171" cy="431999"/>
              </a:xfrm>
              <a:prstGeom prst="roundRect">
                <a:avLst>
                  <a:gd name="adj" fmla="val 16667"/>
                </a:avLst>
              </a:prstGeom>
              <a:noFill/>
              <a:ln w="12700" cap="flat" cmpd="sng">
                <a:solidFill>
                  <a:schemeClr val="accent1"/>
                </a:solidFill>
                <a:prstDash val="solid"/>
                <a:miter lim="400000"/>
                <a:headEnd type="none" w="sm" len="sm"/>
                <a:tailEnd type="none" w="sm" len="sm"/>
              </a:ln>
            </xdr:spPr>
            <xdr:txBody>
              <a:bodyPr spcFirstLastPara="1" wrap="square" lIns="36000" tIns="36000" rIns="36000" bIns="36000" anchor="ctr" anchorCtr="0">
                <a:noAutofit/>
              </a:bodyPr>
              <a:lstStyle/>
              <a:p>
                <a:pPr marL="0" lvl="0" indent="0" algn="ctr" rtl="0">
                  <a:spcBef>
                    <a:spcPts val="0"/>
                  </a:spcBef>
                  <a:spcAft>
                    <a:spcPts val="0"/>
                  </a:spcAft>
                  <a:buClr>
                    <a:srgbClr val="002EFF"/>
                  </a:buClr>
                  <a:buSzPts val="900"/>
                  <a:buFont typeface="Cambria"/>
                  <a:buNone/>
                </a:pPr>
                <a:r>
                  <a:rPr lang="en-US" sz="900">
                    <a:solidFill>
                      <a:srgbClr val="002EFF"/>
                    </a:solidFill>
                    <a:latin typeface="Cambria"/>
                    <a:ea typeface="Cambria"/>
                    <a:cs typeface="Cambria"/>
                    <a:sym typeface="Cambria"/>
                  </a:rPr>
                  <a:t>S/ 165 de ahorro</a:t>
                </a:r>
                <a:endParaRPr sz="900">
                  <a:solidFill>
                    <a:srgbClr val="002EFF"/>
                  </a:solidFill>
                  <a:latin typeface="Cambria"/>
                  <a:ea typeface="Cambria"/>
                  <a:cs typeface="Cambria"/>
                  <a:sym typeface="Cambria"/>
                </a:endParaRPr>
              </a:p>
            </xdr:txBody>
          </xdr:sp>
          <xdr:sp macro="" textlink="">
            <xdr:nvSpPr>
              <xdr:cNvPr id="291" name="Shape 291">
                <a:extLst>
                  <a:ext uri="{FF2B5EF4-FFF2-40B4-BE49-F238E27FC236}">
                    <a16:creationId xmlns:a16="http://schemas.microsoft.com/office/drawing/2014/main" id="{00000000-0008-0000-0500-000023010000}"/>
                  </a:ext>
                </a:extLst>
              </xdr:cNvPr>
              <xdr:cNvSpPr/>
            </xdr:nvSpPr>
            <xdr:spPr>
              <a:xfrm>
                <a:off x="6557758" y="1628942"/>
                <a:ext cx="1008000" cy="612000"/>
              </a:xfrm>
              <a:prstGeom prst="roundRect">
                <a:avLst>
                  <a:gd name="adj" fmla="val 16667"/>
                </a:avLst>
              </a:prstGeom>
              <a:solidFill>
                <a:srgbClr val="00AC7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900"/>
                  <a:buFont typeface="Barlow"/>
                  <a:buNone/>
                </a:pPr>
                <a:r>
                  <a:rPr lang="en-US" sz="900" b="0">
                    <a:solidFill>
                      <a:srgbClr val="FFFFFF"/>
                    </a:solidFill>
                    <a:latin typeface="Barlow"/>
                    <a:ea typeface="Barlow"/>
                    <a:cs typeface="Barlow"/>
                    <a:sym typeface="Barlow"/>
                  </a:rPr>
                  <a:t>PAGO</a:t>
                </a:r>
                <a:endParaRPr sz="1400"/>
              </a:p>
              <a:p>
                <a:pPr marL="0" lvl="0" indent="0" algn="ctr" rtl="0">
                  <a:spcBef>
                    <a:spcPts val="0"/>
                  </a:spcBef>
                  <a:spcAft>
                    <a:spcPts val="0"/>
                  </a:spcAft>
                  <a:buClr>
                    <a:srgbClr val="FFFFFF"/>
                  </a:buClr>
                  <a:buSzPts val="900"/>
                  <a:buFont typeface="Barlow"/>
                  <a:buNone/>
                </a:pPr>
                <a:r>
                  <a:rPr lang="en-US" sz="900" b="0">
                    <a:solidFill>
                      <a:srgbClr val="FFFFFF"/>
                    </a:solidFill>
                    <a:latin typeface="Barlow"/>
                    <a:ea typeface="Barlow"/>
                    <a:cs typeface="Barlow"/>
                    <a:sym typeface="Barlow"/>
                  </a:rPr>
                  <a:t>CLIENTE</a:t>
                </a:r>
                <a:endParaRPr sz="1400"/>
              </a:p>
            </xdr:txBody>
          </xdr:sp>
          <xdr:sp macro="" textlink="">
            <xdr:nvSpPr>
              <xdr:cNvPr id="292" name="Shape 292">
                <a:extLst>
                  <a:ext uri="{FF2B5EF4-FFF2-40B4-BE49-F238E27FC236}">
                    <a16:creationId xmlns:a16="http://schemas.microsoft.com/office/drawing/2014/main" id="{00000000-0008-0000-0500-000024010000}"/>
                  </a:ext>
                </a:extLst>
              </xdr:cNvPr>
              <xdr:cNvSpPr/>
            </xdr:nvSpPr>
            <xdr:spPr>
              <a:xfrm>
                <a:off x="7764930" y="1628942"/>
                <a:ext cx="1008000" cy="612000"/>
              </a:xfrm>
              <a:prstGeom prst="roundRect">
                <a:avLst>
                  <a:gd name="adj" fmla="val 16667"/>
                </a:avLst>
              </a:prstGeom>
              <a:solidFill>
                <a:schemeClr val="dk1"/>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900"/>
                  <a:buFont typeface="Barlow"/>
                  <a:buNone/>
                </a:pPr>
                <a:r>
                  <a:rPr lang="en-US" sz="900" b="0" i="0" u="none" strike="noStrike" cap="none">
                    <a:solidFill>
                      <a:srgbClr val="FFFFFF"/>
                    </a:solidFill>
                    <a:latin typeface="Barlow"/>
                    <a:ea typeface="Barlow"/>
                    <a:cs typeface="Barlow"/>
                    <a:sym typeface="Barlow"/>
                  </a:rPr>
                  <a:t>CARGO FIJO</a:t>
                </a:r>
                <a:endParaRPr sz="1400"/>
              </a:p>
            </xdr:txBody>
          </xdr:sp>
          <xdr:sp macro="" textlink="">
            <xdr:nvSpPr>
              <xdr:cNvPr id="293" name="Shape 293">
                <a:extLst>
                  <a:ext uri="{FF2B5EF4-FFF2-40B4-BE49-F238E27FC236}">
                    <a16:creationId xmlns:a16="http://schemas.microsoft.com/office/drawing/2014/main" id="{00000000-0008-0000-0500-000025010000}"/>
                  </a:ext>
                </a:extLst>
              </xdr:cNvPr>
              <xdr:cNvSpPr/>
            </xdr:nvSpPr>
            <xdr:spPr>
              <a:xfrm>
                <a:off x="1789466" y="1727271"/>
                <a:ext cx="2950556" cy="540000"/>
              </a:xfrm>
              <a:prstGeom prst="roundRect">
                <a:avLst>
                  <a:gd name="adj" fmla="val 11367"/>
                </a:avLst>
              </a:prstGeom>
              <a:noFill/>
              <a:ln>
                <a:noFill/>
              </a:ln>
            </xdr:spPr>
            <xdr:txBody>
              <a:bodyPr spcFirstLastPara="1" wrap="square" lIns="36000" tIns="36000" rIns="36000" bIns="36000" anchor="ctr" anchorCtr="0">
                <a:noAutofit/>
              </a:bodyPr>
              <a:lstStyle/>
              <a:p>
                <a:pPr marL="0" marR="0" lvl="0" indent="0" algn="l" rtl="0">
                  <a:lnSpc>
                    <a:spcPct val="100000"/>
                  </a:lnSpc>
                  <a:spcBef>
                    <a:spcPts val="0"/>
                  </a:spcBef>
                  <a:spcAft>
                    <a:spcPts val="0"/>
                  </a:spcAft>
                  <a:buClr>
                    <a:srgbClr val="00AC7F"/>
                  </a:buClr>
                  <a:buSzPts val="2400"/>
                  <a:buFont typeface="Arial"/>
                  <a:buNone/>
                </a:pPr>
                <a:r>
                  <a:rPr lang="en-US" sz="2400" b="0" i="0" u="none" strike="noStrike" cap="none">
                    <a:solidFill>
                      <a:srgbClr val="00AC7F"/>
                    </a:solidFill>
                  </a:rPr>
                  <a:t>Cliente</a:t>
                </a:r>
                <a:r>
                  <a:rPr lang="en-US" sz="2400" i="0" u="none" strike="noStrike" cap="none">
                    <a:solidFill>
                      <a:srgbClr val="00AC7F"/>
                    </a:solidFill>
                  </a:rPr>
                  <a:t> Nuevo</a:t>
                </a:r>
                <a:endParaRPr sz="1400"/>
              </a:p>
            </xdr:txBody>
          </xdr:sp>
          <xdr:cxnSp macro="">
            <xdr:nvCxnSpPr>
              <xdr:cNvPr id="294" name="Shape 294">
                <a:extLst>
                  <a:ext uri="{FF2B5EF4-FFF2-40B4-BE49-F238E27FC236}">
                    <a16:creationId xmlns:a16="http://schemas.microsoft.com/office/drawing/2014/main" id="{00000000-0008-0000-0500-000026010000}"/>
                  </a:ext>
                </a:extLst>
              </xdr:cNvPr>
              <xdr:cNvCxnSpPr/>
            </xdr:nvCxnSpPr>
            <xdr:spPr>
              <a:xfrm>
                <a:off x="6557758" y="2417649"/>
                <a:ext cx="4766438" cy="0"/>
              </a:xfrm>
              <a:prstGeom prst="straightConnector1">
                <a:avLst/>
              </a:prstGeom>
              <a:noFill/>
              <a:ln w="19050" cap="flat" cmpd="sng">
                <a:solidFill>
                  <a:schemeClr val="accent1"/>
                </a:solidFill>
                <a:prstDash val="solid"/>
                <a:miter lim="800000"/>
                <a:headEnd type="none" w="sm" len="sm"/>
                <a:tailEnd type="none" w="sm" len="sm"/>
              </a:ln>
            </xdr:spPr>
          </xdr:cxnSp>
          <xdr:sp macro="" textlink="">
            <xdr:nvSpPr>
              <xdr:cNvPr id="295" name="Shape 295">
                <a:extLst>
                  <a:ext uri="{FF2B5EF4-FFF2-40B4-BE49-F238E27FC236}">
                    <a16:creationId xmlns:a16="http://schemas.microsoft.com/office/drawing/2014/main" id="{00000000-0008-0000-0500-000027010000}"/>
                  </a:ext>
                </a:extLst>
              </xdr:cNvPr>
              <xdr:cNvSpPr/>
            </xdr:nvSpPr>
            <xdr:spPr>
              <a:xfrm>
                <a:off x="3254289" y="2831045"/>
                <a:ext cx="3096000" cy="612000"/>
              </a:xfrm>
              <a:prstGeom prst="roundRect">
                <a:avLst>
                  <a:gd name="adj" fmla="val 16667"/>
                </a:avLst>
              </a:prstGeom>
              <a:solidFill>
                <a:srgbClr val="352EF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Barlow"/>
                  <a:buNone/>
                </a:pPr>
                <a:r>
                  <a:rPr lang="en-US" sz="1200" b="0">
                    <a:solidFill>
                      <a:srgbClr val="FFFFFF"/>
                    </a:solidFill>
                    <a:latin typeface="Barlow"/>
                    <a:ea typeface="Barlow"/>
                    <a:cs typeface="Barlow"/>
                    <a:sym typeface="Barlow"/>
                  </a:rPr>
                  <a:t>Entel Power Familiar 89.90 SD R</a:t>
                </a:r>
                <a:endParaRPr sz="1200" b="0" i="0" u="none" strike="noStrike" cap="none">
                  <a:solidFill>
                    <a:srgbClr val="FFFFFF"/>
                  </a:solidFill>
                  <a:latin typeface="Barlow"/>
                  <a:ea typeface="Barlow"/>
                  <a:cs typeface="Barlow"/>
                  <a:sym typeface="Barlow"/>
                </a:endParaRPr>
              </a:p>
            </xdr:txBody>
          </xdr:sp>
          <xdr:sp macro="" textlink="">
            <xdr:nvSpPr>
              <xdr:cNvPr id="296" name="Shape 296">
                <a:extLst>
                  <a:ext uri="{FF2B5EF4-FFF2-40B4-BE49-F238E27FC236}">
                    <a16:creationId xmlns:a16="http://schemas.microsoft.com/office/drawing/2014/main" id="{00000000-0008-0000-0500-000028010000}"/>
                  </a:ext>
                </a:extLst>
              </xdr:cNvPr>
              <xdr:cNvSpPr/>
            </xdr:nvSpPr>
            <xdr:spPr>
              <a:xfrm>
                <a:off x="2827461" y="2936758"/>
                <a:ext cx="352338" cy="400574"/>
              </a:xfrm>
              <a:prstGeom prst="notchedRightArrow">
                <a:avLst>
                  <a:gd name="adj1" fmla="val 50000"/>
                  <a:gd name="adj2" fmla="val 50000"/>
                </a:avLst>
              </a:prstGeom>
              <a:solidFill>
                <a:srgbClr val="352EFF"/>
              </a:solidFill>
              <a:ln w="9525" cap="flat" cmpd="sng">
                <a:solidFill>
                  <a:srgbClr val="4A7DBA"/>
                </a:solidFill>
                <a:prstDash val="solid"/>
                <a:round/>
                <a:headEnd type="none" w="sm" len="sm"/>
                <a:tailEnd type="none" w="sm" len="sm"/>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SzPts val="900"/>
                  <a:buFont typeface="Arial"/>
                  <a:buNone/>
                </a:pPr>
                <a:endParaRPr sz="900" b="0" i="0" u="none" strike="noStrike" cap="none">
                  <a:solidFill>
                    <a:srgbClr val="FFFFFF"/>
                  </a:solidFill>
                  <a:latin typeface="Barlow"/>
                  <a:ea typeface="Barlow"/>
                  <a:cs typeface="Barlow"/>
                  <a:sym typeface="Barlow"/>
                </a:endParaRPr>
              </a:p>
            </xdr:txBody>
          </xdr:sp>
          <xdr:sp macro="" textlink="">
            <xdr:nvSpPr>
              <xdr:cNvPr id="297" name="Shape 297">
                <a:extLst>
                  <a:ext uri="{FF2B5EF4-FFF2-40B4-BE49-F238E27FC236}">
                    <a16:creationId xmlns:a16="http://schemas.microsoft.com/office/drawing/2014/main" id="{00000000-0008-0000-0500-000029010000}"/>
                  </a:ext>
                </a:extLst>
              </xdr:cNvPr>
              <xdr:cNvSpPr/>
            </xdr:nvSpPr>
            <xdr:spPr>
              <a:xfrm>
                <a:off x="6557758" y="2831045"/>
                <a:ext cx="1008000" cy="612000"/>
              </a:xfrm>
              <a:prstGeom prst="roundRect">
                <a:avLst>
                  <a:gd name="adj" fmla="val 16667"/>
                </a:avLst>
              </a:prstGeom>
              <a:solidFill>
                <a:srgbClr val="00AC7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400"/>
                  <a:buFont typeface="Cambria"/>
                  <a:buNone/>
                </a:pPr>
                <a:r>
                  <a:rPr lang="en-US" sz="1400">
                    <a:solidFill>
                      <a:srgbClr val="FFFFFF"/>
                    </a:solidFill>
                    <a:latin typeface="Cambria"/>
                    <a:ea typeface="Cambria"/>
                    <a:cs typeface="Cambria"/>
                    <a:sym typeface="Cambria"/>
                  </a:rPr>
                  <a:t>89.9</a:t>
                </a:r>
                <a:endParaRPr sz="1400"/>
              </a:p>
            </xdr:txBody>
          </xdr:sp>
          <xdr:sp macro="" textlink="">
            <xdr:nvSpPr>
              <xdr:cNvPr id="298" name="Shape 298">
                <a:extLst>
                  <a:ext uri="{FF2B5EF4-FFF2-40B4-BE49-F238E27FC236}">
                    <a16:creationId xmlns:a16="http://schemas.microsoft.com/office/drawing/2014/main" id="{00000000-0008-0000-0500-00002A010000}"/>
                  </a:ext>
                </a:extLst>
              </xdr:cNvPr>
              <xdr:cNvSpPr/>
            </xdr:nvSpPr>
            <xdr:spPr>
              <a:xfrm>
                <a:off x="9205716" y="2831045"/>
                <a:ext cx="2088000" cy="1411822"/>
              </a:xfrm>
              <a:prstGeom prst="roundRect">
                <a:avLst>
                  <a:gd name="adj" fmla="val 16667"/>
                </a:avLst>
              </a:prstGeom>
              <a:solidFill>
                <a:srgbClr val="F46C8F"/>
              </a:solidFill>
              <a:ln>
                <a:noFill/>
              </a:ln>
            </xdr:spPr>
            <xdr:txBody>
              <a:bodyPr spcFirstLastPara="1" wrap="square" lIns="36000" tIns="36000" rIns="36000" bIns="36000" anchor="ctr" anchorCtr="0">
                <a:noAutofit/>
              </a:bodyPr>
              <a:lstStyle/>
              <a:p>
                <a:pPr marL="0" marR="0" lvl="0" indent="0" algn="ctr" rtl="0">
                  <a:lnSpc>
                    <a:spcPct val="100000"/>
                  </a:lnSpc>
                  <a:spcBef>
                    <a:spcPts val="0"/>
                  </a:spcBef>
                  <a:spcAft>
                    <a:spcPts val="0"/>
                  </a:spcAft>
                  <a:buClr>
                    <a:srgbClr val="FFFFFF"/>
                  </a:buClr>
                  <a:buSzPts val="900"/>
                  <a:buFont typeface="Barlow"/>
                  <a:buNone/>
                </a:pPr>
                <a:r>
                  <a:rPr lang="en-US" sz="900" i="0" u="none" strike="noStrike" cap="none">
                    <a:solidFill>
                      <a:srgbClr val="FFFFFF"/>
                    </a:solidFill>
                    <a:latin typeface="Barlow"/>
                    <a:ea typeface="Barlow"/>
                    <a:cs typeface="Barlow"/>
                    <a:sym typeface="Barlow"/>
                  </a:rPr>
                  <a:t>EC x Activación / Porta</a:t>
                </a:r>
                <a:endParaRPr sz="1400"/>
              </a:p>
              <a:p>
                <a:pPr marL="0" marR="0" lvl="0" indent="0" algn="ctr" rtl="0">
                  <a:lnSpc>
                    <a:spcPct val="100000"/>
                  </a:lnSpc>
                  <a:spcBef>
                    <a:spcPts val="0"/>
                  </a:spcBef>
                  <a:spcAft>
                    <a:spcPts val="0"/>
                  </a:spcAft>
                  <a:buClr>
                    <a:srgbClr val="FFFFFF"/>
                  </a:buClr>
                  <a:buSzPts val="900"/>
                  <a:buFont typeface="Barlow"/>
                  <a:buNone/>
                </a:pPr>
                <a:r>
                  <a:rPr lang="en-US" sz="900" i="0" u="none" strike="noStrike" cap="none">
                    <a:solidFill>
                      <a:srgbClr val="FFFFFF"/>
                    </a:solidFill>
                    <a:latin typeface="Barlow"/>
                    <a:ea typeface="Barlow"/>
                    <a:cs typeface="Barlow"/>
                    <a:sym typeface="Barlow"/>
                  </a:rPr>
                  <a:t>CFD &gt;= a 179.80</a:t>
                </a:r>
                <a:endParaRPr sz="1400"/>
              </a:p>
              <a:p>
                <a:pPr marL="0" marR="0" lvl="0" indent="0" algn="ctr" rtl="0">
                  <a:lnSpc>
                    <a:spcPct val="100000"/>
                  </a:lnSpc>
                  <a:spcBef>
                    <a:spcPts val="0"/>
                  </a:spcBef>
                  <a:spcAft>
                    <a:spcPts val="0"/>
                  </a:spcAft>
                  <a:buClr>
                    <a:srgbClr val="FFFFFF"/>
                  </a:buClr>
                  <a:buSzPts val="900"/>
                  <a:buFont typeface="Barlow"/>
                  <a:buNone/>
                </a:pPr>
                <a:r>
                  <a:rPr lang="en-US" sz="900" b="0">
                    <a:solidFill>
                      <a:srgbClr val="FFFFFF"/>
                    </a:solidFill>
                    <a:latin typeface="Barlow"/>
                    <a:ea typeface="Barlow"/>
                    <a:cs typeface="Barlow"/>
                    <a:sym typeface="Barlow"/>
                  </a:rPr>
                  <a:t>(2 de 89.90)</a:t>
                </a:r>
                <a:endParaRPr sz="900" i="0" u="none" strike="noStrike" cap="none">
                  <a:solidFill>
                    <a:srgbClr val="FFFFFF"/>
                  </a:solidFill>
                  <a:latin typeface="Barlow"/>
                  <a:ea typeface="Barlow"/>
                  <a:cs typeface="Barlow"/>
                  <a:sym typeface="Barlow"/>
                </a:endParaRPr>
              </a:p>
            </xdr:txBody>
          </xdr:sp>
          <xdr:sp macro="" textlink="">
            <xdr:nvSpPr>
              <xdr:cNvPr id="299" name="Shape 299">
                <a:extLst>
                  <a:ext uri="{FF2B5EF4-FFF2-40B4-BE49-F238E27FC236}">
                    <a16:creationId xmlns:a16="http://schemas.microsoft.com/office/drawing/2014/main" id="{00000000-0008-0000-0500-00002B010000}"/>
                  </a:ext>
                </a:extLst>
              </xdr:cNvPr>
              <xdr:cNvSpPr/>
            </xdr:nvSpPr>
            <xdr:spPr>
              <a:xfrm>
                <a:off x="7764930" y="2831045"/>
                <a:ext cx="1008000" cy="612000"/>
              </a:xfrm>
              <a:prstGeom prst="roundRect">
                <a:avLst>
                  <a:gd name="adj" fmla="val 16667"/>
                </a:avLst>
              </a:prstGeom>
              <a:solidFill>
                <a:srgbClr val="002EFF"/>
              </a:solidFill>
              <a:ln>
                <a:noFill/>
              </a:ln>
            </xdr:spPr>
            <xdr:txBody>
              <a:bodyPr spcFirstLastPara="1" wrap="square" lIns="36000" tIns="36000" rIns="36000" bIns="36000" anchor="ctr" anchorCtr="0">
                <a:noAutofit/>
              </a:bodyPr>
              <a:lstStyle/>
              <a:p>
                <a:pPr marL="0" lvl="0" indent="0" algn="ctr" rtl="0">
                  <a:spcBef>
                    <a:spcPts val="0"/>
                  </a:spcBef>
                  <a:spcAft>
                    <a:spcPts val="0"/>
                  </a:spcAft>
                  <a:buClr>
                    <a:srgbClr val="FFFFFF"/>
                  </a:buClr>
                  <a:buSzPts val="1200"/>
                  <a:buFont typeface="Cambria"/>
                  <a:buNone/>
                </a:pPr>
                <a:r>
                  <a:rPr lang="en-US" sz="1200">
                    <a:solidFill>
                      <a:srgbClr val="FFFFFF"/>
                    </a:solidFill>
                    <a:latin typeface="Cambria"/>
                    <a:ea typeface="Cambria"/>
                    <a:cs typeface="Cambria"/>
                    <a:sym typeface="Cambria"/>
                  </a:rPr>
                  <a:t>89.90</a:t>
                </a:r>
                <a:endParaRPr sz="1400"/>
              </a:p>
            </xdr:txBody>
          </xdr:sp>
          <xdr:sp macro="" textlink="">
            <xdr:nvSpPr>
              <xdr:cNvPr id="300" name="Shape 300">
                <a:extLst>
                  <a:ext uri="{FF2B5EF4-FFF2-40B4-BE49-F238E27FC236}">
                    <a16:creationId xmlns:a16="http://schemas.microsoft.com/office/drawing/2014/main" id="{00000000-0008-0000-0500-00002C010000}"/>
                  </a:ext>
                </a:extLst>
              </xdr:cNvPr>
              <xdr:cNvSpPr/>
            </xdr:nvSpPr>
            <xdr:spPr>
              <a:xfrm>
                <a:off x="1110637" y="2967967"/>
                <a:ext cx="1627833" cy="1164396"/>
              </a:xfrm>
              <a:prstGeom prst="roundRect">
                <a:avLst>
                  <a:gd name="adj" fmla="val 8031"/>
                </a:avLst>
              </a:prstGeom>
              <a:solidFill>
                <a:srgbClr val="66FF33"/>
              </a:solidFill>
              <a:ln>
                <a:noFill/>
              </a:ln>
            </xdr:spPr>
            <xdr:txBody>
              <a:bodyPr spcFirstLastPara="1" wrap="square" lIns="36000" tIns="36000" rIns="36000" bIns="36000" anchor="ctr" anchorCtr="0">
                <a:noAutofit/>
              </a:bodyPr>
              <a:lstStyle/>
              <a:p>
                <a:pPr marL="0" marR="0" lvl="0" indent="0" algn="ctr" rtl="0">
                  <a:lnSpc>
                    <a:spcPct val="120000"/>
                  </a:lnSpc>
                  <a:spcBef>
                    <a:spcPts val="0"/>
                  </a:spcBef>
                  <a:spcAft>
                    <a:spcPts val="0"/>
                  </a:spcAft>
                  <a:buClr>
                    <a:srgbClr val="FFFFFF"/>
                  </a:buClr>
                  <a:buSzPts val="1400"/>
                  <a:buFont typeface="Cambria"/>
                  <a:buNone/>
                </a:pPr>
                <a:r>
                  <a:rPr lang="en-US" sz="1400" i="0" u="none" strike="noStrike" cap="none">
                    <a:solidFill>
                      <a:srgbClr val="FFFFFF"/>
                    </a:solidFill>
                    <a:latin typeface="Cambria"/>
                    <a:ea typeface="Cambria"/>
                    <a:cs typeface="Cambria"/>
                    <a:sym typeface="Cambria"/>
                  </a:rPr>
                  <a:t>2 líneas en</a:t>
                </a:r>
                <a:endParaRPr sz="1400"/>
              </a:p>
              <a:p>
                <a:pPr marL="0" marR="0" lvl="0" indent="0" algn="ctr" rtl="0">
                  <a:lnSpc>
                    <a:spcPct val="120000"/>
                  </a:lnSpc>
                  <a:spcBef>
                    <a:spcPts val="0"/>
                  </a:spcBef>
                  <a:spcAft>
                    <a:spcPts val="0"/>
                  </a:spcAft>
                  <a:buClr>
                    <a:srgbClr val="FFFFFF"/>
                  </a:buClr>
                  <a:buSzPts val="1400"/>
                  <a:buFont typeface="Cambria"/>
                  <a:buNone/>
                </a:pPr>
                <a:r>
                  <a:rPr lang="en-US" sz="1400" i="0" u="none" strike="noStrike" cap="none">
                    <a:solidFill>
                      <a:srgbClr val="FFFFFF"/>
                    </a:solidFill>
                    <a:latin typeface="Cambria"/>
                    <a:ea typeface="Cambria"/>
                    <a:cs typeface="Cambria"/>
                    <a:sym typeface="Cambria"/>
                  </a:rPr>
                  <a:t>Porta</a:t>
                </a:r>
                <a:endParaRPr sz="1400"/>
              </a:p>
            </xdr:txBody>
          </xdr:sp>
          <xdr:grpSp>
            <xdr:nvGrpSpPr>
              <xdr:cNvPr id="301" name="Shape 301">
                <a:extLst>
                  <a:ext uri="{FF2B5EF4-FFF2-40B4-BE49-F238E27FC236}">
                    <a16:creationId xmlns:a16="http://schemas.microsoft.com/office/drawing/2014/main" id="{00000000-0008-0000-0500-00002D010000}"/>
                  </a:ext>
                </a:extLst>
              </xdr:cNvPr>
              <xdr:cNvGrpSpPr/>
            </xdr:nvGrpSpPr>
            <xdr:grpSpPr>
              <a:xfrm>
                <a:off x="1321803" y="1714708"/>
                <a:ext cx="420353" cy="543383"/>
                <a:chOff x="3299088" y="5223284"/>
                <a:chExt cx="584830" cy="756000"/>
              </a:xfrm>
            </xdr:grpSpPr>
            <xdr:pic>
              <xdr:nvPicPr>
                <xdr:cNvPr id="302" name="Shape 302">
                  <a:extLst>
                    <a:ext uri="{FF2B5EF4-FFF2-40B4-BE49-F238E27FC236}">
                      <a16:creationId xmlns:a16="http://schemas.microsoft.com/office/drawing/2014/main" id="{00000000-0008-0000-0500-00002E010000}"/>
                    </a:ext>
                  </a:extLst>
                </xdr:cNvPr>
                <xdr:cNvPicPr preferRelativeResize="0"/>
              </xdr:nvPicPr>
              <xdr:blipFill rotWithShape="1">
                <a:blip xmlns:r="http://schemas.openxmlformats.org/officeDocument/2006/relationships" r:embed="rId18">
                  <a:alphaModFix/>
                </a:blip>
                <a:srcRect l="31101" t="32530" r="30847" b="48790"/>
                <a:stretch/>
              </xdr:blipFill>
              <xdr:spPr>
                <a:xfrm>
                  <a:off x="3467708" y="5445224"/>
                  <a:ext cx="252028" cy="144016"/>
                </a:xfrm>
                <a:prstGeom prst="rect">
                  <a:avLst/>
                </a:prstGeom>
                <a:noFill/>
                <a:ln>
                  <a:noFill/>
                </a:ln>
              </xdr:spPr>
            </xdr:pic>
            <xdr:pic>
              <xdr:nvPicPr>
                <xdr:cNvPr id="303" name="Shape 303">
                  <a:extLst>
                    <a:ext uri="{FF2B5EF4-FFF2-40B4-BE49-F238E27FC236}">
                      <a16:creationId xmlns:a16="http://schemas.microsoft.com/office/drawing/2014/main" id="{00000000-0008-0000-0500-00002F010000}"/>
                    </a:ext>
                  </a:extLst>
                </xdr:cNvPr>
                <xdr:cNvPicPr preferRelativeResize="0"/>
              </xdr:nvPicPr>
              <xdr:blipFill rotWithShape="1">
                <a:blip xmlns:r="http://schemas.openxmlformats.org/officeDocument/2006/relationships" r:embed="rId19">
                  <a:alphaModFix/>
                </a:blip>
                <a:srcRect/>
                <a:stretch/>
              </xdr:blipFill>
              <xdr:spPr>
                <a:xfrm>
                  <a:off x="3299088" y="5223284"/>
                  <a:ext cx="584830" cy="756000"/>
                </a:xfrm>
                <a:prstGeom prst="rect">
                  <a:avLst/>
                </a:prstGeom>
                <a:noFill/>
                <a:ln>
                  <a:noFill/>
                </a:ln>
              </xdr:spPr>
            </xdr:pic>
          </xdr:grpSp>
          <xdr:sp macro="" textlink="">
            <xdr:nvSpPr>
              <xdr:cNvPr id="304" name="Shape 304">
                <a:extLst>
                  <a:ext uri="{FF2B5EF4-FFF2-40B4-BE49-F238E27FC236}">
                    <a16:creationId xmlns:a16="http://schemas.microsoft.com/office/drawing/2014/main" id="{00000000-0008-0000-0500-000030010000}"/>
                  </a:ext>
                </a:extLst>
              </xdr:cNvPr>
              <xdr:cNvSpPr/>
            </xdr:nvSpPr>
            <xdr:spPr>
              <a:xfrm>
                <a:off x="9197995" y="4631045"/>
                <a:ext cx="2103441" cy="1264364"/>
              </a:xfrm>
              <a:prstGeom prst="roundRect">
                <a:avLst>
                  <a:gd name="adj" fmla="val 3894"/>
                </a:avLst>
              </a:prstGeom>
              <a:solidFill>
                <a:schemeClr val="accent2"/>
              </a:solidFill>
              <a:ln>
                <a:noFill/>
              </a:ln>
            </xdr:spPr>
            <xdr:txBody>
              <a:bodyPr spcFirstLastPara="1" wrap="square" lIns="180000" tIns="36000" rIns="108000" bIns="36000" anchor="ctr" anchorCtr="0">
                <a:noAutofit/>
              </a:bodyPr>
              <a:lstStyle/>
              <a:p>
                <a:pPr marL="0" marR="0" lvl="0" indent="0" algn="r" rtl="0">
                  <a:lnSpc>
                    <a:spcPct val="120000"/>
                  </a:lnSpc>
                  <a:spcBef>
                    <a:spcPts val="0"/>
                  </a:spcBef>
                  <a:spcAft>
                    <a:spcPts val="0"/>
                  </a:spcAft>
                  <a:buClr>
                    <a:srgbClr val="FFFFFF"/>
                  </a:buClr>
                  <a:buSzPts val="900"/>
                  <a:buFont typeface="Barlow"/>
                  <a:buNone/>
                </a:pPr>
                <a:r>
                  <a:rPr lang="en-US" sz="900" b="0">
                    <a:solidFill>
                      <a:srgbClr val="FFFFFF"/>
                    </a:solidFill>
                    <a:latin typeface="Barlow"/>
                    <a:ea typeface="Barlow"/>
                    <a:cs typeface="Barlow"/>
                    <a:sym typeface="Barlow"/>
                  </a:rPr>
                  <a:t>el </a:t>
                </a:r>
                <a:r>
                  <a:rPr lang="en-US" sz="900">
                    <a:solidFill>
                      <a:srgbClr val="FFFFFF"/>
                    </a:solidFill>
                    <a:latin typeface="Barlow"/>
                    <a:ea typeface="Barlow"/>
                    <a:cs typeface="Barlow"/>
                    <a:sym typeface="Barlow"/>
                  </a:rPr>
                  <a:t>CFD </a:t>
                </a:r>
                <a:r>
                  <a:rPr lang="en-US" sz="900" b="0">
                    <a:solidFill>
                      <a:srgbClr val="FFFFFF"/>
                    </a:solidFill>
                    <a:latin typeface="Barlow"/>
                    <a:ea typeface="Barlow"/>
                    <a:cs typeface="Barlow"/>
                    <a:sym typeface="Barlow"/>
                  </a:rPr>
                  <a:t>de la </a:t>
                </a:r>
                <a:r>
                  <a:rPr lang="en-US" sz="900">
                    <a:solidFill>
                      <a:srgbClr val="FFFFFF"/>
                    </a:solidFill>
                    <a:latin typeface="Barlow"/>
                    <a:ea typeface="Barlow"/>
                    <a:cs typeface="Barlow"/>
                    <a:sym typeface="Barlow"/>
                  </a:rPr>
                  <a:t>EC debe</a:t>
                </a:r>
                <a:endParaRPr sz="1400"/>
              </a:p>
              <a:p>
                <a:pPr marL="0" marR="0" lvl="0" indent="0" algn="r" rtl="0">
                  <a:lnSpc>
                    <a:spcPct val="120000"/>
                  </a:lnSpc>
                  <a:spcBef>
                    <a:spcPts val="0"/>
                  </a:spcBef>
                  <a:spcAft>
                    <a:spcPts val="0"/>
                  </a:spcAft>
                  <a:buClr>
                    <a:srgbClr val="FFFFFF"/>
                  </a:buClr>
                  <a:buSzPts val="900"/>
                  <a:buFont typeface="Barlow"/>
                  <a:buNone/>
                </a:pPr>
                <a:r>
                  <a:rPr lang="en-US" sz="900">
                    <a:solidFill>
                      <a:srgbClr val="FFFFFF"/>
                    </a:solidFill>
                    <a:latin typeface="Barlow"/>
                    <a:ea typeface="Barlow"/>
                    <a:cs typeface="Barlow"/>
                    <a:sym typeface="Barlow"/>
                  </a:rPr>
                  <a:t>cubrir la suma </a:t>
                </a:r>
                <a:r>
                  <a:rPr lang="en-US" sz="900" b="0">
                    <a:solidFill>
                      <a:srgbClr val="FFFFFF"/>
                    </a:solidFill>
                    <a:latin typeface="Barlow"/>
                    <a:ea typeface="Barlow"/>
                    <a:cs typeface="Barlow"/>
                    <a:sym typeface="Barlow"/>
                  </a:rPr>
                  <a:t>del </a:t>
                </a:r>
                <a:r>
                  <a:rPr lang="en-US" sz="900">
                    <a:solidFill>
                      <a:srgbClr val="FFFFFF"/>
                    </a:solidFill>
                    <a:latin typeface="Barlow"/>
                    <a:ea typeface="Barlow"/>
                    <a:cs typeface="Barlow"/>
                    <a:sym typeface="Barlow"/>
                  </a:rPr>
                  <a:t>CF </a:t>
                </a:r>
                <a:r>
                  <a:rPr lang="en-US" sz="900" b="0">
                    <a:solidFill>
                      <a:srgbClr val="FFFFFF"/>
                    </a:solidFill>
                    <a:latin typeface="Barlow"/>
                    <a:ea typeface="Barlow"/>
                    <a:cs typeface="Barlow"/>
                    <a:sym typeface="Barlow"/>
                  </a:rPr>
                  <a:t>de las </a:t>
                </a:r>
                <a:r>
                  <a:rPr lang="en-US" sz="900">
                    <a:solidFill>
                      <a:srgbClr val="FFFFFF"/>
                    </a:solidFill>
                    <a:latin typeface="Barlow"/>
                    <a:ea typeface="Barlow"/>
                    <a:cs typeface="Barlow"/>
                    <a:sym typeface="Barlow"/>
                  </a:rPr>
                  <a:t>LLAA</a:t>
                </a:r>
                <a:r>
                  <a:rPr lang="en-US" sz="900" b="0">
                    <a:solidFill>
                      <a:srgbClr val="FFFFFF"/>
                    </a:solidFill>
                    <a:latin typeface="Barlow"/>
                    <a:ea typeface="Barlow"/>
                    <a:cs typeface="Barlow"/>
                    <a:sym typeface="Barlow"/>
                  </a:rPr>
                  <a:t>.</a:t>
                </a:r>
                <a:br>
                  <a:rPr lang="en-US" sz="900" b="0">
                    <a:solidFill>
                      <a:srgbClr val="FFFFFF"/>
                    </a:solidFill>
                    <a:latin typeface="Barlow"/>
                    <a:ea typeface="Barlow"/>
                    <a:cs typeface="Barlow"/>
                    <a:sym typeface="Barlow"/>
                  </a:rPr>
                </a:br>
                <a:r>
                  <a:rPr lang="en-US" sz="900" b="0">
                    <a:solidFill>
                      <a:srgbClr val="FFFFFF"/>
                    </a:solidFill>
                    <a:latin typeface="Barlow"/>
                    <a:ea typeface="Barlow"/>
                    <a:cs typeface="Barlow"/>
                    <a:sym typeface="Barlow"/>
                  </a:rPr>
                  <a:t>En el ejemplo </a:t>
                </a:r>
                <a:r>
                  <a:rPr lang="en-US" sz="900">
                    <a:solidFill>
                      <a:srgbClr val="FFFFFF"/>
                    </a:solidFill>
                    <a:latin typeface="Barlow"/>
                    <a:ea typeface="Barlow"/>
                    <a:cs typeface="Barlow"/>
                    <a:sym typeface="Barlow"/>
                  </a:rPr>
                  <a:t> 179.8</a:t>
                </a:r>
                <a:endParaRPr sz="1400"/>
              </a:p>
            </xdr:txBody>
          </xdr:sp>
          <xdr:sp macro="" textlink="">
            <xdr:nvSpPr>
              <xdr:cNvPr id="305" name="Shape 305">
                <a:extLst>
                  <a:ext uri="{FF2B5EF4-FFF2-40B4-BE49-F238E27FC236}">
                    <a16:creationId xmlns:a16="http://schemas.microsoft.com/office/drawing/2014/main" id="{00000000-0008-0000-0500-000031010000}"/>
                  </a:ext>
                </a:extLst>
              </xdr:cNvPr>
              <xdr:cNvSpPr/>
            </xdr:nvSpPr>
            <xdr:spPr>
              <a:xfrm>
                <a:off x="9150214" y="4865360"/>
                <a:ext cx="320843" cy="694244"/>
              </a:xfrm>
              <a:prstGeom prst="roundRect">
                <a:avLst>
                  <a:gd name="adj" fmla="val 50000"/>
                </a:avLst>
              </a:prstGeom>
              <a:solidFill>
                <a:schemeClr val="lt1"/>
              </a:solidFill>
              <a:ln>
                <a:noFill/>
              </a:ln>
            </xdr:spPr>
            <xdr:txBody>
              <a:bodyPr spcFirstLastPara="1" wrap="square" lIns="0" tIns="0" rIns="0" bIns="36000" anchor="ctr" anchorCtr="0">
                <a:noAutofit/>
              </a:bodyPr>
              <a:lstStyle/>
              <a:p>
                <a:pPr marL="0" lvl="0" indent="0" algn="ctr" rtl="0">
                  <a:spcBef>
                    <a:spcPts val="0"/>
                  </a:spcBef>
                  <a:spcAft>
                    <a:spcPts val="0"/>
                  </a:spcAft>
                  <a:buClr>
                    <a:srgbClr val="F46C8F"/>
                  </a:buClr>
                  <a:buSzPts val="3600"/>
                  <a:buFont typeface="Barlow"/>
                  <a:buNone/>
                </a:pPr>
                <a:r>
                  <a:rPr lang="en-US" sz="3600" b="1">
                    <a:solidFill>
                      <a:srgbClr val="F46C8F"/>
                    </a:solidFill>
                    <a:latin typeface="Barlow"/>
                    <a:ea typeface="Barlow"/>
                    <a:cs typeface="Barlow"/>
                    <a:sym typeface="Barlow"/>
                  </a:rPr>
                  <a:t>!</a:t>
                </a:r>
                <a:endParaRPr sz="1400"/>
              </a:p>
            </xdr:txBody>
          </xdr:sp>
          <xdr:pic>
            <xdr:nvPicPr>
              <xdr:cNvPr id="306" name="Shape 306" descr="Icono&#10;&#10;Descripción generada automáticamente">
                <a:extLst>
                  <a:ext uri="{FF2B5EF4-FFF2-40B4-BE49-F238E27FC236}">
                    <a16:creationId xmlns:a16="http://schemas.microsoft.com/office/drawing/2014/main" id="{00000000-0008-0000-0500-000032010000}"/>
                  </a:ext>
                </a:extLst>
              </xdr:cNvPr>
              <xdr:cNvPicPr preferRelativeResize="0"/>
            </xdr:nvPicPr>
            <xdr:blipFill rotWithShape="1">
              <a:blip xmlns:r="http://schemas.openxmlformats.org/officeDocument/2006/relationships" r:embed="rId9">
                <a:alphaModFix/>
              </a:blip>
              <a:srcRect/>
              <a:stretch/>
            </xdr:blipFill>
            <xdr:spPr>
              <a:xfrm>
                <a:off x="8972102" y="3429000"/>
                <a:ext cx="311166" cy="307991"/>
              </a:xfrm>
              <a:prstGeom prst="roundRect">
                <a:avLst>
                  <a:gd name="adj" fmla="val 16667"/>
                </a:avLst>
              </a:prstGeom>
              <a:solidFill>
                <a:schemeClr val="lt1"/>
              </a:solidFill>
              <a:ln w="28575" cap="flat" cmpd="sng">
                <a:solidFill>
                  <a:schemeClr val="accent1"/>
                </a:solidFill>
                <a:prstDash val="solid"/>
                <a:round/>
                <a:headEnd type="none" w="sm" len="sm"/>
                <a:tailEnd type="none" w="sm" len="sm"/>
              </a:ln>
            </xdr:spPr>
          </xdr:pic>
          <xdr:sp macro="" textlink="">
            <xdr:nvSpPr>
              <xdr:cNvPr id="307" name="Shape 307">
                <a:extLst>
                  <a:ext uri="{FF2B5EF4-FFF2-40B4-BE49-F238E27FC236}">
                    <a16:creationId xmlns:a16="http://schemas.microsoft.com/office/drawing/2014/main" id="{00000000-0008-0000-0500-000033010000}"/>
                  </a:ext>
                </a:extLst>
              </xdr:cNvPr>
              <xdr:cNvSpPr/>
            </xdr:nvSpPr>
            <xdr:spPr>
              <a:xfrm>
                <a:off x="1678383" y="4631045"/>
                <a:ext cx="5330762" cy="1076444"/>
              </a:xfrm>
              <a:prstGeom prst="rect">
                <a:avLst/>
              </a:prstGeom>
              <a:noFill/>
              <a:ln>
                <a:noFill/>
              </a:ln>
            </xdr:spPr>
            <xdr:txBody>
              <a:bodyPr spcFirstLastPara="1" wrap="square" lIns="0" tIns="0" rIns="0" bIns="0" anchor="ctr" anchorCtr="0">
                <a:noAutofit/>
              </a:bodyPr>
              <a:lstStyle/>
              <a:p>
                <a:pPr marL="0" marR="0" lvl="0" indent="0" algn="l" rtl="0">
                  <a:spcBef>
                    <a:spcPts val="0"/>
                  </a:spcBef>
                  <a:spcAft>
                    <a:spcPts val="0"/>
                  </a:spcAft>
                  <a:buClr>
                    <a:schemeClr val="dk1"/>
                  </a:buClr>
                  <a:buSzPts val="900"/>
                  <a:buFont typeface="Barlow"/>
                  <a:buNone/>
                </a:pPr>
                <a:r>
                  <a:rPr lang="en-US" sz="900">
                    <a:solidFill>
                      <a:schemeClr val="dk1"/>
                    </a:solidFill>
                    <a:latin typeface="Barlow"/>
                    <a:ea typeface="Barlow"/>
                    <a:cs typeface="Barlow"/>
                    <a:sym typeface="Barlow"/>
                  </a:rPr>
                  <a:t>Consideraciones </a:t>
                </a:r>
                <a:r>
                  <a:rPr lang="en-US" sz="900">
                    <a:solidFill>
                      <a:schemeClr val="accent4"/>
                    </a:solidFill>
                    <a:latin typeface="Barlow"/>
                    <a:ea typeface="Barlow"/>
                    <a:cs typeface="Barlow"/>
                    <a:sym typeface="Barlow"/>
                  </a:rPr>
                  <a:t>Evaluación Comercial</a:t>
                </a:r>
                <a:endParaRPr sz="1400"/>
              </a:p>
              <a:p>
                <a:pPr marL="108000" marR="0" lvl="0" indent="-108000" algn="l" rtl="0">
                  <a:spcBef>
                    <a:spcPts val="400"/>
                  </a:spcBef>
                  <a:spcAft>
                    <a:spcPts val="0"/>
                  </a:spcAft>
                  <a:buClr>
                    <a:schemeClr val="dk1"/>
                  </a:buClr>
                  <a:buSzPts val="900"/>
                  <a:buFont typeface="Arial"/>
                  <a:buChar char="•"/>
                </a:pPr>
                <a:r>
                  <a:rPr lang="en-US" sz="900" b="0">
                    <a:solidFill>
                      <a:schemeClr val="dk1"/>
                    </a:solidFill>
                    <a:latin typeface="Barlow"/>
                    <a:ea typeface="Barlow"/>
                    <a:cs typeface="Barlow"/>
                    <a:sym typeface="Barlow"/>
                  </a:rPr>
                  <a:t>La evaluación debe cubrir el CF del plan destino de las LLAA:</a:t>
                </a:r>
                <a:endParaRPr sz="1400"/>
              </a:p>
              <a:p>
                <a:pPr marL="0" marR="0" lvl="0" indent="0" algn="l" rtl="0">
                  <a:spcBef>
                    <a:spcPts val="400"/>
                  </a:spcBef>
                  <a:spcAft>
                    <a:spcPts val="0"/>
                  </a:spcAft>
                  <a:buClr>
                    <a:schemeClr val="dk1"/>
                  </a:buClr>
                  <a:buSzPts val="900"/>
                  <a:buFont typeface="Barlow"/>
                  <a:buNone/>
                </a:pPr>
                <a:r>
                  <a:rPr lang="en-US" sz="900" b="0">
                    <a:solidFill>
                      <a:schemeClr val="dk1"/>
                    </a:solidFill>
                    <a:latin typeface="Barlow"/>
                    <a:ea typeface="Barlow"/>
                    <a:cs typeface="Barlow"/>
                    <a:sym typeface="Barlow"/>
                  </a:rPr>
                  <a:t>    2 líneas de 89.90 🡪 </a:t>
                </a:r>
                <a:r>
                  <a:rPr lang="en-US" sz="900">
                    <a:solidFill>
                      <a:schemeClr val="dk1"/>
                    </a:solidFill>
                    <a:latin typeface="Barlow"/>
                    <a:ea typeface="Barlow"/>
                    <a:cs typeface="Barlow"/>
                    <a:sym typeface="Barlow"/>
                  </a:rPr>
                  <a:t>CFD &gt;= 179.80</a:t>
                </a:r>
                <a:r>
                  <a:rPr lang="en-US" sz="900" b="0">
                    <a:solidFill>
                      <a:schemeClr val="dk1"/>
                    </a:solidFill>
                    <a:latin typeface="Barlow"/>
                    <a:ea typeface="Barlow"/>
                    <a:cs typeface="Barlow"/>
                    <a:sym typeface="Barlow"/>
                  </a:rPr>
                  <a:t>.</a:t>
                </a:r>
                <a:endParaRPr sz="1400"/>
              </a:p>
              <a:p>
                <a:pPr marL="108000" marR="0" lvl="0" indent="-108000" algn="l" rtl="0">
                  <a:spcBef>
                    <a:spcPts val="400"/>
                  </a:spcBef>
                  <a:spcAft>
                    <a:spcPts val="400"/>
                  </a:spcAft>
                  <a:buClr>
                    <a:schemeClr val="dk1"/>
                  </a:buClr>
                  <a:buSzPts val="900"/>
                  <a:buFont typeface="Arial"/>
                  <a:buChar char="•"/>
                </a:pPr>
                <a:r>
                  <a:rPr lang="en-US" sz="900" b="0">
                    <a:solidFill>
                      <a:schemeClr val="dk1"/>
                    </a:solidFill>
                    <a:latin typeface="Barlow"/>
                    <a:ea typeface="Barlow"/>
                    <a:cs typeface="Barlow"/>
                    <a:sym typeface="Barlow"/>
                  </a:rPr>
                  <a:t>Si se trata de una venta mixta (porta y VR) el CF a considerar es de la VR.</a:t>
                </a:r>
                <a:endParaRPr sz="900">
                  <a:solidFill>
                    <a:schemeClr val="dk1"/>
                  </a:solidFill>
                  <a:latin typeface="Barlow"/>
                  <a:ea typeface="Barlow"/>
                  <a:cs typeface="Barlow"/>
                  <a:sym typeface="Barlow"/>
                </a:endParaRPr>
              </a:p>
            </xdr:txBody>
          </xdr:sp>
        </xdr:grpSp>
      </xdr:grpSp>
    </xdr:grpSp>
    <xdr:clientData fLocksWithSheet="0"/>
  </xdr:oneCellAnchor>
  <xdr:oneCellAnchor>
    <xdr:from>
      <xdr:col>0</xdr:col>
      <xdr:colOff>114300</xdr:colOff>
      <xdr:row>84</xdr:row>
      <xdr:rowOff>19050</xdr:rowOff>
    </xdr:from>
    <xdr:ext cx="7800975" cy="3629025"/>
    <xdr:sp macro="" textlink="">
      <xdr:nvSpPr>
        <xdr:cNvPr id="308" name="Shape 308">
          <a:extLst>
            <a:ext uri="{FF2B5EF4-FFF2-40B4-BE49-F238E27FC236}">
              <a16:creationId xmlns:a16="http://schemas.microsoft.com/office/drawing/2014/main" id="{00000000-0008-0000-0500-000034010000}"/>
            </a:ext>
          </a:extLst>
        </xdr:cNvPr>
        <xdr:cNvSpPr/>
      </xdr:nvSpPr>
      <xdr:spPr>
        <a:xfrm>
          <a:off x="1455038" y="1975013"/>
          <a:ext cx="7781925" cy="3609975"/>
        </a:xfrm>
        <a:prstGeom prst="roundRect">
          <a:avLst>
            <a:gd name="adj" fmla="val 16667"/>
          </a:avLst>
        </a:prstGeom>
        <a:no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209550</xdr:colOff>
      <xdr:row>91</xdr:row>
      <xdr:rowOff>95250</xdr:rowOff>
    </xdr:from>
    <xdr:ext cx="1924050" cy="619125"/>
    <xdr:sp macro="" textlink="">
      <xdr:nvSpPr>
        <xdr:cNvPr id="309" name="Shape 309">
          <a:extLst>
            <a:ext uri="{FF2B5EF4-FFF2-40B4-BE49-F238E27FC236}">
              <a16:creationId xmlns:a16="http://schemas.microsoft.com/office/drawing/2014/main" id="{00000000-0008-0000-0500-000035010000}"/>
            </a:ext>
          </a:extLst>
        </xdr:cNvPr>
        <xdr:cNvSpPr/>
      </xdr:nvSpPr>
      <xdr:spPr>
        <a:xfrm>
          <a:off x="4388738" y="3475200"/>
          <a:ext cx="1914525" cy="609600"/>
        </a:xfrm>
        <a:prstGeom prst="rect">
          <a:avLst/>
        </a:prstGeom>
        <a:noFill/>
        <a:ln>
          <a:noFill/>
        </a:ln>
      </xdr:spPr>
      <xdr:txBody>
        <a:bodyPr spcFirstLastPara="1" wrap="square" lIns="0" tIns="0" rIns="0" bIns="0" anchor="ctr" anchorCtr="0">
          <a:noAutofit/>
        </a:bodyPr>
        <a:lstStyle/>
        <a:p>
          <a:pPr marL="0" marR="0" lvl="0" indent="0" algn="l" rtl="0">
            <a:lnSpc>
              <a:spcPct val="100000"/>
            </a:lnSpc>
            <a:spcBef>
              <a:spcPts val="0"/>
            </a:spcBef>
            <a:spcAft>
              <a:spcPts val="0"/>
            </a:spcAft>
            <a:buClr>
              <a:schemeClr val="dk1"/>
            </a:buClr>
            <a:buSzPts val="1200"/>
            <a:buFont typeface="Barlow"/>
            <a:buNone/>
          </a:pPr>
          <a:r>
            <a:rPr lang="en-US" sz="1200" b="0">
              <a:solidFill>
                <a:schemeClr val="dk1"/>
              </a:solidFill>
              <a:latin typeface="Barlow"/>
              <a:ea typeface="Barlow"/>
              <a:cs typeface="Barlow"/>
              <a:sym typeface="Barlow"/>
            </a:rPr>
            <a:t>CF 🡪 Cargo Fijo</a:t>
          </a:r>
          <a:endParaRPr sz="1400"/>
        </a:p>
        <a:p>
          <a:pPr marL="0" marR="0" lvl="0" indent="0" algn="l" rtl="0">
            <a:lnSpc>
              <a:spcPct val="100000"/>
            </a:lnSpc>
            <a:spcBef>
              <a:spcPts val="0"/>
            </a:spcBef>
            <a:spcAft>
              <a:spcPts val="0"/>
            </a:spcAft>
            <a:buClr>
              <a:schemeClr val="dk1"/>
            </a:buClr>
            <a:buSzPts val="1200"/>
            <a:buFont typeface="Barlow"/>
            <a:buNone/>
          </a:pPr>
          <a:r>
            <a:rPr lang="en-US" sz="1200" b="0">
              <a:solidFill>
                <a:schemeClr val="dk1"/>
              </a:solidFill>
              <a:latin typeface="Barlow"/>
              <a:ea typeface="Barlow"/>
              <a:cs typeface="Barlow"/>
              <a:sym typeface="Barlow"/>
            </a:rPr>
            <a:t>CFD🡪 Cargo Fijo Disponible</a:t>
          </a:r>
          <a:endParaRPr sz="1400"/>
        </a:p>
        <a:p>
          <a:pPr marL="0" marR="0" lvl="0" indent="0" algn="l" rtl="0">
            <a:lnSpc>
              <a:spcPct val="100000"/>
            </a:lnSpc>
            <a:spcBef>
              <a:spcPts val="0"/>
            </a:spcBef>
            <a:spcAft>
              <a:spcPts val="0"/>
            </a:spcAft>
            <a:buClr>
              <a:schemeClr val="dk1"/>
            </a:buClr>
            <a:buSzPts val="1200"/>
            <a:buFont typeface="Barlow"/>
            <a:buNone/>
          </a:pPr>
          <a:r>
            <a:rPr lang="en-US" sz="1200" b="0" u="none" strike="noStrike" cap="none">
              <a:solidFill>
                <a:schemeClr val="dk1"/>
              </a:solidFill>
              <a:latin typeface="Barlow"/>
              <a:ea typeface="Barlow"/>
              <a:cs typeface="Barlow"/>
              <a:sym typeface="Barlow"/>
            </a:rPr>
            <a:t>EC 🡪 Evaluación Comercial</a:t>
          </a:r>
          <a:endParaRPr sz="1200" b="0" u="none" strike="noStrike" cap="none">
            <a:solidFill>
              <a:schemeClr val="dk1"/>
            </a:solidFill>
            <a:latin typeface="Barlow"/>
            <a:ea typeface="Barlow"/>
            <a:cs typeface="Barlow"/>
            <a:sym typeface="Barlow"/>
          </a:endParaRPr>
        </a:p>
      </xdr:txBody>
    </xdr:sp>
    <xdr:clientData fLocksWithSheet="0"/>
  </xdr:oneCellAnchor>
  <xdr:oneCellAnchor>
    <xdr:from>
      <xdr:col>13</xdr:col>
      <xdr:colOff>314325</xdr:colOff>
      <xdr:row>8</xdr:row>
      <xdr:rowOff>104775</xdr:rowOff>
    </xdr:from>
    <xdr:ext cx="2047875" cy="590550"/>
    <xdr:pic>
      <xdr:nvPicPr>
        <xdr:cNvPr id="16" name="image21.png">
          <a:extLst>
            <a:ext uri="{FF2B5EF4-FFF2-40B4-BE49-F238E27FC236}">
              <a16:creationId xmlns:a16="http://schemas.microsoft.com/office/drawing/2014/main" id="{00000000-0008-0000-0500-000010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13</xdr:col>
      <xdr:colOff>314325</xdr:colOff>
      <xdr:row>5</xdr:row>
      <xdr:rowOff>47625</xdr:rowOff>
    </xdr:from>
    <xdr:ext cx="2047875" cy="533400"/>
    <xdr:pic>
      <xdr:nvPicPr>
        <xdr:cNvPr id="17" name="image20.png">
          <a:extLst>
            <a:ext uri="{FF2B5EF4-FFF2-40B4-BE49-F238E27FC236}">
              <a16:creationId xmlns:a16="http://schemas.microsoft.com/office/drawing/2014/main" id="{00000000-0008-0000-0500-000011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628650" cy="609600"/>
    <xdr:grpSp>
      <xdr:nvGrpSpPr>
        <xdr:cNvPr id="2" name="Shape 2">
          <a:extLst>
            <a:ext uri="{FF2B5EF4-FFF2-40B4-BE49-F238E27FC236}">
              <a16:creationId xmlns:a16="http://schemas.microsoft.com/office/drawing/2014/main" id="{00000000-0008-0000-0800-000002000000}"/>
            </a:ext>
          </a:extLst>
        </xdr:cNvPr>
        <xdr:cNvGrpSpPr/>
      </xdr:nvGrpSpPr>
      <xdr:grpSpPr>
        <a:xfrm>
          <a:off x="0" y="0"/>
          <a:ext cx="628650" cy="609600"/>
          <a:chOff x="5031675" y="3475200"/>
          <a:chExt cx="628650" cy="609600"/>
        </a:xfrm>
      </xdr:grpSpPr>
      <xdr:grpSp>
        <xdr:nvGrpSpPr>
          <xdr:cNvPr id="310" name="Shape 310">
            <a:extLst>
              <a:ext uri="{FF2B5EF4-FFF2-40B4-BE49-F238E27FC236}">
                <a16:creationId xmlns:a16="http://schemas.microsoft.com/office/drawing/2014/main" id="{00000000-0008-0000-0800-000036010000}"/>
              </a:ext>
            </a:extLst>
          </xdr:cNvPr>
          <xdr:cNvGrpSpPr/>
        </xdr:nvGrpSpPr>
        <xdr:grpSpPr>
          <a:xfrm>
            <a:off x="5031675" y="3475200"/>
            <a:ext cx="628650" cy="609600"/>
            <a:chOff x="5031675" y="3475200"/>
            <a:chExt cx="628650" cy="609600"/>
          </a:xfrm>
        </xdr:grpSpPr>
        <xdr:sp macro="" textlink="">
          <xdr:nvSpPr>
            <xdr:cNvPr id="5" name="Shape 5">
              <a:extLst>
                <a:ext uri="{FF2B5EF4-FFF2-40B4-BE49-F238E27FC236}">
                  <a16:creationId xmlns:a16="http://schemas.microsoft.com/office/drawing/2014/main" id="{00000000-0008-0000-0800-000005000000}"/>
                </a:ext>
              </a:extLst>
            </xdr:cNvPr>
            <xdr:cNvSpPr/>
          </xdr:nvSpPr>
          <xdr:spPr>
            <a:xfrm>
              <a:off x="5031675" y="3475200"/>
              <a:ext cx="628650"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11" name="Shape 311">
              <a:extLst>
                <a:ext uri="{FF2B5EF4-FFF2-40B4-BE49-F238E27FC236}">
                  <a16:creationId xmlns:a16="http://schemas.microsoft.com/office/drawing/2014/main" id="{00000000-0008-0000-0800-000037010000}"/>
                </a:ext>
              </a:extLst>
            </xdr:cNvPr>
            <xdr:cNvGrpSpPr/>
          </xdr:nvGrpSpPr>
          <xdr:grpSpPr>
            <a:xfrm>
              <a:off x="5031675" y="3475200"/>
              <a:ext cx="628650" cy="609600"/>
              <a:chOff x="14101646" y="79909"/>
              <a:chExt cx="755031" cy="1030863"/>
            </a:xfrm>
          </xdr:grpSpPr>
          <xdr:sp macro="" textlink="">
            <xdr:nvSpPr>
              <xdr:cNvPr id="312" name="Shape 312">
                <a:extLst>
                  <a:ext uri="{FF2B5EF4-FFF2-40B4-BE49-F238E27FC236}">
                    <a16:creationId xmlns:a16="http://schemas.microsoft.com/office/drawing/2014/main" id="{00000000-0008-0000-0800-000038010000}"/>
                  </a:ext>
                </a:extLst>
              </xdr:cNvPr>
              <xdr:cNvSpPr/>
            </xdr:nvSpPr>
            <xdr:spPr>
              <a:xfrm>
                <a:off x="14101646" y="79909"/>
                <a:ext cx="755025" cy="1030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313" name="Shape 313" descr="Flecha Atrás Izquierda Azul Línea Punteada Icono De Línea, Apuntando, Flecha,  Botón PNG y Vector para Descargar Gratis | Pngtree | Flechas, Iconos, Vector">
                <a:extLst>
                  <a:ext uri="{FF2B5EF4-FFF2-40B4-BE49-F238E27FC236}">
                    <a16:creationId xmlns:a16="http://schemas.microsoft.com/office/drawing/2014/main" id="{00000000-0008-0000-0800-000039010000}"/>
                  </a:ext>
                </a:extLst>
              </xdr:cNvPr>
              <xdr:cNvPicPr preferRelativeResize="0"/>
            </xdr:nvPicPr>
            <xdr:blipFill rotWithShape="1">
              <a:blip xmlns:r="http://schemas.openxmlformats.org/officeDocument/2006/relationships" r:embed="rId1">
                <a:alphaModFix/>
              </a:blip>
              <a:srcRect l="10617" t="10743" r="10695" b="10544"/>
              <a:stretch/>
            </xdr:blipFill>
            <xdr:spPr>
              <a:xfrm>
                <a:off x="14101646" y="79909"/>
                <a:ext cx="755031" cy="733199"/>
              </a:xfrm>
              <a:prstGeom prst="ellipse">
                <a:avLst/>
              </a:prstGeom>
              <a:noFill/>
              <a:ln>
                <a:noFill/>
              </a:ln>
            </xdr:spPr>
          </xdr:pic>
          <xdr:sp macro="" textlink="">
            <xdr:nvSpPr>
              <xdr:cNvPr id="314" name="Shape 314">
                <a:extLst>
                  <a:ext uri="{FF2B5EF4-FFF2-40B4-BE49-F238E27FC236}">
                    <a16:creationId xmlns:a16="http://schemas.microsoft.com/office/drawing/2014/main" id="{00000000-0008-0000-0800-00003A010000}"/>
                  </a:ext>
                </a:extLst>
              </xdr:cNvPr>
              <xdr:cNvSpPr txBox="1"/>
            </xdr:nvSpPr>
            <xdr:spPr>
              <a:xfrm>
                <a:off x="14114495" y="755030"/>
                <a:ext cx="707959" cy="355742"/>
              </a:xfrm>
              <a:prstGeom prst="rect">
                <a:avLst/>
              </a:prstGeom>
              <a:noFill/>
              <a:ln>
                <a:noFill/>
              </a:ln>
            </xdr:spPr>
            <xdr:txBody>
              <a:bodyPr spcFirstLastPara="1" wrap="square" lIns="91425" tIns="45700" rIns="91425" bIns="45700" anchor="t" anchorCtr="0">
                <a:spAutoFit/>
              </a:bodyPr>
              <a:lstStyle/>
              <a:p>
                <a:pPr marL="0" lvl="0" indent="0" algn="ctr" rtl="0">
                  <a:spcBef>
                    <a:spcPts val="0"/>
                  </a:spcBef>
                  <a:spcAft>
                    <a:spcPts val="0"/>
                  </a:spcAft>
                  <a:buClr>
                    <a:srgbClr val="0070C0"/>
                  </a:buClr>
                  <a:buSzPts val="1200"/>
                  <a:buFont typeface="Calibri"/>
                  <a:buNone/>
                </a:pPr>
                <a:r>
                  <a:rPr lang="en-US" sz="1200" b="0" cap="none">
                    <a:solidFill>
                      <a:srgbClr val="0070C0"/>
                    </a:solidFill>
                    <a:latin typeface="Calibri"/>
                    <a:ea typeface="Calibri"/>
                    <a:cs typeface="Calibri"/>
                    <a:sym typeface="Calibri"/>
                  </a:rPr>
                  <a:t>MENU</a:t>
                </a:r>
                <a:endParaRPr sz="1400"/>
              </a:p>
            </xdr:txBody>
          </xdr:sp>
        </xdr:grpSp>
      </xdr:grpSp>
    </xdr:grpSp>
    <xdr:clientData fLocksWithSheet="0"/>
  </xdr:oneCellAnchor>
  <xdr:oneCellAnchor>
    <xdr:from>
      <xdr:col>3</xdr:col>
      <xdr:colOff>247650</xdr:colOff>
      <xdr:row>13</xdr:row>
      <xdr:rowOff>9525</xdr:rowOff>
    </xdr:from>
    <xdr:ext cx="5695950" cy="2590800"/>
    <xdr:pic>
      <xdr:nvPicPr>
        <xdr:cNvPr id="3" name="image22.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247650</xdr:colOff>
      <xdr:row>26</xdr:row>
      <xdr:rowOff>123825</xdr:rowOff>
    </xdr:from>
    <xdr:ext cx="5715000" cy="3086100"/>
    <xdr:pic>
      <xdr:nvPicPr>
        <xdr:cNvPr id="4" name="image23.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257175</xdr:colOff>
      <xdr:row>42</xdr:row>
      <xdr:rowOff>152400</xdr:rowOff>
    </xdr:from>
    <xdr:ext cx="5762625" cy="2686050"/>
    <xdr:pic>
      <xdr:nvPicPr>
        <xdr:cNvPr id="6" name="image24.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lias" refreshedDate="45712.543480324071" refreshedVersion="7" recordCount="17" xr:uid="{00000000-000A-0000-FFFF-FFFF00000000}">
  <cacheSource type="worksheet">
    <worksheetSource ref="B2:C19" sheet="BBDD REBATE"/>
  </cacheSource>
  <cacheFields count="2">
    <cacheField name="OBJECIÓN" numFmtId="0">
      <sharedItems count="17">
        <s v="SUFRIÓ INCREMENTO EN SU LÍNEA"/>
        <s v="SE FUE DE ENTEL (Incumplimiento de ofrecimiento)"/>
        <s v="INDICA QUE TIENE MEJOR PLAN EN LA COMPETENCIA"/>
        <s v="ESTOY BIEN CON MI OPERADOR"/>
        <s v="TENGO CONTRATO CON MI OPERADOR"/>
        <s v="NO TENGO COBERTURA EN MI ZONA"/>
        <s v="YA SOY ENTEL"/>
        <s v="NO ESTOY INTERESADO"/>
        <s v="LLÁMAME MAS TARDE"/>
        <s v="NO TUVE BUENA EXPERIENCIA EN ENTEL"/>
        <s v="SOY PREPAGO NO QUIERO PAGAR MAS"/>
        <s v="CON MI OPERADOR PAGO MUCHO MENOS"/>
        <s v="MI OPERADOR ME BRINDA INTERNET ILIMITADO"/>
        <s v="NO NECESITO MAS LÍNEAS"/>
        <s v="NO TENGO MAS LÍNEAS PARA PORTAR"/>
        <s v="NO BRINDO MIS DATOS POR LLAMADA"/>
        <s v="QUIERO UN EQUIPO"/>
      </sharedItems>
    </cacheField>
    <cacheField name="REBATE" numFmtId="0">
      <sharedItems count="17">
        <s v="“Lo entiendo, este cambio se realizó para seguir brindándole un servicio de calidad. Con nuestros planes familia sus líneas adicionales disfrutarán de los mismos beneficios que la línea titular como apps ilimitadas, GB de alta velocidad y más pagando solo"/>
        <s v="Lamentamos los inconvenientes, hemos mejorado y estamos listos para escucharlo y brindarle el mejor servicio. Además, con nuestros planes familia sus líneas adicionales disfrutarán de los mismos beneficios que la línea titular por todo el tiempo que quier"/>
        <s v="Con nuestros planes familia sus líneas adicionales disfrutarán de los mismos beneficios de la línea titular por todo el tiempo que quiera como GB en alta velocidad, apps ilimitadas que no consumen tus GB (indicar app ilimitadas de acuerdo al plan)  y más "/>
        <s v="Me alegro mucho que este conforme con su operador pero cuénteme, ¿Desde cuando su operador no se comunica con usted para ofrecerle alguna promoción? Es por ello que nosotros lo llamamos para ofrecerle promociones donde estaría accediendo por cambiar sus 2"/>
        <s v="Señor recuerde que actualmente solo debemos permanecer en un operador 31 dias despues tenemos la libertad de seguir eligiendo los beneficios que mas nos convenga y en Entel es donde encontrara las mejores promociones, permitame brevemente mencionarle esto"/>
        <s v="Hoy en día tenemos cobertura en muchos centros poblados y lugares alejados, me puede brindar su dirección para validar que cobertura tenemos en su zona por favor. Asi tambien usted puede validar esta información en nuestra página https://www.entel.pe/busq"/>
        <s v="Que buena noticia señor …  por ello lo estamos llamando al ser ya cliente de Entel esta accediendo a un abanico de beneficios como el Entel power familiar, donde podrá adquirir una línea adicional a solo 34.9  !Y no solo eso! le ofrecemos el 20% por 6 mes"/>
        <s v="Permitame explicarle porque hoy en dia Entel se ha convertido en la mejor opción para su linea y no lo digo yo sino nuestros clientes.Contamos con la mejor atención por eso  Entel viene siendo reconocida por 9 años consecutivos como la mejor empresa en at"/>
        <s v="Este es el mejor momento para aprovechar los beneficios y promociones de Entel, con un descuento del 50% hasta por un año y adicionalmente accesorios con un costo promocional."/>
        <s v="Lamento mucho escuchar ello, por favor reciba las disculpas sobre lo sucedido. Quiero hablarle de lo mucho que hemos mejorado y como va obtener una mejor calidad en el servicio. "/>
        <s v="Lo comprendo de igual forma quiero que sepa que al tener una linea pospago comenzaria un score crediticio para que  pueda acceder a equipos mas adelante previa evaluacion. Y tambien contamos con un 50% de descuento por todo en año, usted pagaria S/.37.45,"/>
        <s v="Sin embargo, los beneficios también son menores. En Entel con nuestro plan 89.9 recibirá GB ilimitados en ALTA VELOCIDAD y adicional a ello pagará solo S/44.95 por todo un año."/>
        <s v="Hoy en dia el internet se ha vuelto indispensable en nuestro dia a dia por ello Entel es la unica operadora que  entrega todos sus GBS en alta velocidad de forma ilimitada con nuestro plan 89.9 y adicional a ello pagará solo S/44.95 por todo un año.."/>
        <s v="Sr. xxx justamente de eso quería EXPLICARLE, si Ud. tiene un negocio o emprendimiento, ahora podrá tener un número exclusivo para sus clientes ahorrando dinero en ello. !Y no solo eso! le ofrecemos el 20% por 6 meses para sus líneas adicionales ."/>
        <s v="Sr. xxx también puede adquirir una linea con los beneficios del entel power familiar y dársela a una persona en casa para que este conectado con Ud. y toda la familia.  !Y no solo eso! le ofrecemos el 20% por 6 meses para sus líneas adicionales ."/>
        <s v="Lo entiendo perfectamente por tanta inseguridad que existe, por ello le indico mi nombre, (indica tu nombre y apellido)  de parte de la familia Entel y no se preocupe antes de continuar le informo que con fines de calidad y seguridad la llamada está siend"/>
        <s v="Entiendo Sr. XX en esta oportunidad le estamos brindando un 50% en su línea a portar, siendo cliente Entel tendrá la facilidad de poder obtener un equipo con nosotros previa evaluació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x v="0"/>
  </r>
  <r>
    <x v="1"/>
    <x v="1"/>
  </r>
  <r>
    <x v="2"/>
    <x v="2"/>
  </r>
  <r>
    <x v="3"/>
    <x v="3"/>
  </r>
  <r>
    <x v="4"/>
    <x v="4"/>
  </r>
  <r>
    <x v="5"/>
    <x v="5"/>
  </r>
  <r>
    <x v="6"/>
    <x v="6"/>
  </r>
  <r>
    <x v="7"/>
    <x v="7"/>
  </r>
  <r>
    <x v="8"/>
    <x v="8"/>
  </r>
  <r>
    <x v="9"/>
    <x v="9"/>
  </r>
  <r>
    <x v="10"/>
    <x v="10"/>
  </r>
  <r>
    <x v="11"/>
    <x v="11"/>
  </r>
  <r>
    <x v="12"/>
    <x v="12"/>
  </r>
  <r>
    <x v="13"/>
    <x v="13"/>
  </r>
  <r>
    <x v="14"/>
    <x v="14"/>
  </r>
  <r>
    <x v="15"/>
    <x v="15"/>
  </r>
  <r>
    <x v="16"/>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Hoja1" cacheId="9" applyNumberFormats="0" applyBorderFormats="0" applyFontFormats="0" applyPatternFormats="0" applyAlignmentFormats="0" applyWidthHeightFormats="0" dataCaption="" updatedVersion="7" compact="0" compactData="0">
  <location ref="A5:A7" firstHeaderRow="1" firstDataRow="1" firstDataCol="1" rowPageCount="1" colPageCount="1"/>
  <pivotFields count="2">
    <pivotField name="OBJECIÓN" axis="axisPage" compact="0" outline="0" multipleItemSelectionAllowed="1" showAll="0">
      <items count="18">
        <item h="1" x="0"/>
        <item h="1" x="1"/>
        <item h="1" x="2"/>
        <item h="1" x="3"/>
        <item h="1" x="4"/>
        <item h="1" x="5"/>
        <item h="1" x="6"/>
        <item h="1" x="7"/>
        <item h="1" x="8"/>
        <item h="1" x="9"/>
        <item h="1" x="10"/>
        <item h="1" x="11"/>
        <item x="12"/>
        <item h="1" x="13"/>
        <item h="1" x="14"/>
        <item h="1" x="15"/>
        <item h="1" x="16"/>
        <item t="default"/>
      </items>
    </pivotField>
    <pivotField name="REBATE" axis="axisRow" compact="0" outline="0" multipleItemSelectionAllowed="1" showAll="0" sortType="ascending">
      <items count="18">
        <item x="0"/>
        <item x="2"/>
        <item x="16"/>
        <item x="8"/>
        <item x="12"/>
        <item x="5"/>
        <item x="1"/>
        <item x="9"/>
        <item x="10"/>
        <item x="15"/>
        <item x="3"/>
        <item x="7"/>
        <item x="6"/>
        <item x="4"/>
        <item x="11"/>
        <item x="13"/>
        <item x="14"/>
        <item t="default"/>
      </items>
    </pivotField>
  </pivotFields>
  <rowFields count="1">
    <field x="1"/>
  </rowFields>
  <rowItems count="2">
    <i>
      <x v="4"/>
    </i>
    <i t="grand">
      <x/>
    </i>
  </rowItems>
  <colItems count="1">
    <i/>
  </colItems>
  <pageFields count="1">
    <pageField fld="0" hier="0"/>
  </page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entelpowerperu.github.io/CalculadoraEntelPowerFamilia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B1000"/>
  <sheetViews>
    <sheetView showGridLines="0" tabSelected="1" workbookViewId="0">
      <selection activeCell="C23" sqref="C23"/>
    </sheetView>
  </sheetViews>
  <sheetFormatPr baseColWidth="10" defaultColWidth="14.42578125" defaultRowHeight="15" customHeight="1" x14ac:dyDescent="0.25"/>
  <cols>
    <col min="1" max="1" width="19.42578125" customWidth="1"/>
    <col min="2" max="2" width="23.42578125" customWidth="1"/>
    <col min="3" max="3" width="14.7109375" customWidth="1"/>
    <col min="4" max="4" width="15.5703125" customWidth="1"/>
    <col min="5" max="5" width="17.42578125" customWidth="1"/>
    <col min="6" max="6" width="19.7109375" customWidth="1"/>
    <col min="7" max="7" width="27.5703125" customWidth="1"/>
    <col min="8" max="8" width="10.7109375" customWidth="1"/>
    <col min="9" max="9" width="17.28515625" customWidth="1"/>
    <col min="10" max="10" width="16.5703125" customWidth="1"/>
    <col min="11" max="11" width="11.7109375" customWidth="1"/>
    <col min="12" max="12" width="12" customWidth="1"/>
    <col min="13" max="13" width="16.28515625" customWidth="1"/>
    <col min="14" max="14" width="9.28515625" customWidth="1"/>
    <col min="15" max="16" width="15.28515625" customWidth="1"/>
    <col min="17" max="17" width="19.7109375" customWidth="1"/>
    <col min="18" max="18" width="27" customWidth="1"/>
    <col min="19" max="19" width="11.42578125" hidden="1" customWidth="1"/>
    <col min="20" max="21" width="11.5703125" hidden="1" customWidth="1"/>
    <col min="22" max="22" width="12.5703125" hidden="1" customWidth="1"/>
    <col min="23" max="32" width="18.28515625" hidden="1" customWidth="1"/>
    <col min="33" max="33" width="61.7109375" hidden="1" customWidth="1"/>
    <col min="34" max="34" width="95.7109375" hidden="1" customWidth="1"/>
    <col min="35" max="35" width="20.42578125" customWidth="1"/>
    <col min="36" max="47" width="11.42578125" customWidth="1"/>
    <col min="48" max="49" width="11.42578125" hidden="1" customWidth="1"/>
    <col min="50" max="51" width="18.5703125" hidden="1" customWidth="1"/>
    <col min="52" max="52" width="15.7109375" customWidth="1"/>
    <col min="53" max="54" width="11.42578125" customWidth="1"/>
  </cols>
  <sheetData>
    <row r="1" spans="1:34" ht="24.75" customHeight="1" x14ac:dyDescent="0.25">
      <c r="A1" s="1"/>
      <c r="B1" s="2"/>
      <c r="C1" s="2"/>
      <c r="D1" s="2"/>
      <c r="E1" s="3"/>
      <c r="F1" s="2"/>
      <c r="G1" s="2"/>
      <c r="H1" s="2"/>
      <c r="I1" s="2"/>
      <c r="J1" s="4"/>
      <c r="K1" s="5"/>
      <c r="L1" s="5"/>
      <c r="M1" s="5"/>
      <c r="N1" s="5"/>
      <c r="O1" s="5"/>
      <c r="P1" s="5"/>
      <c r="Q1" s="5"/>
      <c r="T1" s="6"/>
      <c r="U1" s="6"/>
      <c r="V1" s="6"/>
      <c r="W1" s="6"/>
      <c r="X1" s="6"/>
      <c r="Y1" s="6"/>
      <c r="Z1" s="6"/>
      <c r="AA1" s="6"/>
      <c r="AB1" s="7"/>
      <c r="AC1" s="7"/>
      <c r="AD1" s="7"/>
      <c r="AE1" s="7"/>
      <c r="AF1" s="7"/>
      <c r="AG1" s="6"/>
      <c r="AH1" s="6"/>
    </row>
    <row r="2" spans="1:34" ht="24.75" customHeight="1" x14ac:dyDescent="0.25">
      <c r="A2" s="8"/>
      <c r="B2" s="4"/>
      <c r="C2" s="4"/>
      <c r="D2" s="4"/>
      <c r="E2" s="9" t="s">
        <v>0</v>
      </c>
      <c r="F2" s="4"/>
      <c r="G2" s="4"/>
      <c r="H2" s="4"/>
      <c r="I2" s="4"/>
      <c r="J2" s="4"/>
      <c r="K2" s="5"/>
      <c r="L2" s="5"/>
      <c r="M2" s="5"/>
      <c r="N2" s="5"/>
      <c r="O2" s="5"/>
      <c r="P2" s="5"/>
      <c r="Q2" s="5"/>
      <c r="T2" s="6"/>
      <c r="U2" s="6"/>
      <c r="V2" s="6"/>
      <c r="W2" s="6"/>
      <c r="X2" s="6"/>
      <c r="Y2" s="6"/>
      <c r="Z2" s="6"/>
      <c r="AA2" s="6"/>
      <c r="AB2" s="7"/>
      <c r="AC2" s="7"/>
      <c r="AD2" s="7"/>
      <c r="AE2" s="7"/>
      <c r="AF2" s="7"/>
      <c r="AG2" s="6"/>
      <c r="AH2" s="6"/>
    </row>
    <row r="3" spans="1:34" ht="39" customHeight="1" x14ac:dyDescent="0.25">
      <c r="A3" s="194" t="s">
        <v>1</v>
      </c>
      <c r="B3" s="196" t="s">
        <v>2</v>
      </c>
      <c r="C3" s="197"/>
      <c r="D3" s="198" t="s">
        <v>3</v>
      </c>
      <c r="E3" s="197"/>
      <c r="F3" s="199" t="s">
        <v>4</v>
      </c>
      <c r="G3" s="197"/>
      <c r="H3" s="200" t="s">
        <v>5</v>
      </c>
      <c r="I3" s="197"/>
      <c r="T3" s="6"/>
      <c r="U3" s="6"/>
      <c r="V3" s="6"/>
      <c r="W3" s="6"/>
      <c r="X3" s="6"/>
      <c r="Y3" s="6"/>
      <c r="Z3" s="6"/>
      <c r="AA3" s="6"/>
      <c r="AB3" s="7"/>
      <c r="AC3" s="7"/>
      <c r="AD3" s="7"/>
      <c r="AE3" s="7"/>
      <c r="AF3" s="7"/>
      <c r="AG3" s="6"/>
      <c r="AH3" s="6"/>
    </row>
    <row r="4" spans="1:34" ht="24.75" customHeight="1" x14ac:dyDescent="0.25">
      <c r="A4" s="195"/>
      <c r="D4" s="9" t="s">
        <v>6</v>
      </c>
      <c r="T4" s="6"/>
      <c r="U4" s="6"/>
      <c r="V4" s="6"/>
      <c r="W4" s="6"/>
      <c r="X4" s="6"/>
      <c r="Y4" s="6"/>
      <c r="Z4" s="6"/>
      <c r="AA4" s="6"/>
      <c r="AB4" s="7"/>
      <c r="AC4" s="7"/>
      <c r="AD4" s="7"/>
      <c r="AE4" s="7"/>
      <c r="AF4" s="7"/>
      <c r="AG4" s="6"/>
      <c r="AH4" s="6"/>
    </row>
    <row r="5" spans="1:34" ht="24.75" customHeight="1" x14ac:dyDescent="0.25">
      <c r="A5" s="195"/>
      <c r="B5" s="162" t="s">
        <v>7</v>
      </c>
      <c r="C5" s="201" t="s">
        <v>141</v>
      </c>
      <c r="D5" s="202"/>
      <c r="E5" s="204" t="s">
        <v>9</v>
      </c>
      <c r="F5" s="205">
        <f>IFERROR(VLOOKUP(C5,FACTURACION!B3:C14,2,0),"")</f>
        <v>28</v>
      </c>
      <c r="M5" s="10"/>
      <c r="N5" s="10"/>
      <c r="O5" s="166" t="s">
        <v>10</v>
      </c>
      <c r="P5" s="152"/>
      <c r="Q5" s="153"/>
      <c r="T5" s="6"/>
      <c r="U5" s="6"/>
      <c r="V5" s="6"/>
      <c r="W5" s="6"/>
      <c r="X5" s="6"/>
      <c r="Y5" s="6"/>
      <c r="Z5" s="6"/>
      <c r="AA5" s="6"/>
      <c r="AE5" s="7"/>
      <c r="AF5" s="7"/>
      <c r="AG5" s="6"/>
      <c r="AH5" s="6"/>
    </row>
    <row r="6" spans="1:34" ht="24.75" customHeight="1" x14ac:dyDescent="0.25">
      <c r="A6" s="195"/>
      <c r="B6" s="163"/>
      <c r="C6" s="157"/>
      <c r="D6" s="203"/>
      <c r="E6" s="165"/>
      <c r="F6" s="206"/>
      <c r="L6" s="11"/>
      <c r="M6" s="11"/>
      <c r="N6" s="12"/>
      <c r="O6" s="167" t="s">
        <v>11</v>
      </c>
      <c r="P6" s="168"/>
      <c r="Q6" s="169"/>
      <c r="T6" s="6"/>
      <c r="U6" s="6"/>
      <c r="V6" s="6"/>
      <c r="W6" s="6"/>
      <c r="X6" s="6"/>
      <c r="Y6" s="6"/>
      <c r="Z6" s="6"/>
      <c r="AA6" s="6"/>
      <c r="AB6" s="7"/>
      <c r="AC6" s="7"/>
      <c r="AD6" s="7"/>
      <c r="AE6" s="7"/>
      <c r="AF6" s="7"/>
      <c r="AG6" s="6"/>
      <c r="AH6" s="6"/>
    </row>
    <row r="7" spans="1:34" ht="24.75" customHeight="1" x14ac:dyDescent="0.25">
      <c r="A7" s="195"/>
      <c r="B7" s="162" t="s">
        <v>12</v>
      </c>
      <c r="C7" s="216">
        <v>29</v>
      </c>
      <c r="D7" s="170" t="s">
        <v>13</v>
      </c>
      <c r="E7" s="156"/>
      <c r="F7" s="171" t="s">
        <v>14</v>
      </c>
      <c r="N7" s="5"/>
      <c r="O7" s="173" t="s">
        <v>15</v>
      </c>
      <c r="P7" s="173" t="s">
        <v>16</v>
      </c>
      <c r="Q7" s="173" t="s">
        <v>17</v>
      </c>
      <c r="U7" s="6"/>
      <c r="V7" s="6"/>
      <c r="W7" s="6"/>
      <c r="X7" s="6"/>
      <c r="Y7" s="6"/>
      <c r="Z7" s="6"/>
      <c r="AA7" s="6"/>
      <c r="AB7" s="7"/>
      <c r="AC7" s="7"/>
      <c r="AD7" s="7"/>
      <c r="AE7" s="7"/>
      <c r="AF7" s="7"/>
      <c r="AG7" s="6"/>
      <c r="AH7" s="6"/>
    </row>
    <row r="8" spans="1:34" ht="24.75" customHeight="1" x14ac:dyDescent="0.25">
      <c r="A8" s="195"/>
      <c r="B8" s="215"/>
      <c r="C8" s="217"/>
      <c r="D8" s="157"/>
      <c r="E8" s="158"/>
      <c r="F8" s="172"/>
      <c r="N8" s="5"/>
      <c r="O8" s="174"/>
      <c r="P8" s="174"/>
      <c r="Q8" s="174"/>
      <c r="U8" s="6"/>
      <c r="V8" s="6"/>
      <c r="W8" s="6"/>
      <c r="X8" s="6"/>
      <c r="Y8" s="6"/>
      <c r="Z8" s="6"/>
      <c r="AA8" s="6"/>
      <c r="AB8" s="7"/>
      <c r="AC8" s="7"/>
      <c r="AD8" s="7"/>
      <c r="AE8" s="7"/>
      <c r="AF8" s="7"/>
      <c r="AG8" s="6"/>
      <c r="AH8" s="6"/>
    </row>
    <row r="9" spans="1:34" ht="29.25" customHeight="1" x14ac:dyDescent="0.25">
      <c r="A9" s="195"/>
      <c r="B9" s="215"/>
      <c r="C9" s="165"/>
      <c r="D9" s="207" t="s">
        <v>18</v>
      </c>
      <c r="E9" s="208"/>
      <c r="F9" s="211">
        <v>5</v>
      </c>
      <c r="L9" s="177" t="s">
        <v>19</v>
      </c>
      <c r="M9" s="180" t="s">
        <v>20</v>
      </c>
      <c r="N9" s="181"/>
      <c r="O9" s="13">
        <v>59.9</v>
      </c>
      <c r="P9" s="14">
        <f t="shared" ref="P9:P13" si="0">O9*0.5</f>
        <v>29.95</v>
      </c>
      <c r="Q9" s="15">
        <f ca="1">P9+J11</f>
        <v>29.95</v>
      </c>
      <c r="R9" s="16" t="s">
        <v>21</v>
      </c>
      <c r="U9" s="6"/>
      <c r="V9" s="6"/>
      <c r="W9" s="6"/>
      <c r="X9" s="6"/>
      <c r="Y9" s="6"/>
      <c r="Z9" s="6"/>
      <c r="AA9" s="6"/>
      <c r="AB9" s="7"/>
      <c r="AC9" s="7"/>
      <c r="AD9" s="7"/>
      <c r="AE9" s="7"/>
      <c r="AF9" s="7"/>
      <c r="AG9" s="6"/>
      <c r="AH9" s="6"/>
    </row>
    <row r="10" spans="1:34" ht="24.75" customHeight="1" x14ac:dyDescent="0.25">
      <c r="A10" s="195"/>
      <c r="B10" s="163"/>
      <c r="C10" s="9" t="s">
        <v>22</v>
      </c>
      <c r="D10" s="209"/>
      <c r="E10" s="210"/>
      <c r="F10" s="165"/>
      <c r="H10" s="212" t="s">
        <v>23</v>
      </c>
      <c r="I10" s="213"/>
      <c r="J10" s="213"/>
      <c r="K10" s="214"/>
      <c r="L10" s="178"/>
      <c r="M10" s="182"/>
      <c r="N10" s="183"/>
      <c r="O10" s="17">
        <v>69.900000000000006</v>
      </c>
      <c r="P10" s="18">
        <f t="shared" si="0"/>
        <v>34.950000000000003</v>
      </c>
      <c r="Q10" s="19">
        <f ca="1">P10+J11</f>
        <v>34.950000000000003</v>
      </c>
      <c r="R10" s="186" t="s">
        <v>24</v>
      </c>
      <c r="U10" s="6"/>
      <c r="V10" s="6"/>
      <c r="W10" s="6"/>
      <c r="X10" s="6"/>
      <c r="Y10" s="6"/>
      <c r="Z10" s="6"/>
      <c r="AA10" s="6"/>
      <c r="AB10" s="7"/>
      <c r="AC10" s="7"/>
      <c r="AD10" s="7"/>
      <c r="AE10" s="7"/>
      <c r="AF10" s="7"/>
      <c r="AG10" s="6"/>
      <c r="AH10" s="6"/>
    </row>
    <row r="11" spans="1:34" ht="24.75" customHeight="1" x14ac:dyDescent="0.25">
      <c r="A11" s="195"/>
      <c r="B11" s="219" t="str">
        <f>IF(F7="No","CICLO DE FACTURACIÓN A ASIGNAR","CICLO DE FACTURACIÓN ANTERIOR")</f>
        <v>CICLO DE FACTURACIÓN A ASIGNAR</v>
      </c>
      <c r="C11" s="202"/>
      <c r="D11" s="164">
        <f>IF(F7="SI",F9,VLOOKUP(C7,FACTURACION!F3:G33,2,0))</f>
        <v>1</v>
      </c>
      <c r="E11" s="220" t="str">
        <f ca="1">IFERROR((D13-U16)&amp;" DÍA(S) DE PRORRATEO","")</f>
        <v>0 DÍA(S) DE PRORRATEO</v>
      </c>
      <c r="F11" s="221"/>
      <c r="H11" s="155" t="s">
        <v>25</v>
      </c>
      <c r="I11" s="156"/>
      <c r="J11" s="159">
        <f ca="1">(VLOOKUP($D$3,'PLANES REGULARES'!$C$4:$D$11,2,0)/(F13-(D13-1)))*(D13-U16)</f>
        <v>0</v>
      </c>
      <c r="K11" s="156"/>
      <c r="L11" s="178"/>
      <c r="M11" s="182"/>
      <c r="N11" s="183"/>
      <c r="O11" s="13">
        <v>79.900000000000006</v>
      </c>
      <c r="P11" s="14">
        <f t="shared" si="0"/>
        <v>39.950000000000003</v>
      </c>
      <c r="Q11" s="15">
        <f ca="1">P11+J11</f>
        <v>39.950000000000003</v>
      </c>
      <c r="R11" s="187"/>
      <c r="U11" s="6"/>
      <c r="V11" s="6"/>
      <c r="W11" s="6"/>
      <c r="X11" s="6"/>
      <c r="Y11" s="6"/>
      <c r="Z11" s="6"/>
      <c r="AA11" s="6"/>
      <c r="AB11" s="7"/>
      <c r="AC11" s="7"/>
      <c r="AD11" s="7"/>
      <c r="AE11" s="7"/>
      <c r="AF11" s="7"/>
      <c r="AG11" s="6"/>
      <c r="AH11" s="6"/>
    </row>
    <row r="12" spans="1:34" ht="24.75" customHeight="1" x14ac:dyDescent="0.25">
      <c r="A12" s="195"/>
      <c r="B12" s="160"/>
      <c r="C12" s="203"/>
      <c r="D12" s="165"/>
      <c r="E12" s="20" t="s">
        <v>26</v>
      </c>
      <c r="F12" s="21">
        <f ca="1">VLOOKUP(DATE(YEAR(D13),MONTH(D13),DAY(D13))-1,FACTURACION!O4:P55,2,0)</f>
        <v>45732</v>
      </c>
      <c r="H12" s="157"/>
      <c r="I12" s="158"/>
      <c r="J12" s="160"/>
      <c r="K12" s="158"/>
      <c r="L12" s="178"/>
      <c r="M12" s="182"/>
      <c r="N12" s="183"/>
      <c r="O12" s="22">
        <v>99.9</v>
      </c>
      <c r="P12" s="14">
        <f t="shared" si="0"/>
        <v>49.95</v>
      </c>
      <c r="Q12" s="15">
        <f ca="1">P12+J11</f>
        <v>49.95</v>
      </c>
      <c r="R12" s="187"/>
      <c r="U12" s="6"/>
      <c r="V12" s="6"/>
      <c r="W12" s="6"/>
      <c r="X12" s="6"/>
      <c r="Y12" s="6"/>
      <c r="Z12" s="6"/>
      <c r="AA12" s="6"/>
      <c r="AB12" s="7"/>
      <c r="AC12" s="7"/>
      <c r="AD12" s="7"/>
      <c r="AE12" s="7"/>
      <c r="AF12" s="7"/>
      <c r="AG12" s="6"/>
      <c r="AH12" s="6"/>
    </row>
    <row r="13" spans="1:34" ht="24.75" customHeight="1" x14ac:dyDescent="0.25">
      <c r="A13" s="195"/>
      <c r="B13" s="162" t="s">
        <v>27</v>
      </c>
      <c r="C13" s="164" t="s">
        <v>28</v>
      </c>
      <c r="D13" s="218">
        <f ca="1">IFERROR(IF(F7="si",VLOOKUP(F9,S19:AH22,5,0),VLOOKUP(T16,S19:AH22,5,0)),"")</f>
        <v>45717</v>
      </c>
      <c r="E13" s="164" t="s">
        <v>29</v>
      </c>
      <c r="F13" s="218">
        <f ca="1">IFERROR(IF(F7="si",VLOOKUP(F9,S19:AH22,8,0),VLOOKUP(T16,S19:AH22,8,0)),"")</f>
        <v>45747</v>
      </c>
      <c r="L13" s="179"/>
      <c r="M13" s="184"/>
      <c r="N13" s="185"/>
      <c r="O13" s="22">
        <v>129.9</v>
      </c>
      <c r="P13" s="14">
        <f t="shared" si="0"/>
        <v>64.95</v>
      </c>
      <c r="Q13" s="15">
        <f ca="1">P13+J11</f>
        <v>64.95</v>
      </c>
      <c r="R13" s="188"/>
      <c r="U13" s="6"/>
      <c r="V13" s="6"/>
      <c r="W13" s="6"/>
      <c r="X13" s="6"/>
      <c r="Y13" s="6"/>
      <c r="Z13" s="6"/>
      <c r="AA13" s="6"/>
      <c r="AB13" s="7"/>
      <c r="AC13" s="7"/>
      <c r="AD13" s="7"/>
      <c r="AE13" s="7"/>
      <c r="AF13" s="7"/>
      <c r="AG13" s="6"/>
      <c r="AH13" s="6"/>
    </row>
    <row r="14" spans="1:34" ht="24.75" customHeight="1" x14ac:dyDescent="0.25">
      <c r="A14" s="172"/>
      <c r="B14" s="163"/>
      <c r="C14" s="165"/>
      <c r="D14" s="165"/>
      <c r="E14" s="165"/>
      <c r="F14" s="165"/>
      <c r="G14" s="161" t="s">
        <v>30</v>
      </c>
      <c r="H14" s="152"/>
      <c r="I14" s="152"/>
      <c r="J14" s="152"/>
      <c r="K14" s="153"/>
      <c r="M14" s="23"/>
      <c r="P14" s="24"/>
      <c r="Q14" s="25"/>
      <c r="T14" s="6"/>
      <c r="U14" s="6"/>
      <c r="V14" s="6"/>
      <c r="W14" s="6"/>
      <c r="X14" s="6"/>
      <c r="Y14" s="6"/>
      <c r="Z14" s="6"/>
      <c r="AA14" s="6"/>
      <c r="AB14" s="7"/>
      <c r="AC14" s="7"/>
      <c r="AD14" s="7"/>
      <c r="AE14" s="7"/>
      <c r="AF14" s="7"/>
      <c r="AG14" s="6"/>
      <c r="AH14" s="6"/>
    </row>
    <row r="15" spans="1:34" ht="24.75" customHeight="1" x14ac:dyDescent="0.25">
      <c r="A15" s="8"/>
      <c r="B15" s="26"/>
      <c r="C15" s="26"/>
      <c r="D15" s="27"/>
      <c r="E15" s="26"/>
      <c r="F15" s="27"/>
      <c r="G15" s="28"/>
      <c r="H15" s="28"/>
      <c r="I15" s="28"/>
      <c r="J15" s="28"/>
      <c r="K15" s="28"/>
      <c r="M15" s="29"/>
      <c r="Q15" s="30"/>
    </row>
    <row r="16" spans="1:34" ht="24.75" customHeight="1" x14ac:dyDescent="0.3">
      <c r="B16" s="148" t="s">
        <v>31</v>
      </c>
      <c r="C16" s="149"/>
      <c r="D16" s="149"/>
      <c r="E16" s="149"/>
      <c r="F16" s="149"/>
      <c r="G16" s="149"/>
      <c r="H16" s="149"/>
      <c r="I16" s="149"/>
      <c r="J16" s="31">
        <f>C7</f>
        <v>29</v>
      </c>
      <c r="K16" s="32"/>
      <c r="L16" s="32"/>
      <c r="M16" s="32"/>
      <c r="N16" s="32"/>
      <c r="S16" s="33"/>
      <c r="T16" s="34">
        <f>IFERROR(VLOOKUP(C7,FACTURACION!F3:G33,2,0),"")</f>
        <v>1</v>
      </c>
      <c r="U16" s="35">
        <f ca="1">DATE(YEAR(TODAY()),VLOOKUP(C5,FACTURACION!$B$2:$D$14,3,0),C7)</f>
        <v>45717</v>
      </c>
      <c r="V16" s="33"/>
      <c r="W16" s="33"/>
      <c r="X16" s="33"/>
      <c r="Y16" s="33"/>
      <c r="Z16" s="33"/>
      <c r="AA16" s="33"/>
      <c r="AB16" s="33"/>
      <c r="AC16" s="33"/>
      <c r="AD16" s="33"/>
      <c r="AE16" s="33"/>
      <c r="AF16" s="33"/>
      <c r="AG16" s="33"/>
      <c r="AH16" s="33"/>
    </row>
    <row r="17" spans="1:54" ht="24.75" customHeight="1" x14ac:dyDescent="0.3">
      <c r="B17" s="148" t="s">
        <v>32</v>
      </c>
      <c r="C17" s="149"/>
      <c r="D17" s="149"/>
      <c r="E17" s="149"/>
      <c r="F17" s="36">
        <f ca="1">D13</f>
        <v>45717</v>
      </c>
      <c r="G17" s="37" t="s">
        <v>33</v>
      </c>
      <c r="H17" s="38"/>
      <c r="I17" s="38"/>
      <c r="J17" s="38"/>
      <c r="K17" s="32"/>
      <c r="L17" s="189" t="str">
        <f ca="1">E11</f>
        <v>0 DÍA(S) DE PRORRATEO</v>
      </c>
      <c r="M17" s="152"/>
      <c r="N17" s="153"/>
      <c r="S17" s="33"/>
      <c r="T17" s="190" t="s">
        <v>34</v>
      </c>
      <c r="U17" s="191"/>
      <c r="V17" s="192"/>
      <c r="W17" s="150" t="s">
        <v>35</v>
      </c>
      <c r="X17" s="150" t="s">
        <v>36</v>
      </c>
      <c r="Y17" s="150" t="s">
        <v>37</v>
      </c>
      <c r="Z17" s="150" t="s">
        <v>38</v>
      </c>
      <c r="AA17" s="175" t="s">
        <v>12</v>
      </c>
      <c r="AB17" s="150" t="s">
        <v>39</v>
      </c>
      <c r="AC17" s="150" t="s">
        <v>40</v>
      </c>
      <c r="AD17" s="150" t="s">
        <v>41</v>
      </c>
      <c r="AE17" s="39"/>
      <c r="AF17" s="39"/>
      <c r="AG17" s="150" t="s">
        <v>42</v>
      </c>
      <c r="AH17" s="150" t="s">
        <v>43</v>
      </c>
    </row>
    <row r="18" spans="1:54" ht="24.75" customHeight="1" x14ac:dyDescent="0.3">
      <c r="B18" s="148" t="s">
        <v>44</v>
      </c>
      <c r="C18" s="149"/>
      <c r="D18" s="40">
        <f ca="1">J11</f>
        <v>0</v>
      </c>
      <c r="E18" s="10" t="s">
        <v>45</v>
      </c>
      <c r="F18" s="10"/>
      <c r="G18" s="10"/>
      <c r="H18" s="10"/>
      <c r="I18" s="10"/>
      <c r="J18" s="10"/>
      <c r="K18" s="10"/>
      <c r="L18" s="41"/>
      <c r="M18" s="176">
        <f ca="1">F12</f>
        <v>45732</v>
      </c>
      <c r="N18" s="153"/>
      <c r="S18" s="33"/>
      <c r="T18" s="42" t="s">
        <v>46</v>
      </c>
      <c r="U18" s="42" t="s">
        <v>47</v>
      </c>
      <c r="V18" s="42" t="s">
        <v>48</v>
      </c>
      <c r="W18" s="141"/>
      <c r="X18" s="141"/>
      <c r="Y18" s="141"/>
      <c r="Z18" s="141"/>
      <c r="AA18" s="141"/>
      <c r="AB18" s="141"/>
      <c r="AC18" s="141"/>
      <c r="AD18" s="141"/>
      <c r="AE18" s="42" t="s">
        <v>49</v>
      </c>
      <c r="AF18" s="42" t="s">
        <v>50</v>
      </c>
      <c r="AG18" s="141"/>
      <c r="AH18" s="141"/>
    </row>
    <row r="19" spans="1:54" ht="24.75" customHeight="1" x14ac:dyDescent="0.25">
      <c r="B19" s="148" t="s">
        <v>51</v>
      </c>
      <c r="C19" s="149"/>
      <c r="D19" s="149"/>
      <c r="E19" s="149"/>
      <c r="F19" s="36">
        <f ca="1">F13</f>
        <v>45747</v>
      </c>
      <c r="G19" s="32"/>
      <c r="H19" s="32"/>
      <c r="I19" s="32"/>
      <c r="J19" s="32"/>
      <c r="K19" s="32"/>
      <c r="L19" s="32"/>
      <c r="M19" s="32"/>
      <c r="N19" s="32"/>
      <c r="S19" s="43">
        <v>1</v>
      </c>
      <c r="T19" s="42" t="s">
        <v>52</v>
      </c>
      <c r="U19" s="42">
        <v>1</v>
      </c>
      <c r="V19" s="42">
        <v>30</v>
      </c>
      <c r="W19" s="44">
        <f t="shared" ref="W19:W21" ca="1" si="1">IFERROR(IF($C$7&gt;=U19,Y19,X19),"")</f>
        <v>45717</v>
      </c>
      <c r="X19" s="44">
        <f ca="1">DATE(YEAR(TODAY()),VLOOKUP($C$5,FACTURACION!$B$2:$D$14,3,0),U19)</f>
        <v>45689</v>
      </c>
      <c r="Y19" s="44">
        <f ca="1">DATE(YEAR(TODAY()),VLOOKUP($C$5,FACTURACION!$B$2:$D$14,3,0)+1,U19)</f>
        <v>45717</v>
      </c>
      <c r="Z19" s="44">
        <f ca="1">AC19</f>
        <v>45747</v>
      </c>
      <c r="AA19" s="45">
        <f ca="1">DATE(YEAR(TODAY()),VLOOKUP(C5,FACTURACION!$B$2:$D$14,3,0),C7)</f>
        <v>45717</v>
      </c>
      <c r="AB19" s="44">
        <f ca="1">AC19</f>
        <v>45747</v>
      </c>
      <c r="AC19" s="44">
        <f ca="1">EOMONTH(DATE(YEAR(TODAY()),VLOOKUP($C$5,FACTURACION!$B$2:$D$14,3,0)+1,1),0)</f>
        <v>45747</v>
      </c>
      <c r="AD19" s="44"/>
      <c r="AE19" s="39">
        <f t="shared" ref="AE19:AE22" ca="1" si="2">(Z19-$AA$19)+1</f>
        <v>31</v>
      </c>
      <c r="AF19" s="39">
        <f t="shared" ref="AF19:AF22" ca="1" si="3">(Z19-W19)+1</f>
        <v>31</v>
      </c>
      <c r="AG19" s="46" t="e">
        <f ca="1">VLOOKUP($D$3,'PLANES REGULARES'!$C$4:$D$12,3,0)/AF19*AE19</f>
        <v>#REF!</v>
      </c>
      <c r="AH19" s="47" t="e">
        <f ca="1">VLOOKUP($D$3,'PLANES REGULARES'!$C$4:$D$12,3,0)+AG19</f>
        <v>#REF!</v>
      </c>
      <c r="AI19" s="48"/>
      <c r="AJ19" s="48"/>
    </row>
    <row r="20" spans="1:54" ht="14.25" customHeight="1" x14ac:dyDescent="0.25">
      <c r="B20" s="49"/>
      <c r="C20" s="32"/>
      <c r="D20" s="32"/>
      <c r="E20" s="32"/>
      <c r="F20" s="32"/>
      <c r="G20" s="32"/>
      <c r="H20" s="32"/>
      <c r="I20" s="32"/>
      <c r="J20" s="32"/>
      <c r="K20" s="32"/>
      <c r="L20" s="32"/>
      <c r="M20" s="32"/>
      <c r="N20" s="32"/>
      <c r="S20" s="43">
        <v>3</v>
      </c>
      <c r="T20" s="42" t="s">
        <v>53</v>
      </c>
      <c r="U20" s="42">
        <v>16</v>
      </c>
      <c r="V20" s="42">
        <v>15</v>
      </c>
      <c r="W20" s="44">
        <f t="shared" ca="1" si="1"/>
        <v>45732</v>
      </c>
      <c r="X20" s="44">
        <f ca="1">DATE(YEAR(TODAY()),VLOOKUP($C$5,FACTURACION!$B$2:$D$14,3,0),U20)</f>
        <v>45704</v>
      </c>
      <c r="Y20" s="44">
        <f ca="1">DATE(YEAR(TODAY()),VLOOKUP($C$5,FACTURACION!$B$2:$D$14,3,0)+1,U20)</f>
        <v>45732</v>
      </c>
      <c r="Z20" s="44">
        <f t="shared" ref="Z20:Z22" ca="1" si="4">IFERROR(AA20,"")</f>
        <v>45762</v>
      </c>
      <c r="AA20" s="45">
        <f t="shared" ref="AA20:AA22" ca="1" si="5">IFERROR(IF($C$7&gt;=U20,AC20,AB20),"")</f>
        <v>45762</v>
      </c>
      <c r="AB20" s="44">
        <f ca="1">DATE(YEAR(TODAY()),VLOOKUP($C$5,FACTURACION!$B$2:$D$14,3,0)+1,DAY(W20)-1)</f>
        <v>45731</v>
      </c>
      <c r="AC20" s="44">
        <f ca="1">DATE(YEAR(TODAY()),VLOOKUP($C$5,FACTURACION!$B$2:$D$14,3,0)+2,DAY(W20)-1)</f>
        <v>45762</v>
      </c>
      <c r="AD20" s="44"/>
      <c r="AE20" s="39">
        <f t="shared" ca="1" si="2"/>
        <v>46</v>
      </c>
      <c r="AF20" s="39">
        <f t="shared" ca="1" si="3"/>
        <v>31</v>
      </c>
      <c r="AG20" s="46" t="e">
        <f ca="1">VLOOKUP($D$3,'PLANES REGULARES'!$C$4:$D$12,3,0)/AF20*AE20</f>
        <v>#REF!</v>
      </c>
      <c r="AH20" s="47" t="e">
        <f ca="1">VLOOKUP($D$3,'PLANES REGULARES'!$C$4:$D$12,3,0)+AG20</f>
        <v>#REF!</v>
      </c>
      <c r="AI20" s="48"/>
      <c r="AJ20" s="48"/>
    </row>
    <row r="21" spans="1:54" ht="24.75" customHeight="1" x14ac:dyDescent="0.25">
      <c r="A21" s="49"/>
      <c r="S21" s="43">
        <v>5</v>
      </c>
      <c r="T21" s="42" t="s">
        <v>54</v>
      </c>
      <c r="U21" s="42">
        <v>23</v>
      </c>
      <c r="V21" s="42">
        <v>22</v>
      </c>
      <c r="W21" s="44">
        <f t="shared" ca="1" si="1"/>
        <v>45739</v>
      </c>
      <c r="X21" s="44">
        <f ca="1">DATE(YEAR(TODAY()),VLOOKUP($C$5,FACTURACION!$B$2:$D$14,3,0),U21)</f>
        <v>45711</v>
      </c>
      <c r="Y21" s="44">
        <f ca="1">DATE(YEAR(TODAY()),VLOOKUP($C$5,FACTURACION!$B$2:$D$14,3,0)+1,U21)</f>
        <v>45739</v>
      </c>
      <c r="Z21" s="44">
        <f t="shared" ca="1" si="4"/>
        <v>45769</v>
      </c>
      <c r="AA21" s="45">
        <f t="shared" ca="1" si="5"/>
        <v>45769</v>
      </c>
      <c r="AB21" s="44">
        <f ca="1">DATE(YEAR(TODAY()),VLOOKUP($C$5,FACTURACION!$B$2:$D$14,3,0)+1,DAY(W21)-1)</f>
        <v>45738</v>
      </c>
      <c r="AC21" s="44">
        <f ca="1">DATE(YEAR(TODAY()),VLOOKUP($C$5,FACTURACION!$B$2:$D$14,3,0)+2,DAY(W21)-1)</f>
        <v>45769</v>
      </c>
      <c r="AD21" s="44"/>
      <c r="AE21" s="39">
        <f t="shared" ca="1" si="2"/>
        <v>53</v>
      </c>
      <c r="AF21" s="39">
        <f t="shared" ca="1" si="3"/>
        <v>31</v>
      </c>
      <c r="AG21" s="46" t="e">
        <f ca="1">VLOOKUP($D$3,'PLANES REGULARES'!$C$4:$D$12,3,0)/AF21*AE21</f>
        <v>#REF!</v>
      </c>
      <c r="AH21" s="47" t="e">
        <f ca="1">VLOOKUP($D$3,'PLANES REGULARES'!$C$4:$D$12,3,0)+AG21</f>
        <v>#REF!</v>
      </c>
      <c r="AI21" s="48"/>
      <c r="AJ21" s="48"/>
    </row>
    <row r="22" spans="1:54" ht="24.75" customHeight="1" x14ac:dyDescent="0.25">
      <c r="A22" s="49"/>
      <c r="S22" s="43">
        <v>4</v>
      </c>
      <c r="T22" s="42" t="s">
        <v>55</v>
      </c>
      <c r="U22" s="42">
        <v>9</v>
      </c>
      <c r="V22" s="42">
        <v>8</v>
      </c>
      <c r="W22" s="44">
        <f ca="1">IFERROR(IF($C$7&gt;=U21,Y22,X22),"")</f>
        <v>45725</v>
      </c>
      <c r="X22" s="44">
        <f ca="1">DATE(YEAR(TODAY()),VLOOKUP($C$5,FACTURACION!$B$2:$D$14,3,0),U22)</f>
        <v>45697</v>
      </c>
      <c r="Y22" s="44">
        <f ca="1">DATE(YEAR(TODAY()),VLOOKUP($C$5,FACTURACION!$B$2:$D$14,3,0)+1,U22)</f>
        <v>45725</v>
      </c>
      <c r="Z22" s="44">
        <f t="shared" ca="1" si="4"/>
        <v>45755</v>
      </c>
      <c r="AA22" s="45">
        <f t="shared" ca="1" si="5"/>
        <v>45755</v>
      </c>
      <c r="AB22" s="44">
        <f ca="1">DATE(YEAR(TODAY()),VLOOKUP($C$5,FACTURACION!$B$2:$D$14,3,0)+1,DAY(W22)-1)</f>
        <v>45724</v>
      </c>
      <c r="AC22" s="44">
        <f ca="1">DATE(YEAR(TODAY()),VLOOKUP($C$5,FACTURACION!$B$2:$D$14,3,0)+2,DAY(W22)-1)</f>
        <v>45755</v>
      </c>
      <c r="AD22" s="44"/>
      <c r="AE22" s="39">
        <f t="shared" ca="1" si="2"/>
        <v>39</v>
      </c>
      <c r="AF22" s="39">
        <f t="shared" ca="1" si="3"/>
        <v>31</v>
      </c>
      <c r="AG22" s="46"/>
      <c r="AH22" s="47"/>
    </row>
    <row r="23" spans="1:54" ht="24.75" customHeight="1" x14ac:dyDescent="0.25">
      <c r="A23" s="49"/>
      <c r="I23" s="193"/>
      <c r="J23" s="149"/>
      <c r="R23" s="50"/>
      <c r="S23" s="48" t="s">
        <v>56</v>
      </c>
    </row>
    <row r="24" spans="1:54" ht="24.75" customHeight="1" x14ac:dyDescent="0.25">
      <c r="A24" s="49"/>
      <c r="I24" s="149"/>
      <c r="J24" s="149"/>
      <c r="S24" s="48" t="s">
        <v>14</v>
      </c>
    </row>
    <row r="25" spans="1:54" ht="24.75" customHeight="1" x14ac:dyDescent="0.25">
      <c r="A25" s="49"/>
      <c r="I25" s="149"/>
      <c r="J25" s="149"/>
      <c r="S25" s="48" t="s">
        <v>56</v>
      </c>
    </row>
    <row r="26" spans="1:54" ht="24.75" customHeight="1" x14ac:dyDescent="0.25">
      <c r="A26" s="49"/>
      <c r="I26" s="149"/>
      <c r="J26" s="149"/>
      <c r="S26" s="48"/>
    </row>
    <row r="27" spans="1:54" ht="24.75" customHeight="1" x14ac:dyDescent="0.25">
      <c r="A27" s="49"/>
      <c r="I27" s="149"/>
      <c r="J27" s="149"/>
    </row>
    <row r="28" spans="1:54" ht="24.75" customHeight="1" x14ac:dyDescent="0.25">
      <c r="I28" s="149"/>
      <c r="J28" s="149"/>
    </row>
    <row r="29" spans="1:54" ht="24.75" customHeight="1" x14ac:dyDescent="0.25">
      <c r="T29" s="51"/>
      <c r="U29" s="51"/>
      <c r="V29" s="51"/>
      <c r="W29" s="51"/>
      <c r="X29" s="51"/>
      <c r="Y29" s="51"/>
    </row>
    <row r="30" spans="1:54" ht="24.75" customHeight="1" x14ac:dyDescent="0.25">
      <c r="T30" s="7"/>
      <c r="U30" s="49"/>
      <c r="V30" s="49"/>
      <c r="W30" s="49"/>
      <c r="X30" s="49"/>
      <c r="Y30" s="49"/>
      <c r="Z30" s="49"/>
    </row>
    <row r="31" spans="1:54" ht="24.75" customHeight="1" x14ac:dyDescent="0.25">
      <c r="D31" s="52"/>
      <c r="E31" s="52"/>
      <c r="F31" s="52"/>
      <c r="G31" s="52"/>
      <c r="H31" s="52"/>
      <c r="I31" s="52"/>
      <c r="J31" s="52"/>
      <c r="K31" s="52"/>
      <c r="L31" s="52"/>
      <c r="M31" s="52"/>
      <c r="N31" s="52"/>
      <c r="O31" s="52"/>
      <c r="P31" s="52"/>
      <c r="Q31" s="52"/>
      <c r="R31" s="53"/>
      <c r="S31" s="52"/>
      <c r="T31" s="52"/>
      <c r="U31" s="54"/>
      <c r="V31" s="55"/>
      <c r="W31" s="55"/>
      <c r="X31" s="55"/>
      <c r="Y31" s="55"/>
      <c r="Z31" s="55"/>
      <c r="AA31" s="55"/>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row>
    <row r="32" spans="1:54" ht="24.75" customHeight="1" x14ac:dyDescent="0.25">
      <c r="D32" s="52"/>
      <c r="E32" s="52"/>
      <c r="F32" s="52"/>
      <c r="G32" s="52"/>
      <c r="H32" s="52"/>
      <c r="I32" s="52"/>
      <c r="J32" s="52"/>
      <c r="K32" s="52"/>
      <c r="L32" s="52"/>
      <c r="M32" s="52"/>
      <c r="N32" s="52"/>
      <c r="O32" s="52"/>
      <c r="P32" s="52"/>
      <c r="Q32" s="52"/>
      <c r="R32" s="53"/>
      <c r="S32" s="52"/>
      <c r="T32" s="52"/>
      <c r="U32" s="54"/>
      <c r="V32" s="55"/>
      <c r="W32" s="55"/>
      <c r="X32" s="55"/>
      <c r="Y32" s="55"/>
      <c r="Z32" s="55"/>
      <c r="AA32" s="55"/>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row>
    <row r="33" spans="1:54" ht="24.75" customHeight="1" x14ac:dyDescent="0.25">
      <c r="D33" s="52"/>
      <c r="E33" s="52"/>
      <c r="F33" s="52"/>
      <c r="G33" s="52"/>
      <c r="H33" s="52"/>
      <c r="I33" s="52"/>
      <c r="J33" s="52"/>
      <c r="K33" s="52"/>
      <c r="L33" s="52"/>
      <c r="M33" s="52"/>
      <c r="N33" s="52"/>
      <c r="O33" s="52"/>
      <c r="P33" s="52"/>
      <c r="Q33" s="52"/>
      <c r="R33" s="53"/>
      <c r="S33" s="52"/>
      <c r="T33" s="52"/>
      <c r="U33" s="54"/>
      <c r="V33" s="55"/>
      <c r="W33" s="55"/>
      <c r="X33" s="55"/>
      <c r="Y33" s="55"/>
      <c r="Z33" s="55"/>
      <c r="AA33" s="55"/>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row>
    <row r="34" spans="1:54" ht="24.75" customHeight="1" x14ac:dyDescent="0.25">
      <c r="D34" s="52"/>
      <c r="E34" s="52"/>
      <c r="F34" s="52"/>
      <c r="G34" s="52"/>
      <c r="H34" s="52"/>
      <c r="I34" s="52"/>
      <c r="J34" s="52"/>
      <c r="K34" s="52"/>
      <c r="L34" s="52"/>
      <c r="M34" s="52"/>
      <c r="N34" s="52"/>
      <c r="O34" s="52"/>
      <c r="P34" s="52"/>
      <c r="Q34" s="52"/>
      <c r="R34" s="56"/>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row>
    <row r="35" spans="1:54" ht="24.75" customHeight="1" x14ac:dyDescent="0.25">
      <c r="D35" s="52"/>
      <c r="E35" s="52"/>
      <c r="F35" s="52"/>
      <c r="G35" s="52"/>
      <c r="H35" s="52"/>
      <c r="I35" s="52"/>
      <c r="J35" s="52"/>
      <c r="K35" s="52"/>
      <c r="L35" s="52"/>
      <c r="M35" s="52"/>
      <c r="N35" s="52"/>
      <c r="O35" s="52"/>
      <c r="P35" s="52"/>
      <c r="Q35" s="52"/>
      <c r="R35" s="53"/>
      <c r="S35" s="52"/>
      <c r="T35" s="53"/>
      <c r="U35" s="53"/>
      <c r="V35" s="53"/>
      <c r="W35" s="53"/>
      <c r="X35" s="53"/>
      <c r="Y35" s="53"/>
      <c r="Z35" s="53"/>
      <c r="AA35" s="53"/>
      <c r="AB35" s="53"/>
      <c r="AC35" s="53"/>
      <c r="AD35" s="53"/>
      <c r="AE35" s="53"/>
      <c r="AF35" s="53"/>
      <c r="AG35" s="53"/>
      <c r="AH35" s="53"/>
      <c r="AI35" s="53"/>
      <c r="AJ35" s="52"/>
      <c r="AK35" s="52"/>
      <c r="AL35" s="52"/>
      <c r="AM35" s="52"/>
      <c r="AN35" s="52"/>
      <c r="AO35" s="52"/>
      <c r="AP35" s="52"/>
      <c r="AQ35" s="52"/>
      <c r="AR35" s="52"/>
      <c r="AS35" s="52"/>
      <c r="AT35" s="52"/>
      <c r="AU35" s="52"/>
      <c r="AV35" s="52"/>
      <c r="AW35" s="151" t="s">
        <v>57</v>
      </c>
      <c r="AX35" s="152"/>
      <c r="AY35" s="153"/>
      <c r="AZ35" s="57"/>
      <c r="BA35" s="52"/>
      <c r="BB35" s="52"/>
    </row>
    <row r="36" spans="1:54" ht="24.75" customHeight="1" x14ac:dyDescent="0.25">
      <c r="D36" s="52"/>
      <c r="E36" s="52"/>
      <c r="F36" s="52"/>
      <c r="G36" s="52"/>
      <c r="H36" s="52"/>
      <c r="I36" s="52"/>
      <c r="J36" s="52"/>
      <c r="K36" s="52"/>
      <c r="L36" s="52"/>
      <c r="M36" s="52"/>
      <c r="N36" s="52"/>
      <c r="O36" s="52"/>
      <c r="P36" s="52"/>
      <c r="Q36" s="52"/>
      <c r="R36" s="53"/>
      <c r="S36" s="52"/>
      <c r="T36" s="53"/>
      <c r="U36" s="53"/>
      <c r="V36" s="53"/>
      <c r="W36" s="53"/>
      <c r="X36" s="53"/>
      <c r="Y36" s="53"/>
      <c r="Z36" s="53"/>
      <c r="AA36" s="53"/>
      <c r="AB36" s="53"/>
      <c r="AC36" s="53"/>
      <c r="AD36" s="53"/>
      <c r="AE36" s="53"/>
      <c r="AF36" s="53"/>
      <c r="AG36" s="53"/>
      <c r="AH36" s="53"/>
      <c r="AI36" s="53"/>
      <c r="AJ36" s="53"/>
      <c r="AK36" s="52"/>
      <c r="AL36" s="52"/>
      <c r="AM36" s="52"/>
      <c r="AN36" s="52"/>
      <c r="AO36" s="52"/>
      <c r="AP36" s="52"/>
      <c r="AQ36" s="52"/>
      <c r="AR36" s="52"/>
      <c r="AS36" s="52"/>
      <c r="AT36" s="52"/>
      <c r="AU36" s="52"/>
      <c r="AV36" s="52"/>
      <c r="AW36" s="52"/>
      <c r="AX36" s="52"/>
      <c r="AY36" s="52"/>
      <c r="AZ36" s="52"/>
      <c r="BA36" s="52"/>
      <c r="BB36" s="52"/>
    </row>
    <row r="37" spans="1:54" ht="24.75" customHeight="1" x14ac:dyDescent="0.25">
      <c r="D37" s="52"/>
      <c r="E37" s="52"/>
      <c r="F37" s="52"/>
      <c r="G37" s="52"/>
      <c r="H37" s="52"/>
      <c r="I37" s="52"/>
      <c r="J37" s="52"/>
      <c r="K37" s="52"/>
      <c r="L37" s="52"/>
      <c r="M37" s="52"/>
      <c r="N37" s="52"/>
      <c r="O37" s="52"/>
      <c r="P37" s="52"/>
      <c r="Q37" s="52"/>
      <c r="R37" s="53"/>
      <c r="S37" s="52"/>
      <c r="T37" s="53"/>
      <c r="U37" s="53"/>
      <c r="V37" s="53"/>
      <c r="W37" s="53"/>
      <c r="X37" s="53"/>
      <c r="Y37" s="53"/>
      <c r="Z37" s="53"/>
      <c r="AA37" s="53"/>
      <c r="AB37" s="53"/>
      <c r="AC37" s="53"/>
      <c r="AD37" s="53"/>
      <c r="AE37" s="53"/>
      <c r="AF37" s="53"/>
      <c r="AG37" s="53"/>
      <c r="AH37" s="53"/>
      <c r="AI37" s="53"/>
      <c r="AJ37" s="53"/>
      <c r="AK37" s="52"/>
      <c r="AL37" s="52"/>
      <c r="AM37" s="52"/>
      <c r="AN37" s="52"/>
      <c r="AO37" s="52"/>
      <c r="AP37" s="52"/>
      <c r="AQ37" s="52"/>
      <c r="AR37" s="52"/>
      <c r="AS37" s="52"/>
      <c r="AT37" s="52"/>
      <c r="AU37" s="52"/>
      <c r="AV37" s="52"/>
      <c r="AW37" s="58"/>
      <c r="AX37" s="154" t="s">
        <v>15</v>
      </c>
      <c r="AY37" s="154" t="s">
        <v>17</v>
      </c>
      <c r="AZ37" s="52"/>
      <c r="BA37" s="52"/>
      <c r="BB37" s="52"/>
    </row>
    <row r="38" spans="1:54" ht="24.75" customHeight="1" x14ac:dyDescent="0.25">
      <c r="D38" s="52"/>
      <c r="E38" s="52"/>
      <c r="F38" s="52"/>
      <c r="G38" s="52"/>
      <c r="H38" s="52"/>
      <c r="I38" s="52"/>
      <c r="J38" s="52"/>
      <c r="K38" s="52"/>
      <c r="L38" s="52"/>
      <c r="M38" s="52"/>
      <c r="N38" s="52"/>
      <c r="O38" s="52"/>
      <c r="P38" s="52"/>
      <c r="Q38" s="52"/>
      <c r="R38" s="53"/>
      <c r="S38" s="52"/>
      <c r="T38" s="53"/>
      <c r="U38" s="53"/>
      <c r="V38" s="53"/>
      <c r="W38" s="53"/>
      <c r="X38" s="53"/>
      <c r="Y38" s="53"/>
      <c r="Z38" s="53"/>
      <c r="AA38" s="53"/>
      <c r="AB38" s="53"/>
      <c r="AC38" s="53"/>
      <c r="AD38" s="53"/>
      <c r="AE38" s="53"/>
      <c r="AF38" s="53"/>
      <c r="AG38" s="53"/>
      <c r="AH38" s="53"/>
      <c r="AI38" s="53"/>
      <c r="AJ38" s="53"/>
      <c r="AK38" s="52"/>
      <c r="AL38" s="52"/>
      <c r="AM38" s="52"/>
      <c r="AN38" s="52"/>
      <c r="AO38" s="52"/>
      <c r="AP38" s="52"/>
      <c r="AQ38" s="52"/>
      <c r="AR38" s="52"/>
      <c r="AS38" s="52"/>
      <c r="AT38" s="52"/>
      <c r="AU38" s="52"/>
      <c r="AV38" s="52"/>
      <c r="AW38" s="58"/>
      <c r="AX38" s="141"/>
      <c r="AY38" s="141"/>
      <c r="AZ38" s="52"/>
      <c r="BA38" s="52"/>
      <c r="BB38" s="52"/>
    </row>
    <row r="39" spans="1:54" ht="24" customHeight="1" x14ac:dyDescent="0.25">
      <c r="D39" s="52"/>
      <c r="E39" s="52"/>
      <c r="F39" s="52"/>
      <c r="G39" s="52"/>
      <c r="H39" s="52"/>
      <c r="I39" s="52"/>
      <c r="J39" s="52"/>
      <c r="K39" s="52"/>
      <c r="L39" s="52"/>
      <c r="M39" s="52"/>
      <c r="N39" s="52"/>
      <c r="O39" s="52"/>
      <c r="P39" s="52"/>
      <c r="Q39" s="52"/>
      <c r="R39" s="56"/>
      <c r="S39" s="52"/>
      <c r="T39" s="53"/>
      <c r="U39" s="53"/>
      <c r="V39" s="53"/>
      <c r="W39" s="53"/>
      <c r="X39" s="53"/>
      <c r="Y39" s="53"/>
      <c r="Z39" s="53"/>
      <c r="AA39" s="53"/>
      <c r="AB39" s="53"/>
      <c r="AC39" s="53"/>
      <c r="AD39" s="53"/>
      <c r="AE39" s="53"/>
      <c r="AF39" s="53"/>
      <c r="AG39" s="53"/>
      <c r="AH39" s="53"/>
      <c r="AI39" s="53"/>
      <c r="AJ39" s="53"/>
      <c r="AK39" s="52"/>
      <c r="AL39" s="52"/>
      <c r="AM39" s="52"/>
      <c r="AN39" s="52"/>
      <c r="AO39" s="52"/>
      <c r="AP39" s="52"/>
      <c r="AQ39" s="52"/>
      <c r="AR39" s="52"/>
      <c r="AS39" s="52"/>
      <c r="AT39" s="52"/>
      <c r="AU39" s="52"/>
      <c r="AV39" s="52"/>
      <c r="AW39" s="140" t="s">
        <v>58</v>
      </c>
      <c r="AX39" s="59">
        <v>39.9</v>
      </c>
      <c r="AY39" s="60">
        <f ca="1">AX39+J11</f>
        <v>39.9</v>
      </c>
      <c r="AZ39" s="52"/>
      <c r="BA39" s="52"/>
      <c r="BB39" s="52"/>
    </row>
    <row r="40" spans="1:54" ht="24" customHeight="1" x14ac:dyDescent="0.25">
      <c r="A40" s="52"/>
      <c r="B40" s="55"/>
      <c r="C40" s="52"/>
      <c r="D40" s="52"/>
      <c r="E40" s="52"/>
      <c r="F40" s="52"/>
      <c r="G40" s="52"/>
      <c r="H40" s="52"/>
      <c r="I40" s="52"/>
      <c r="J40" s="52"/>
      <c r="K40" s="52"/>
      <c r="L40" s="52"/>
      <c r="M40" s="52"/>
      <c r="N40" s="52"/>
      <c r="O40" s="52"/>
      <c r="P40" s="52"/>
      <c r="Q40" s="52"/>
      <c r="R40" s="53"/>
      <c r="S40" s="52"/>
      <c r="T40" s="53"/>
      <c r="U40" s="53"/>
      <c r="V40" s="53"/>
      <c r="W40" s="53"/>
      <c r="X40" s="53"/>
      <c r="Y40" s="53"/>
      <c r="Z40" s="53"/>
      <c r="AA40" s="53"/>
      <c r="AB40" s="53"/>
      <c r="AC40" s="53"/>
      <c r="AD40" s="53"/>
      <c r="AE40" s="53"/>
      <c r="AF40" s="53"/>
      <c r="AG40" s="53"/>
      <c r="AH40" s="53"/>
      <c r="AI40" s="53"/>
      <c r="AJ40" s="53"/>
      <c r="AK40" s="52"/>
      <c r="AL40" s="52"/>
      <c r="AM40" s="52"/>
      <c r="AN40" s="52"/>
      <c r="AO40" s="52"/>
      <c r="AP40" s="52"/>
      <c r="AQ40" s="52"/>
      <c r="AR40" s="52"/>
      <c r="AS40" s="52"/>
      <c r="AT40" s="52"/>
      <c r="AU40" s="52"/>
      <c r="AV40" s="52"/>
      <c r="AW40" s="141"/>
      <c r="AX40" s="59">
        <v>49.9</v>
      </c>
      <c r="AY40" s="60">
        <f ca="1">AX40+J11</f>
        <v>49.9</v>
      </c>
      <c r="AZ40" s="52"/>
      <c r="BA40" s="52"/>
      <c r="BB40" s="52"/>
    </row>
    <row r="41" spans="1:54" ht="32.25" customHeight="1" x14ac:dyDescent="0.25">
      <c r="A41" s="52"/>
      <c r="B41" s="55"/>
      <c r="C41" s="52"/>
      <c r="D41" s="52"/>
      <c r="E41" s="52"/>
      <c r="F41" s="52"/>
      <c r="G41" s="52"/>
      <c r="H41" s="52"/>
      <c r="I41" s="52"/>
      <c r="J41" s="52"/>
      <c r="K41" s="52"/>
      <c r="L41" s="52"/>
      <c r="M41" s="52"/>
      <c r="N41" s="52"/>
      <c r="O41" s="52"/>
      <c r="P41" s="52"/>
      <c r="Q41" s="52"/>
      <c r="R41" s="53"/>
      <c r="S41" s="52"/>
      <c r="T41" s="53"/>
      <c r="U41" s="53"/>
      <c r="V41" s="53"/>
      <c r="W41" s="53"/>
      <c r="X41" s="53"/>
      <c r="Y41" s="53"/>
      <c r="Z41" s="53"/>
      <c r="AA41" s="53"/>
      <c r="AB41" s="53"/>
      <c r="AC41" s="53"/>
      <c r="AD41" s="53"/>
      <c r="AE41" s="53"/>
      <c r="AF41" s="53"/>
      <c r="AG41" s="53"/>
      <c r="AH41" s="53"/>
      <c r="AI41" s="53"/>
      <c r="AJ41" s="53"/>
      <c r="AK41" s="52"/>
      <c r="AL41" s="52"/>
      <c r="AM41" s="52"/>
      <c r="AN41" s="52"/>
      <c r="AO41" s="52"/>
      <c r="AP41" s="52"/>
      <c r="AQ41" s="52"/>
      <c r="AR41" s="52"/>
      <c r="AS41" s="52"/>
      <c r="AT41" s="52"/>
      <c r="AU41" s="52"/>
      <c r="AV41" s="52"/>
      <c r="AW41" s="52"/>
      <c r="AX41" s="52"/>
      <c r="AY41" s="52"/>
      <c r="AZ41" s="52"/>
      <c r="BA41" s="52"/>
      <c r="BB41" s="52"/>
    </row>
    <row r="42" spans="1:54" ht="32.25" customHeight="1" x14ac:dyDescent="0.25">
      <c r="A42" s="52"/>
      <c r="B42" s="55"/>
      <c r="C42" s="52"/>
      <c r="D42" s="52"/>
      <c r="E42" s="52"/>
      <c r="F42" s="52"/>
      <c r="G42" s="52"/>
      <c r="H42" s="52"/>
      <c r="I42" s="52"/>
      <c r="J42" s="52"/>
      <c r="K42" s="52"/>
      <c r="L42" s="52"/>
      <c r="M42" s="52"/>
      <c r="N42" s="52"/>
      <c r="O42" s="52"/>
      <c r="P42" s="52"/>
      <c r="Q42" s="52"/>
      <c r="R42" s="53"/>
      <c r="S42" s="52"/>
      <c r="T42" s="53"/>
      <c r="U42" s="53"/>
      <c r="V42" s="53"/>
      <c r="W42" s="53"/>
      <c r="X42" s="53"/>
      <c r="Y42" s="53"/>
      <c r="Z42" s="53"/>
      <c r="AA42" s="53"/>
      <c r="AB42" s="53"/>
      <c r="AC42" s="53"/>
      <c r="AD42" s="53"/>
      <c r="AE42" s="53"/>
      <c r="AF42" s="53"/>
      <c r="AG42" s="53"/>
      <c r="AH42" s="53"/>
      <c r="AI42" s="53"/>
      <c r="AJ42" s="53"/>
      <c r="AK42" s="52"/>
      <c r="AL42" s="52"/>
      <c r="AM42" s="52"/>
      <c r="AN42" s="52"/>
      <c r="AO42" s="52"/>
      <c r="AP42" s="52"/>
      <c r="AQ42" s="52"/>
      <c r="AR42" s="52"/>
      <c r="AS42" s="52"/>
      <c r="AT42" s="52"/>
      <c r="AU42" s="52"/>
      <c r="AV42" s="52"/>
      <c r="AW42" s="142" t="s">
        <v>59</v>
      </c>
      <c r="AX42" s="143"/>
      <c r="AY42" s="144"/>
      <c r="AZ42" s="52"/>
      <c r="BA42" s="52"/>
      <c r="BB42" s="52"/>
    </row>
    <row r="43" spans="1:54" ht="24" customHeight="1" x14ac:dyDescent="0.25">
      <c r="A43" s="52"/>
      <c r="B43" s="55"/>
      <c r="C43" s="52"/>
      <c r="D43" s="52"/>
      <c r="E43" s="52"/>
      <c r="F43" s="52"/>
      <c r="G43" s="52"/>
      <c r="H43" s="52"/>
      <c r="I43" s="52"/>
      <c r="J43" s="52"/>
      <c r="K43" s="52"/>
      <c r="L43" s="52"/>
      <c r="M43" s="52"/>
      <c r="N43" s="52"/>
      <c r="O43" s="52"/>
      <c r="P43" s="52"/>
      <c r="Q43" s="52"/>
      <c r="R43" s="53"/>
      <c r="S43" s="52"/>
      <c r="T43" s="53"/>
      <c r="U43" s="53"/>
      <c r="V43" s="53"/>
      <c r="W43" s="53"/>
      <c r="X43" s="53"/>
      <c r="Y43" s="53"/>
      <c r="Z43" s="53"/>
      <c r="AA43" s="53"/>
      <c r="AB43" s="53"/>
      <c r="AC43" s="53"/>
      <c r="AD43" s="53"/>
      <c r="AE43" s="53"/>
      <c r="AF43" s="53"/>
      <c r="AG43" s="53"/>
      <c r="AH43" s="53"/>
      <c r="AI43" s="53"/>
      <c r="AJ43" s="53"/>
      <c r="AK43" s="52"/>
      <c r="AL43" s="52"/>
      <c r="AM43" s="52"/>
      <c r="AN43" s="52"/>
      <c r="AO43" s="52"/>
      <c r="AP43" s="52"/>
      <c r="AQ43" s="52"/>
      <c r="AR43" s="52"/>
      <c r="AS43" s="52"/>
      <c r="AT43" s="52"/>
      <c r="AU43" s="52"/>
      <c r="AV43" s="52"/>
      <c r="AW43" s="145"/>
      <c r="AX43" s="146"/>
      <c r="AY43" s="147"/>
      <c r="AZ43" s="52"/>
      <c r="BA43" s="52"/>
      <c r="BB43" s="52"/>
    </row>
    <row r="44" spans="1:54" ht="36" customHeight="1" x14ac:dyDescent="0.25">
      <c r="A44" s="52"/>
      <c r="B44" s="55"/>
      <c r="C44" s="52"/>
      <c r="D44" s="52"/>
      <c r="E44" s="52"/>
      <c r="F44" s="52"/>
      <c r="G44" s="52"/>
      <c r="H44" s="52"/>
      <c r="I44" s="52"/>
      <c r="J44" s="52"/>
      <c r="K44" s="52"/>
      <c r="L44" s="52"/>
      <c r="M44" s="52"/>
      <c r="N44" s="52"/>
      <c r="O44" s="52"/>
      <c r="P44" s="52"/>
      <c r="Q44" s="52"/>
      <c r="R44" s="53"/>
      <c r="S44" s="52"/>
      <c r="T44" s="53"/>
      <c r="U44" s="53"/>
      <c r="V44" s="53"/>
      <c r="W44" s="53"/>
      <c r="X44" s="53"/>
      <c r="Y44" s="53"/>
      <c r="Z44" s="53"/>
      <c r="AA44" s="53"/>
      <c r="AB44" s="53"/>
      <c r="AC44" s="53"/>
      <c r="AD44" s="53"/>
      <c r="AE44" s="53"/>
      <c r="AF44" s="53"/>
      <c r="AG44" s="53"/>
      <c r="AH44" s="53"/>
      <c r="AI44" s="53"/>
      <c r="AJ44" s="53"/>
      <c r="AK44" s="52"/>
      <c r="AL44" s="52"/>
      <c r="AM44" s="52"/>
      <c r="AN44" s="52"/>
      <c r="AO44" s="52"/>
      <c r="AP44" s="52"/>
      <c r="AQ44" s="52"/>
      <c r="AR44" s="52"/>
      <c r="AS44" s="52"/>
      <c r="AT44" s="52"/>
      <c r="AU44" s="52"/>
      <c r="AV44" s="52"/>
      <c r="AW44" s="61"/>
      <c r="AX44" s="61"/>
      <c r="AY44" s="61"/>
      <c r="AZ44" s="52"/>
      <c r="BA44" s="52"/>
      <c r="BB44" s="52"/>
    </row>
    <row r="45" spans="1:54" ht="36" customHeight="1" x14ac:dyDescent="0.25">
      <c r="A45" s="52"/>
      <c r="B45" s="55"/>
      <c r="C45" s="52"/>
      <c r="D45" s="52"/>
      <c r="E45" s="52"/>
      <c r="F45" s="52"/>
      <c r="G45" s="52"/>
      <c r="H45" s="52"/>
      <c r="I45" s="52"/>
      <c r="J45" s="52"/>
      <c r="K45" s="52"/>
      <c r="L45" s="52"/>
      <c r="M45" s="52"/>
      <c r="N45" s="52"/>
      <c r="O45" s="52"/>
      <c r="P45" s="52"/>
      <c r="Q45" s="52"/>
      <c r="R45" s="53"/>
      <c r="S45" s="52"/>
      <c r="T45" s="52"/>
      <c r="U45" s="54"/>
      <c r="V45" s="55"/>
      <c r="W45" s="55"/>
      <c r="X45" s="55"/>
      <c r="Y45" s="55"/>
      <c r="Z45" s="55"/>
      <c r="AA45" s="55"/>
      <c r="AB45" s="52"/>
      <c r="AC45" s="52"/>
      <c r="AD45" s="52"/>
      <c r="AE45" s="52"/>
      <c r="AF45" s="52"/>
      <c r="AG45" s="52"/>
      <c r="AH45" s="52"/>
      <c r="AI45" s="52"/>
      <c r="AJ45" s="53"/>
      <c r="AK45" s="52"/>
      <c r="AL45" s="52"/>
      <c r="AM45" s="52"/>
      <c r="AN45" s="52"/>
      <c r="AO45" s="52"/>
      <c r="AP45" s="52"/>
      <c r="AQ45" s="52"/>
      <c r="AR45" s="52"/>
      <c r="AS45" s="52"/>
      <c r="AT45" s="52"/>
      <c r="AU45" s="52"/>
      <c r="AV45" s="52"/>
      <c r="AW45" s="52"/>
      <c r="AX45" s="52"/>
      <c r="AY45" s="52"/>
      <c r="AZ45" s="61"/>
      <c r="BA45" s="61"/>
      <c r="BB45" s="61"/>
    </row>
    <row r="46" spans="1:54" ht="24.75" customHeight="1" x14ac:dyDescent="0.25">
      <c r="A46" s="52"/>
      <c r="B46" s="55"/>
      <c r="C46" s="52"/>
      <c r="D46" s="52"/>
      <c r="E46" s="52"/>
      <c r="F46" s="52"/>
      <c r="G46" s="52"/>
      <c r="H46" s="52"/>
      <c r="I46" s="52"/>
      <c r="J46" s="52"/>
      <c r="K46" s="52"/>
      <c r="L46" s="52"/>
      <c r="M46" s="52"/>
      <c r="N46" s="52"/>
      <c r="O46" s="52"/>
      <c r="P46" s="52"/>
      <c r="Q46" s="52"/>
      <c r="R46" s="53"/>
      <c r="S46" s="52"/>
      <c r="T46" s="52"/>
      <c r="U46" s="54"/>
      <c r="V46" s="55"/>
      <c r="W46" s="55"/>
      <c r="X46" s="55"/>
      <c r="Y46" s="55"/>
      <c r="Z46" s="55"/>
      <c r="AA46" s="55"/>
      <c r="AB46" s="52"/>
      <c r="AC46" s="52"/>
      <c r="AD46" s="52"/>
      <c r="AE46" s="52"/>
      <c r="AF46" s="52"/>
      <c r="AG46" s="52"/>
      <c r="AH46" s="52"/>
      <c r="AI46" s="52"/>
      <c r="AJ46" s="52"/>
      <c r="AK46" s="52"/>
      <c r="AL46" s="52"/>
      <c r="AM46" s="52"/>
      <c r="AN46" s="52"/>
      <c r="AO46" s="52"/>
      <c r="AP46" s="52"/>
      <c r="AQ46" s="52"/>
      <c r="AR46" s="52"/>
      <c r="AS46" s="52"/>
      <c r="AT46" s="52"/>
      <c r="AU46" s="52"/>
      <c r="AV46" s="52"/>
      <c r="AW46" s="53"/>
      <c r="AX46" s="53"/>
      <c r="AY46" s="53"/>
      <c r="AZ46" s="52"/>
      <c r="BA46" s="52"/>
      <c r="BB46" s="52"/>
    </row>
    <row r="47" spans="1:54" ht="24.75" customHeight="1" x14ac:dyDescent="0.25">
      <c r="A47" s="52"/>
      <c r="B47" s="55"/>
      <c r="C47" s="52"/>
      <c r="D47" s="52"/>
      <c r="E47" s="52"/>
      <c r="F47" s="52"/>
      <c r="G47" s="52"/>
      <c r="H47" s="52"/>
      <c r="I47" s="52"/>
      <c r="J47" s="52"/>
      <c r="K47" s="52"/>
      <c r="L47" s="52"/>
      <c r="M47" s="52"/>
      <c r="N47" s="52"/>
      <c r="O47" s="52"/>
      <c r="P47" s="52"/>
      <c r="Q47" s="52"/>
      <c r="R47" s="52"/>
      <c r="S47" s="52"/>
      <c r="T47" s="52"/>
      <c r="U47" s="54"/>
      <c r="V47" s="55"/>
      <c r="W47" s="55"/>
      <c r="X47" s="55"/>
      <c r="Y47" s="55"/>
      <c r="Z47" s="55"/>
      <c r="AA47" s="55"/>
      <c r="AB47" s="52"/>
      <c r="AC47" s="52"/>
      <c r="AD47" s="52"/>
      <c r="AE47" s="52"/>
      <c r="AF47" s="52"/>
      <c r="AG47" s="52"/>
      <c r="AH47" s="52"/>
      <c r="AI47" s="52"/>
      <c r="AJ47" s="52"/>
      <c r="AK47" s="53"/>
      <c r="AL47" s="53"/>
      <c r="AM47" s="53"/>
      <c r="AN47" s="53"/>
      <c r="AO47" s="53"/>
      <c r="AP47" s="53"/>
      <c r="AQ47" s="53"/>
      <c r="AR47" s="53"/>
      <c r="AS47" s="53"/>
      <c r="AT47" s="53"/>
      <c r="AU47" s="53"/>
      <c r="AV47" s="53"/>
      <c r="AW47" s="53"/>
      <c r="AX47" s="53"/>
      <c r="AY47" s="53"/>
      <c r="AZ47" s="53"/>
      <c r="BA47" s="52"/>
      <c r="BB47" s="52"/>
    </row>
    <row r="48" spans="1:54" ht="24.75" customHeight="1" x14ac:dyDescent="0.25">
      <c r="A48" s="52"/>
      <c r="B48" s="55"/>
      <c r="C48" s="52"/>
      <c r="D48" s="52"/>
      <c r="E48" s="52"/>
      <c r="F48" s="52"/>
      <c r="G48" s="52"/>
      <c r="H48" s="52"/>
      <c r="I48" s="52"/>
      <c r="J48" s="52"/>
      <c r="K48" s="52"/>
      <c r="L48" s="52"/>
      <c r="M48" s="52"/>
      <c r="N48" s="52"/>
      <c r="O48" s="52"/>
      <c r="P48" s="52"/>
      <c r="Q48" s="52"/>
      <c r="R48" s="52"/>
      <c r="S48" s="52"/>
      <c r="T48" s="52"/>
      <c r="U48" s="54"/>
      <c r="V48" s="55"/>
      <c r="W48" s="55"/>
      <c r="X48" s="55"/>
      <c r="Y48" s="55"/>
      <c r="Z48" s="55"/>
      <c r="AA48" s="55"/>
      <c r="AB48" s="52"/>
      <c r="AC48" s="52"/>
      <c r="AD48" s="52"/>
      <c r="AE48" s="52"/>
      <c r="AF48" s="52"/>
      <c r="AG48" s="52"/>
      <c r="AH48" s="52"/>
      <c r="AI48" s="52"/>
      <c r="AJ48" s="52"/>
      <c r="AK48" s="53"/>
      <c r="AL48" s="53"/>
      <c r="AM48" s="53"/>
      <c r="AN48" s="53"/>
      <c r="AO48" s="53"/>
      <c r="AP48" s="53"/>
      <c r="AQ48" s="53"/>
      <c r="AR48" s="53"/>
      <c r="AS48" s="53"/>
      <c r="AT48" s="53"/>
      <c r="AU48" s="53"/>
      <c r="AV48" s="53"/>
      <c r="AW48" s="53"/>
      <c r="AX48" s="53"/>
      <c r="AY48" s="53"/>
      <c r="AZ48" s="53"/>
      <c r="BA48" s="52"/>
      <c r="BB48" s="52"/>
    </row>
    <row r="49" spans="1:54" ht="12.75" customHeight="1" x14ac:dyDescent="0.25">
      <c r="A49" s="52"/>
      <c r="B49" s="55"/>
      <c r="C49" s="52"/>
      <c r="D49" s="52"/>
      <c r="E49" s="52"/>
      <c r="F49" s="52"/>
      <c r="G49" s="52"/>
      <c r="H49" s="52"/>
      <c r="I49" s="52"/>
      <c r="J49" s="52"/>
      <c r="K49" s="52"/>
      <c r="L49" s="52"/>
      <c r="M49" s="52"/>
      <c r="N49" s="52"/>
      <c r="O49" s="52"/>
      <c r="P49" s="52"/>
      <c r="Q49" s="52"/>
      <c r="R49" s="52"/>
      <c r="S49" s="52"/>
      <c r="T49" s="52"/>
      <c r="U49" s="54"/>
      <c r="V49" s="55"/>
      <c r="W49" s="55"/>
      <c r="X49" s="55"/>
      <c r="Y49" s="55"/>
      <c r="Z49" s="55"/>
      <c r="AA49" s="55"/>
      <c r="AB49" s="52"/>
      <c r="AC49" s="52"/>
      <c r="AD49" s="52"/>
      <c r="AE49" s="52"/>
      <c r="AF49" s="52"/>
      <c r="AG49" s="52"/>
      <c r="AH49" s="52"/>
      <c r="AI49" s="52"/>
      <c r="AJ49" s="52"/>
      <c r="AK49" s="53"/>
      <c r="AL49" s="53"/>
      <c r="AM49" s="53"/>
      <c r="AN49" s="53"/>
      <c r="AO49" s="53"/>
      <c r="AP49" s="53"/>
      <c r="AQ49" s="53"/>
      <c r="AR49" s="53"/>
      <c r="AS49" s="53"/>
      <c r="AT49" s="53"/>
      <c r="AU49" s="53"/>
      <c r="AV49" s="53"/>
      <c r="AW49" s="53"/>
      <c r="AX49" s="53"/>
      <c r="AY49" s="53"/>
      <c r="AZ49" s="53"/>
      <c r="BA49" s="52"/>
      <c r="BB49" s="52"/>
    </row>
    <row r="50" spans="1:54" ht="24.75" customHeight="1" x14ac:dyDescent="0.25">
      <c r="A50" s="52"/>
      <c r="B50" s="55"/>
      <c r="C50" s="52"/>
      <c r="D50" s="52"/>
      <c r="E50" s="52"/>
      <c r="F50" s="52"/>
      <c r="G50" s="52"/>
      <c r="H50" s="52"/>
      <c r="I50" s="52"/>
      <c r="J50" s="52"/>
      <c r="K50" s="52"/>
      <c r="L50" s="52"/>
      <c r="M50" s="52"/>
      <c r="N50" s="52"/>
      <c r="O50" s="52"/>
      <c r="P50" s="52"/>
      <c r="Q50" s="52"/>
      <c r="R50" s="52"/>
      <c r="S50" s="52"/>
      <c r="T50" s="52"/>
      <c r="U50" s="54"/>
      <c r="V50" s="55"/>
      <c r="W50" s="55"/>
      <c r="X50" s="55"/>
      <c r="Y50" s="55"/>
      <c r="Z50" s="55"/>
      <c r="AA50" s="55"/>
      <c r="AB50" s="52"/>
      <c r="AC50" s="52"/>
      <c r="AD50" s="52"/>
      <c r="AE50" s="52"/>
      <c r="AF50" s="52"/>
      <c r="AG50" s="52"/>
      <c r="AH50" s="52"/>
      <c r="AI50" s="52"/>
      <c r="AJ50" s="52"/>
      <c r="AK50" s="53"/>
      <c r="AL50" s="53"/>
      <c r="AM50" s="53"/>
      <c r="AN50" s="53"/>
      <c r="AO50" s="53"/>
      <c r="AP50" s="53"/>
      <c r="AQ50" s="53"/>
      <c r="AR50" s="53"/>
      <c r="AS50" s="53"/>
      <c r="AT50" s="53"/>
      <c r="AU50" s="53"/>
      <c r="AV50" s="53"/>
      <c r="AW50" s="53"/>
      <c r="AX50" s="53"/>
      <c r="AY50" s="53"/>
      <c r="AZ50" s="53"/>
      <c r="BA50" s="52"/>
      <c r="BB50" s="52"/>
    </row>
    <row r="51" spans="1:54" ht="24.75" customHeight="1" x14ac:dyDescent="0.25">
      <c r="A51" s="52"/>
      <c r="B51" s="55"/>
      <c r="C51" s="52"/>
      <c r="D51" s="52"/>
      <c r="E51" s="52"/>
      <c r="F51" s="52"/>
      <c r="G51" s="52"/>
      <c r="H51" s="52"/>
      <c r="I51" s="52"/>
      <c r="J51" s="52"/>
      <c r="K51" s="52"/>
      <c r="L51" s="52"/>
      <c r="M51" s="52"/>
      <c r="N51" s="52"/>
      <c r="O51" s="52"/>
      <c r="P51" s="52"/>
      <c r="Q51" s="52"/>
      <c r="R51" s="52"/>
      <c r="S51" s="52"/>
      <c r="T51" s="52"/>
      <c r="U51" s="54"/>
      <c r="V51" s="55"/>
      <c r="W51" s="55"/>
      <c r="X51" s="55"/>
      <c r="Y51" s="55"/>
      <c r="Z51" s="55"/>
      <c r="AA51" s="55"/>
      <c r="AB51" s="52"/>
      <c r="AC51" s="52"/>
      <c r="AD51" s="52"/>
      <c r="AE51" s="52"/>
      <c r="AF51" s="52"/>
      <c r="AG51" s="52"/>
      <c r="AH51" s="52"/>
      <c r="AI51" s="52"/>
      <c r="AJ51" s="52"/>
      <c r="AK51" s="53"/>
      <c r="AL51" s="53"/>
      <c r="AM51" s="53"/>
      <c r="AN51" s="53"/>
      <c r="AO51" s="53"/>
      <c r="AP51" s="53"/>
      <c r="AQ51" s="53"/>
      <c r="AR51" s="53"/>
      <c r="AS51" s="53"/>
      <c r="AT51" s="53"/>
      <c r="AU51" s="53"/>
      <c r="AV51" s="53"/>
      <c r="AW51" s="53"/>
      <c r="AX51" s="53"/>
      <c r="AY51" s="53"/>
      <c r="AZ51" s="53"/>
      <c r="BA51" s="52"/>
      <c r="BB51" s="52"/>
    </row>
    <row r="52" spans="1:54" ht="24.75" customHeight="1" x14ac:dyDescent="0.25">
      <c r="A52" s="52"/>
      <c r="B52" s="55"/>
      <c r="C52" s="52"/>
      <c r="D52" s="52"/>
      <c r="E52" s="52"/>
      <c r="F52" s="52"/>
      <c r="G52" s="52"/>
      <c r="H52" s="52"/>
      <c r="I52" s="52"/>
      <c r="J52" s="52"/>
      <c r="K52" s="52"/>
      <c r="L52" s="52"/>
      <c r="M52" s="52"/>
      <c r="N52" s="52"/>
      <c r="O52" s="52"/>
      <c r="P52" s="52"/>
      <c r="Q52" s="52"/>
      <c r="R52" s="52"/>
      <c r="S52" s="52"/>
      <c r="T52" s="52"/>
      <c r="U52" s="54"/>
      <c r="V52" s="55"/>
      <c r="W52" s="55"/>
      <c r="X52" s="55"/>
      <c r="Y52" s="55"/>
      <c r="Z52" s="55"/>
      <c r="AA52" s="55"/>
      <c r="AB52" s="52"/>
      <c r="AC52" s="52"/>
      <c r="AD52" s="52"/>
      <c r="AE52" s="52"/>
      <c r="AF52" s="52"/>
      <c r="AG52" s="52"/>
      <c r="AH52" s="52"/>
      <c r="AI52" s="52"/>
      <c r="AJ52" s="52"/>
      <c r="AK52" s="53"/>
      <c r="AL52" s="53"/>
      <c r="AM52" s="53"/>
      <c r="AN52" s="53"/>
      <c r="AO52" s="53"/>
      <c r="AP52" s="53"/>
      <c r="AQ52" s="53"/>
      <c r="AR52" s="53"/>
      <c r="AS52" s="53"/>
      <c r="AT52" s="53"/>
      <c r="AU52" s="53"/>
      <c r="AV52" s="53"/>
      <c r="AW52" s="53"/>
      <c r="AX52" s="53"/>
      <c r="AY52" s="53"/>
      <c r="AZ52" s="53"/>
      <c r="BA52" s="52"/>
      <c r="BB52" s="52"/>
    </row>
    <row r="53" spans="1:54" ht="24.75" customHeight="1" x14ac:dyDescent="0.25">
      <c r="A53" s="52"/>
      <c r="B53" s="55"/>
      <c r="C53" s="52"/>
      <c r="D53" s="52"/>
      <c r="E53" s="52"/>
      <c r="F53" s="52"/>
      <c r="G53" s="52"/>
      <c r="H53" s="52"/>
      <c r="I53" s="52"/>
      <c r="J53" s="52"/>
      <c r="K53" s="52"/>
      <c r="L53" s="52"/>
      <c r="M53" s="52"/>
      <c r="N53" s="52"/>
      <c r="O53" s="52"/>
      <c r="P53" s="52"/>
      <c r="Q53" s="52"/>
      <c r="R53" s="52"/>
      <c r="S53" s="52"/>
      <c r="T53" s="52"/>
      <c r="U53" s="54"/>
      <c r="V53" s="55"/>
      <c r="W53" s="55"/>
      <c r="X53" s="55"/>
      <c r="Y53" s="55"/>
      <c r="Z53" s="55"/>
      <c r="AA53" s="55"/>
      <c r="AB53" s="52"/>
      <c r="AC53" s="52"/>
      <c r="AD53" s="52"/>
      <c r="AE53" s="52"/>
      <c r="AF53" s="52"/>
      <c r="AG53" s="52"/>
      <c r="AH53" s="52"/>
      <c r="AI53" s="52"/>
      <c r="AJ53" s="52"/>
      <c r="AK53" s="53"/>
      <c r="AL53" s="53"/>
      <c r="AM53" s="53"/>
      <c r="AN53" s="53"/>
      <c r="AO53" s="53"/>
      <c r="AP53" s="53"/>
      <c r="AQ53" s="53"/>
      <c r="AR53" s="53"/>
      <c r="AS53" s="53"/>
      <c r="AT53" s="53"/>
      <c r="AU53" s="53"/>
      <c r="AV53" s="53"/>
      <c r="AW53" s="53"/>
      <c r="AX53" s="53"/>
      <c r="AY53" s="53"/>
      <c r="AZ53" s="53"/>
      <c r="BA53" s="52"/>
      <c r="BB53" s="52"/>
    </row>
    <row r="54" spans="1:54" ht="24.75" customHeight="1" x14ac:dyDescent="0.25">
      <c r="A54" s="52"/>
      <c r="B54" s="55"/>
      <c r="C54" s="52"/>
      <c r="D54" s="52"/>
      <c r="E54" s="52"/>
      <c r="F54" s="52"/>
      <c r="G54" s="52"/>
      <c r="H54" s="52"/>
      <c r="I54" s="52"/>
      <c r="J54" s="52"/>
      <c r="K54" s="52"/>
      <c r="L54" s="52"/>
      <c r="M54" s="52"/>
      <c r="N54" s="52"/>
      <c r="O54" s="52"/>
      <c r="P54" s="52"/>
      <c r="Q54" s="52"/>
      <c r="R54" s="52"/>
      <c r="S54" s="52"/>
      <c r="T54" s="52"/>
      <c r="U54" s="54"/>
      <c r="V54" s="55"/>
      <c r="W54" s="55"/>
      <c r="X54" s="55"/>
      <c r="Y54" s="55"/>
      <c r="Z54" s="55"/>
      <c r="AA54" s="55"/>
      <c r="AB54" s="52"/>
      <c r="AC54" s="52"/>
      <c r="AD54" s="52"/>
      <c r="AE54" s="52"/>
      <c r="AF54" s="52"/>
      <c r="AG54" s="52"/>
      <c r="AH54" s="52"/>
      <c r="AI54" s="52"/>
      <c r="AJ54" s="52"/>
      <c r="AK54" s="53"/>
      <c r="AL54" s="53"/>
      <c r="AM54" s="53"/>
      <c r="AN54" s="53"/>
      <c r="AO54" s="53"/>
      <c r="AP54" s="53"/>
      <c r="AQ54" s="53"/>
      <c r="AR54" s="53"/>
      <c r="AS54" s="53"/>
      <c r="AT54" s="53"/>
      <c r="AU54" s="53"/>
      <c r="AV54" s="53"/>
      <c r="AW54" s="53"/>
      <c r="AX54" s="53"/>
      <c r="AY54" s="53"/>
      <c r="AZ54" s="53"/>
      <c r="BA54" s="52"/>
      <c r="BB54" s="52"/>
    </row>
    <row r="55" spans="1:54" ht="24.75" customHeight="1" x14ac:dyDescent="0.25">
      <c r="A55" s="52"/>
      <c r="B55" s="55"/>
      <c r="C55" s="52"/>
      <c r="D55" s="52"/>
      <c r="E55" s="52"/>
      <c r="F55" s="52"/>
      <c r="G55" s="52"/>
      <c r="H55" s="52"/>
      <c r="I55" s="52"/>
      <c r="J55" s="52"/>
      <c r="K55" s="52"/>
      <c r="L55" s="52"/>
      <c r="M55" s="52"/>
      <c r="N55" s="52"/>
      <c r="O55" s="52"/>
      <c r="P55" s="52"/>
      <c r="Q55" s="52"/>
      <c r="R55" s="52"/>
      <c r="S55" s="52"/>
      <c r="T55" s="52"/>
      <c r="U55" s="54"/>
      <c r="V55" s="55"/>
      <c r="W55" s="55"/>
      <c r="X55" s="55"/>
      <c r="Y55" s="55"/>
      <c r="Z55" s="55"/>
      <c r="AA55" s="55"/>
      <c r="AB55" s="52"/>
      <c r="AC55" s="52"/>
      <c r="AD55" s="52"/>
      <c r="AE55" s="52"/>
      <c r="AF55" s="52"/>
      <c r="AG55" s="52"/>
      <c r="AH55" s="52"/>
      <c r="AI55" s="52"/>
      <c r="AJ55" s="52"/>
      <c r="AK55" s="53"/>
      <c r="AL55" s="53"/>
      <c r="AM55" s="53"/>
      <c r="AN55" s="53"/>
      <c r="AO55" s="53"/>
      <c r="AP55" s="53"/>
      <c r="AQ55" s="53"/>
      <c r="AR55" s="53"/>
      <c r="AS55" s="53"/>
      <c r="AT55" s="53"/>
      <c r="AU55" s="53"/>
      <c r="AV55" s="53"/>
      <c r="AW55" s="53"/>
      <c r="AX55" s="53"/>
      <c r="AY55" s="53"/>
      <c r="AZ55" s="53"/>
      <c r="BA55" s="52"/>
      <c r="BB55" s="52"/>
    </row>
    <row r="56" spans="1:54" ht="24.75" customHeight="1" x14ac:dyDescent="0.25">
      <c r="A56" s="52"/>
      <c r="B56" s="55"/>
      <c r="C56" s="52"/>
      <c r="D56" s="52"/>
      <c r="E56" s="52"/>
      <c r="F56" s="52"/>
      <c r="G56" s="52"/>
      <c r="H56" s="52"/>
      <c r="I56" s="52"/>
      <c r="J56" s="52"/>
      <c r="K56" s="52"/>
      <c r="L56" s="52"/>
      <c r="M56" s="52"/>
      <c r="N56" s="52"/>
      <c r="O56" s="52"/>
      <c r="P56" s="52"/>
      <c r="Q56" s="52"/>
      <c r="R56" s="52"/>
      <c r="S56" s="52"/>
      <c r="T56" s="52"/>
      <c r="U56" s="54"/>
      <c r="V56" s="55"/>
      <c r="W56" s="55"/>
      <c r="X56" s="55"/>
      <c r="Y56" s="55"/>
      <c r="Z56" s="55"/>
      <c r="AA56" s="55"/>
      <c r="AB56" s="52"/>
      <c r="AC56" s="52"/>
      <c r="AD56" s="52"/>
      <c r="AE56" s="52"/>
      <c r="AF56" s="52"/>
      <c r="AG56" s="52"/>
      <c r="AH56" s="52"/>
      <c r="AI56" s="52"/>
      <c r="AJ56" s="52"/>
      <c r="AK56" s="53"/>
      <c r="AL56" s="53"/>
      <c r="AM56" s="53"/>
      <c r="AN56" s="53"/>
      <c r="AO56" s="53"/>
      <c r="AP56" s="53"/>
      <c r="AQ56" s="53"/>
      <c r="AR56" s="53"/>
      <c r="AS56" s="53"/>
      <c r="AT56" s="53"/>
      <c r="AU56" s="53"/>
      <c r="AV56" s="53"/>
      <c r="AW56" s="52"/>
      <c r="AX56" s="52"/>
      <c r="AY56" s="52"/>
      <c r="AZ56" s="52"/>
      <c r="BA56" s="52"/>
      <c r="BB56" s="52"/>
    </row>
    <row r="57" spans="1:54" ht="24.75" customHeight="1" x14ac:dyDescent="0.25">
      <c r="A57" s="52"/>
      <c r="B57" s="55"/>
      <c r="C57" s="52"/>
      <c r="D57" s="52"/>
      <c r="E57" s="52"/>
      <c r="F57" s="52"/>
      <c r="G57" s="52"/>
      <c r="H57" s="52"/>
      <c r="I57" s="52"/>
      <c r="J57" s="52"/>
      <c r="K57" s="52"/>
      <c r="L57" s="52"/>
      <c r="M57" s="52"/>
      <c r="N57" s="52"/>
      <c r="O57" s="52"/>
      <c r="P57" s="52"/>
      <c r="Q57" s="52"/>
      <c r="R57" s="52"/>
      <c r="S57" s="52"/>
      <c r="T57" s="52"/>
      <c r="U57" s="54"/>
      <c r="V57" s="55"/>
      <c r="W57" s="55"/>
      <c r="X57" s="55"/>
      <c r="Y57" s="55"/>
      <c r="Z57" s="55"/>
      <c r="AA57" s="55"/>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row>
    <row r="58" spans="1:54" ht="24.75" customHeight="1" x14ac:dyDescent="0.25">
      <c r="A58" s="52"/>
      <c r="B58" s="55"/>
      <c r="C58" s="52"/>
      <c r="D58" s="52"/>
      <c r="E58" s="52"/>
      <c r="F58" s="52"/>
      <c r="G58" s="52"/>
      <c r="H58" s="52"/>
      <c r="I58" s="52"/>
      <c r="J58" s="52"/>
      <c r="K58" s="52"/>
      <c r="L58" s="52"/>
      <c r="M58" s="52"/>
      <c r="N58" s="52"/>
      <c r="O58" s="52"/>
      <c r="P58" s="52"/>
      <c r="Q58" s="52"/>
      <c r="R58" s="52"/>
      <c r="S58" s="52"/>
      <c r="T58" s="52"/>
      <c r="U58" s="54"/>
      <c r="V58" s="55"/>
      <c r="W58" s="55"/>
      <c r="X58" s="55"/>
      <c r="Y58" s="55"/>
      <c r="Z58" s="55"/>
      <c r="AA58" s="55"/>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row>
    <row r="59" spans="1:54" ht="24.75" customHeight="1" x14ac:dyDescent="0.25">
      <c r="A59" s="52"/>
      <c r="B59" s="55"/>
      <c r="C59" s="52"/>
      <c r="D59" s="52"/>
      <c r="E59" s="52"/>
      <c r="F59" s="52"/>
      <c r="G59" s="52"/>
      <c r="H59" s="52"/>
      <c r="I59" s="52"/>
      <c r="J59" s="52"/>
      <c r="K59" s="52"/>
      <c r="L59" s="52"/>
      <c r="M59" s="52"/>
      <c r="N59" s="52"/>
      <c r="O59" s="52"/>
      <c r="P59" s="52"/>
      <c r="Q59" s="52"/>
      <c r="R59" s="52"/>
      <c r="S59" s="52"/>
      <c r="T59" s="52"/>
      <c r="U59" s="54"/>
      <c r="V59" s="55"/>
      <c r="W59" s="55"/>
      <c r="X59" s="55"/>
      <c r="Y59" s="55"/>
      <c r="Z59" s="55"/>
      <c r="AA59" s="55"/>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row>
    <row r="60" spans="1:54" ht="24.75" customHeight="1" x14ac:dyDescent="0.25">
      <c r="A60" s="52"/>
      <c r="B60" s="55"/>
      <c r="C60" s="52"/>
      <c r="D60" s="52"/>
      <c r="E60" s="52"/>
      <c r="F60" s="52"/>
      <c r="G60" s="52"/>
      <c r="H60" s="52"/>
      <c r="I60" s="52"/>
      <c r="J60" s="52"/>
      <c r="K60" s="52"/>
      <c r="L60" s="52"/>
      <c r="M60" s="52"/>
      <c r="N60" s="52"/>
      <c r="O60" s="52"/>
      <c r="P60" s="52"/>
      <c r="Q60" s="52"/>
      <c r="R60" s="52"/>
      <c r="S60" s="52"/>
      <c r="T60" s="52"/>
      <c r="U60" s="54"/>
      <c r="V60" s="55"/>
      <c r="W60" s="55"/>
      <c r="X60" s="55"/>
      <c r="Y60" s="55"/>
      <c r="Z60" s="55"/>
      <c r="AA60" s="55"/>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row>
    <row r="61" spans="1:54" ht="24.75" customHeight="1" x14ac:dyDescent="0.25">
      <c r="A61" s="52"/>
      <c r="B61" s="55"/>
      <c r="C61" s="52"/>
      <c r="D61" s="52"/>
      <c r="E61" s="52"/>
      <c r="F61" s="52"/>
      <c r="G61" s="52"/>
      <c r="H61" s="52"/>
      <c r="I61" s="52"/>
      <c r="J61" s="52"/>
      <c r="K61" s="52"/>
      <c r="L61" s="52"/>
      <c r="M61" s="52"/>
      <c r="N61" s="52"/>
      <c r="O61" s="52"/>
      <c r="P61" s="52"/>
      <c r="Q61" s="52"/>
      <c r="R61" s="52"/>
      <c r="S61" s="52"/>
      <c r="T61" s="52"/>
      <c r="U61" s="54"/>
      <c r="V61" s="55"/>
      <c r="W61" s="55"/>
      <c r="X61" s="55"/>
      <c r="Y61" s="55"/>
      <c r="Z61" s="55"/>
      <c r="AA61" s="55"/>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row>
    <row r="62" spans="1:54" ht="24.75" customHeight="1" x14ac:dyDescent="0.25">
      <c r="A62" s="52"/>
      <c r="B62" s="55"/>
      <c r="C62" s="52"/>
      <c r="D62" s="52"/>
      <c r="E62" s="52"/>
      <c r="F62" s="52"/>
      <c r="G62" s="52"/>
      <c r="H62" s="52"/>
      <c r="I62" s="52"/>
      <c r="J62" s="52"/>
      <c r="K62" s="52"/>
      <c r="L62" s="52"/>
      <c r="M62" s="52"/>
      <c r="N62" s="52"/>
      <c r="O62" s="52"/>
      <c r="P62" s="52"/>
      <c r="Q62" s="52"/>
      <c r="R62" s="52"/>
      <c r="S62" s="52"/>
      <c r="T62" s="52"/>
      <c r="U62" s="54"/>
      <c r="V62" s="55"/>
      <c r="W62" s="55"/>
      <c r="X62" s="55"/>
      <c r="Y62" s="55"/>
      <c r="Z62" s="55"/>
      <c r="AA62" s="55"/>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row>
    <row r="63" spans="1:54" ht="24.75" customHeight="1" x14ac:dyDescent="0.25">
      <c r="A63" s="52"/>
      <c r="B63" s="55"/>
      <c r="C63" s="52"/>
      <c r="D63" s="52"/>
      <c r="E63" s="52"/>
      <c r="F63" s="52"/>
      <c r="G63" s="52"/>
      <c r="H63" s="52"/>
      <c r="I63" s="52"/>
      <c r="J63" s="52"/>
      <c r="K63" s="52"/>
      <c r="L63" s="52"/>
      <c r="M63" s="52"/>
      <c r="N63" s="52"/>
      <c r="O63" s="52"/>
      <c r="P63" s="52"/>
      <c r="Q63" s="52"/>
      <c r="R63" s="52"/>
      <c r="S63" s="52"/>
      <c r="T63" s="52"/>
      <c r="U63" s="54"/>
      <c r="V63" s="55"/>
      <c r="W63" s="55"/>
      <c r="X63" s="55"/>
      <c r="Y63" s="55"/>
      <c r="Z63" s="55"/>
      <c r="AA63" s="55"/>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row>
    <row r="64" spans="1:54" ht="24.75" customHeight="1" x14ac:dyDescent="0.25">
      <c r="A64" s="52"/>
      <c r="B64" s="55"/>
      <c r="C64" s="52"/>
      <c r="D64" s="52"/>
      <c r="E64" s="52"/>
      <c r="F64" s="52"/>
      <c r="G64" s="52"/>
      <c r="H64" s="52"/>
      <c r="I64" s="52"/>
      <c r="J64" s="52"/>
      <c r="K64" s="52"/>
      <c r="L64" s="52"/>
      <c r="M64" s="52"/>
      <c r="N64" s="52"/>
      <c r="O64" s="52"/>
      <c r="P64" s="52"/>
      <c r="Q64" s="52"/>
      <c r="R64" s="52"/>
      <c r="S64" s="52"/>
      <c r="T64" s="52"/>
      <c r="U64" s="54"/>
      <c r="V64" s="55"/>
      <c r="W64" s="55"/>
      <c r="X64" s="55"/>
      <c r="Y64" s="55"/>
      <c r="Z64" s="55"/>
      <c r="AA64" s="55"/>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row>
    <row r="65" spans="1:54" ht="24.75" customHeight="1" x14ac:dyDescent="0.25">
      <c r="A65" s="52"/>
      <c r="B65" s="55"/>
      <c r="C65" s="52"/>
      <c r="D65" s="52"/>
      <c r="E65" s="52"/>
      <c r="F65" s="52"/>
      <c r="G65" s="52"/>
      <c r="H65" s="52"/>
      <c r="I65" s="52"/>
      <c r="J65" s="52"/>
      <c r="K65" s="52"/>
      <c r="L65" s="52"/>
      <c r="M65" s="52"/>
      <c r="N65" s="52"/>
      <c r="O65" s="52"/>
      <c r="P65" s="52"/>
      <c r="Q65" s="52"/>
      <c r="R65" s="52"/>
      <c r="S65" s="52"/>
      <c r="T65" s="52"/>
      <c r="U65" s="54"/>
      <c r="V65" s="55"/>
      <c r="W65" s="55"/>
      <c r="X65" s="55"/>
      <c r="Y65" s="55"/>
      <c r="Z65" s="55"/>
      <c r="AA65" s="55"/>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row>
    <row r="66" spans="1:54" ht="24.75" customHeight="1" x14ac:dyDescent="0.25">
      <c r="A66" s="52"/>
      <c r="B66" s="55"/>
      <c r="C66" s="52"/>
      <c r="D66" s="52"/>
      <c r="E66" s="52"/>
      <c r="F66" s="52"/>
      <c r="G66" s="52"/>
      <c r="H66" s="52"/>
      <c r="I66" s="52"/>
      <c r="J66" s="52"/>
      <c r="K66" s="52"/>
      <c r="L66" s="52"/>
      <c r="M66" s="52"/>
      <c r="N66" s="52"/>
      <c r="O66" s="52"/>
      <c r="P66" s="52"/>
      <c r="Q66" s="52"/>
      <c r="R66" s="52"/>
      <c r="S66" s="52"/>
      <c r="T66" s="52"/>
      <c r="U66" s="54"/>
      <c r="V66" s="55"/>
      <c r="W66" s="55"/>
      <c r="X66" s="55"/>
      <c r="Y66" s="55"/>
      <c r="Z66" s="55"/>
      <c r="AA66" s="55"/>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row>
    <row r="67" spans="1:54" ht="24.75" customHeight="1" x14ac:dyDescent="0.25">
      <c r="A67" s="52"/>
      <c r="B67" s="55"/>
      <c r="C67" s="52"/>
      <c r="D67" s="52"/>
      <c r="E67" s="52"/>
      <c r="F67" s="52"/>
      <c r="G67" s="52"/>
      <c r="H67" s="52"/>
      <c r="I67" s="52"/>
      <c r="J67" s="52"/>
      <c r="K67" s="52"/>
      <c r="L67" s="52"/>
      <c r="M67" s="52"/>
      <c r="N67" s="52"/>
      <c r="O67" s="52"/>
      <c r="P67" s="52"/>
      <c r="Q67" s="52"/>
      <c r="R67" s="52"/>
      <c r="S67" s="52"/>
      <c r="T67" s="52"/>
      <c r="U67" s="54"/>
      <c r="V67" s="55"/>
      <c r="W67" s="55"/>
      <c r="X67" s="55"/>
      <c r="Y67" s="55"/>
      <c r="Z67" s="55"/>
      <c r="AA67" s="55"/>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row>
    <row r="68" spans="1:54" ht="24.75" customHeight="1" x14ac:dyDescent="0.25">
      <c r="A68" s="52"/>
      <c r="B68" s="55"/>
      <c r="C68" s="52"/>
      <c r="D68" s="52"/>
      <c r="E68" s="52"/>
      <c r="F68" s="52"/>
      <c r="G68" s="52"/>
      <c r="H68" s="52"/>
      <c r="I68" s="52"/>
      <c r="J68" s="52"/>
      <c r="K68" s="52"/>
      <c r="L68" s="52"/>
      <c r="M68" s="52"/>
      <c r="N68" s="52"/>
      <c r="O68" s="52"/>
      <c r="P68" s="52"/>
      <c r="Q68" s="52"/>
      <c r="R68" s="52"/>
      <c r="S68" s="52"/>
      <c r="T68" s="52"/>
      <c r="U68" s="54"/>
      <c r="V68" s="55"/>
      <c r="W68" s="55"/>
      <c r="X68" s="55"/>
      <c r="Y68" s="55"/>
      <c r="Z68" s="55"/>
      <c r="AA68" s="55"/>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row>
    <row r="69" spans="1:54" ht="24.75" customHeight="1" x14ac:dyDescent="0.25">
      <c r="A69" s="52"/>
      <c r="B69" s="55"/>
      <c r="C69" s="52"/>
      <c r="D69" s="52"/>
      <c r="E69" s="52"/>
      <c r="F69" s="52"/>
      <c r="G69" s="52"/>
      <c r="H69" s="52"/>
      <c r="I69" s="52"/>
      <c r="J69" s="52"/>
      <c r="K69" s="52"/>
      <c r="L69" s="52"/>
      <c r="M69" s="52"/>
      <c r="N69" s="52"/>
      <c r="O69" s="52"/>
      <c r="P69" s="52"/>
      <c r="Q69" s="52"/>
      <c r="R69" s="52"/>
      <c r="S69" s="52"/>
      <c r="T69" s="52"/>
      <c r="U69" s="54"/>
      <c r="V69" s="55"/>
      <c r="W69" s="55"/>
      <c r="X69" s="55"/>
      <c r="Y69" s="55"/>
      <c r="Z69" s="55"/>
      <c r="AA69" s="55"/>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row>
    <row r="70" spans="1:54" ht="24.75" customHeight="1" x14ac:dyDescent="0.25">
      <c r="A70" s="52"/>
      <c r="B70" s="55"/>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62"/>
      <c r="AU70" s="52"/>
      <c r="AV70" s="52"/>
      <c r="AW70" s="52"/>
      <c r="AX70" s="52"/>
      <c r="AY70" s="52"/>
      <c r="AZ70" s="52"/>
      <c r="BA70" s="52"/>
      <c r="BB70" s="52"/>
    </row>
    <row r="71" spans="1:54" ht="24.75" customHeight="1" x14ac:dyDescent="0.25">
      <c r="A71" s="52"/>
      <c r="B71" s="55"/>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62"/>
      <c r="AU71" s="52"/>
      <c r="AV71" s="52"/>
      <c r="AW71" s="52"/>
      <c r="AX71" s="52"/>
      <c r="AY71" s="52"/>
      <c r="AZ71" s="52"/>
      <c r="BA71" s="52"/>
      <c r="BB71" s="52"/>
    </row>
    <row r="72" spans="1:54" ht="24.75" customHeight="1" x14ac:dyDescent="0.25">
      <c r="A72" s="52"/>
      <c r="B72" s="55"/>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row>
    <row r="73" spans="1:54" ht="24.75" customHeight="1" x14ac:dyDescent="0.25">
      <c r="A73" s="52"/>
      <c r="B73" s="55"/>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row>
    <row r="74" spans="1:54" ht="24.75" customHeight="1" x14ac:dyDescent="0.25">
      <c r="A74" s="52"/>
      <c r="B74" s="55"/>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row>
    <row r="75" spans="1:54" ht="24.75" customHeight="1" x14ac:dyDescent="0.25">
      <c r="A75" s="52"/>
      <c r="B75" s="55"/>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row>
    <row r="76" spans="1:54" ht="24.75" customHeight="1" x14ac:dyDescent="0.25">
      <c r="A76" s="52"/>
      <c r="B76" s="55"/>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row>
    <row r="77" spans="1:54" ht="24.75" customHeight="1" x14ac:dyDescent="0.25">
      <c r="A77" s="52"/>
      <c r="B77" s="55"/>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row>
    <row r="78" spans="1:54" ht="24.75" customHeight="1" x14ac:dyDescent="0.25">
      <c r="A78" s="52"/>
      <c r="B78" s="55"/>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row>
    <row r="79" spans="1:54" ht="24.75" customHeight="1" x14ac:dyDescent="0.25">
      <c r="A79" s="52"/>
      <c r="B79" s="55"/>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row>
    <row r="80" spans="1:54" ht="24.75" customHeight="1" x14ac:dyDescent="0.25">
      <c r="A80" s="52"/>
      <c r="B80" s="55"/>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row>
    <row r="81" spans="1:54" ht="24.75" customHeight="1" x14ac:dyDescent="0.25">
      <c r="A81" s="52"/>
      <c r="B81" s="55"/>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row>
    <row r="82" spans="1:54" ht="15.75" customHeight="1" x14ac:dyDescent="0.25">
      <c r="A82" s="52"/>
      <c r="B82" s="55"/>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row>
    <row r="83" spans="1:54" ht="15.75" customHeight="1" x14ac:dyDescent="0.25">
      <c r="A83" s="52"/>
      <c r="B83" s="55"/>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row>
    <row r="84" spans="1:54" ht="15.75" customHeight="1" x14ac:dyDescent="0.25">
      <c r="A84" s="52"/>
      <c r="B84" s="55"/>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row>
    <row r="85" spans="1:54" ht="15.75" customHeight="1" x14ac:dyDescent="0.25">
      <c r="A85" s="52"/>
      <c r="B85" s="55"/>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row>
    <row r="86" spans="1:54" ht="15.75" customHeight="1" x14ac:dyDescent="0.25">
      <c r="A86" s="52"/>
      <c r="B86" s="55"/>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row>
    <row r="87" spans="1:54" ht="15.75" customHeight="1" x14ac:dyDescent="0.25">
      <c r="A87" s="52"/>
      <c r="B87" s="55"/>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row>
    <row r="88" spans="1:54" ht="15.75" customHeight="1" x14ac:dyDescent="0.25">
      <c r="A88" s="52"/>
      <c r="B88" s="55"/>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row>
    <row r="89" spans="1:54" ht="15.75" customHeight="1" x14ac:dyDescent="0.25">
      <c r="A89" s="52"/>
      <c r="B89" s="55"/>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row>
    <row r="90" spans="1:54" ht="15.75" customHeight="1" x14ac:dyDescent="0.25">
      <c r="A90" s="52"/>
      <c r="B90" s="55"/>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row>
    <row r="91" spans="1:54" ht="15.75" customHeight="1" x14ac:dyDescent="0.25">
      <c r="A91" s="52"/>
      <c r="B91" s="55"/>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x14ac:dyDescent="0.25">
      <c r="A92" s="52"/>
      <c r="B92" s="55"/>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x14ac:dyDescent="0.25">
      <c r="A93" s="52"/>
      <c r="B93" s="55"/>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x14ac:dyDescent="0.25">
      <c r="A94" s="52"/>
      <c r="B94" s="55"/>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x14ac:dyDescent="0.25">
      <c r="A95" s="52"/>
      <c r="B95" s="55"/>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x14ac:dyDescent="0.25">
      <c r="A96" s="52"/>
      <c r="B96" s="55"/>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x14ac:dyDescent="0.25">
      <c r="A97" s="52"/>
      <c r="B97" s="55"/>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x14ac:dyDescent="0.25">
      <c r="A98" s="52"/>
      <c r="B98" s="55"/>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x14ac:dyDescent="0.25">
      <c r="A99" s="52"/>
      <c r="B99" s="55"/>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x14ac:dyDescent="0.25">
      <c r="A100" s="52"/>
      <c r="B100" s="55"/>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x14ac:dyDescent="0.25">
      <c r="A101" s="52"/>
      <c r="B101" s="55"/>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x14ac:dyDescent="0.25">
      <c r="A102" s="52"/>
      <c r="B102" s="55"/>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x14ac:dyDescent="0.25">
      <c r="A103" s="52"/>
      <c r="B103" s="55"/>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x14ac:dyDescent="0.25">
      <c r="A104" s="52"/>
      <c r="B104" s="55"/>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x14ac:dyDescent="0.25">
      <c r="A105" s="52"/>
      <c r="B105" s="55"/>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x14ac:dyDescent="0.25">
      <c r="A106" s="52"/>
      <c r="B106" s="55"/>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x14ac:dyDescent="0.25">
      <c r="A107" s="52"/>
      <c r="B107" s="55"/>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x14ac:dyDescent="0.25">
      <c r="A108" s="52"/>
      <c r="B108" s="55"/>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x14ac:dyDescent="0.25">
      <c r="A109" s="52"/>
      <c r="B109" s="55"/>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x14ac:dyDescent="0.25">
      <c r="A110" s="52"/>
      <c r="B110" s="55"/>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x14ac:dyDescent="0.25">
      <c r="A111" s="52"/>
      <c r="B111" s="55"/>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x14ac:dyDescent="0.25">
      <c r="A112" s="52"/>
      <c r="B112" s="55"/>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x14ac:dyDescent="0.25">
      <c r="A113" s="52"/>
      <c r="B113" s="55"/>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x14ac:dyDescent="0.25">
      <c r="A114" s="52"/>
      <c r="B114" s="55"/>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x14ac:dyDescent="0.25">
      <c r="A115" s="52"/>
      <c r="B115" s="55"/>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x14ac:dyDescent="0.25">
      <c r="A116" s="52"/>
      <c r="B116" s="55"/>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x14ac:dyDescent="0.25">
      <c r="A117" s="52"/>
      <c r="B117" s="55"/>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x14ac:dyDescent="0.25">
      <c r="A118" s="52"/>
      <c r="B118" s="55"/>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x14ac:dyDescent="0.25">
      <c r="A119" s="52"/>
      <c r="B119" s="55"/>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x14ac:dyDescent="0.25">
      <c r="A120" s="52"/>
      <c r="B120" s="55"/>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x14ac:dyDescent="0.25">
      <c r="A121" s="52"/>
      <c r="B121" s="55"/>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x14ac:dyDescent="0.25">
      <c r="A122" s="52"/>
      <c r="B122" s="55"/>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x14ac:dyDescent="0.25">
      <c r="A123" s="52"/>
      <c r="B123" s="55"/>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x14ac:dyDescent="0.25">
      <c r="A124" s="52"/>
      <c r="B124" s="55"/>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x14ac:dyDescent="0.25">
      <c r="A125" s="52"/>
      <c r="B125" s="55"/>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x14ac:dyDescent="0.25">
      <c r="A126" s="52"/>
      <c r="B126" s="55"/>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x14ac:dyDescent="0.25">
      <c r="A127" s="52"/>
      <c r="B127" s="55"/>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x14ac:dyDescent="0.25">
      <c r="A128" s="52"/>
      <c r="B128" s="55"/>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x14ac:dyDescent="0.25">
      <c r="A129" s="52"/>
      <c r="B129" s="55"/>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x14ac:dyDescent="0.25">
      <c r="A130" s="52"/>
      <c r="B130" s="55"/>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x14ac:dyDescent="0.25">
      <c r="A131" s="52"/>
      <c r="B131" s="55"/>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x14ac:dyDescent="0.25">
      <c r="A132" s="52"/>
      <c r="B132" s="55"/>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x14ac:dyDescent="0.25">
      <c r="A133" s="52"/>
      <c r="B133" s="55"/>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x14ac:dyDescent="0.25">
      <c r="A134" s="52"/>
      <c r="B134" s="55"/>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x14ac:dyDescent="0.25">
      <c r="A135" s="52"/>
      <c r="B135" s="55"/>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x14ac:dyDescent="0.25">
      <c r="A136" s="52"/>
      <c r="B136" s="55"/>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x14ac:dyDescent="0.25">
      <c r="A137" s="52"/>
      <c r="B137" s="55"/>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x14ac:dyDescent="0.25">
      <c r="A138" s="52"/>
      <c r="B138" s="55"/>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x14ac:dyDescent="0.25">
      <c r="A139" s="52"/>
      <c r="B139" s="55"/>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x14ac:dyDescent="0.25">
      <c r="A140" s="52"/>
      <c r="B140" s="55"/>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x14ac:dyDescent="0.25">
      <c r="A141" s="52"/>
      <c r="B141" s="55"/>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x14ac:dyDescent="0.25">
      <c r="A142" s="52"/>
      <c r="B142" s="55"/>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x14ac:dyDescent="0.25">
      <c r="A143" s="52"/>
      <c r="B143" s="55"/>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x14ac:dyDescent="0.25">
      <c r="A144" s="52"/>
      <c r="B144" s="55"/>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x14ac:dyDescent="0.25">
      <c r="A145" s="52"/>
      <c r="B145" s="55"/>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x14ac:dyDescent="0.25">
      <c r="A146" s="52"/>
      <c r="B146" s="55"/>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x14ac:dyDescent="0.25">
      <c r="A147" s="52"/>
      <c r="B147" s="55"/>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x14ac:dyDescent="0.25">
      <c r="A148" s="52"/>
      <c r="B148" s="55"/>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x14ac:dyDescent="0.25">
      <c r="A149" s="52"/>
      <c r="B149" s="55"/>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x14ac:dyDescent="0.25">
      <c r="A150" s="52"/>
      <c r="B150" s="55"/>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x14ac:dyDescent="0.25">
      <c r="A151" s="52"/>
      <c r="B151" s="55"/>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x14ac:dyDescent="0.25">
      <c r="A152" s="52"/>
      <c r="B152" s="55"/>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x14ac:dyDescent="0.25">
      <c r="A153" s="52"/>
      <c r="B153" s="55"/>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x14ac:dyDescent="0.25">
      <c r="A154" s="52"/>
      <c r="B154" s="55"/>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x14ac:dyDescent="0.25">
      <c r="A155" s="52"/>
      <c r="B155" s="55"/>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x14ac:dyDescent="0.25">
      <c r="A156" s="52"/>
      <c r="B156" s="55"/>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x14ac:dyDescent="0.25">
      <c r="A157" s="52"/>
      <c r="B157" s="55"/>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x14ac:dyDescent="0.25">
      <c r="A158" s="52"/>
      <c r="B158" s="55"/>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x14ac:dyDescent="0.25">
      <c r="A159" s="52"/>
      <c r="B159" s="55"/>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x14ac:dyDescent="0.25">
      <c r="A160" s="52"/>
      <c r="B160" s="55"/>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x14ac:dyDescent="0.25">
      <c r="A161" s="52"/>
      <c r="B161" s="55"/>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x14ac:dyDescent="0.25">
      <c r="A162" s="52"/>
      <c r="B162" s="55"/>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x14ac:dyDescent="0.25">
      <c r="A163" s="52"/>
      <c r="B163" s="55"/>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x14ac:dyDescent="0.25">
      <c r="A164" s="52"/>
      <c r="B164" s="55"/>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x14ac:dyDescent="0.25">
      <c r="A165" s="52"/>
      <c r="B165" s="55"/>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x14ac:dyDescent="0.25">
      <c r="A166" s="52"/>
      <c r="B166" s="55"/>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x14ac:dyDescent="0.25">
      <c r="A167" s="52"/>
      <c r="B167" s="55"/>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x14ac:dyDescent="0.25">
      <c r="A168" s="52"/>
      <c r="B168" s="55"/>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x14ac:dyDescent="0.25">
      <c r="A169" s="52"/>
      <c r="B169" s="55"/>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x14ac:dyDescent="0.25">
      <c r="A170" s="52"/>
      <c r="B170" s="55"/>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x14ac:dyDescent="0.25">
      <c r="A171" s="52"/>
      <c r="B171" s="55"/>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x14ac:dyDescent="0.25">
      <c r="A172" s="52"/>
      <c r="B172" s="55"/>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x14ac:dyDescent="0.25">
      <c r="A173" s="52"/>
      <c r="B173" s="55"/>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x14ac:dyDescent="0.25">
      <c r="A174" s="52"/>
      <c r="B174" s="55"/>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x14ac:dyDescent="0.25">
      <c r="A175" s="52"/>
      <c r="B175" s="55"/>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x14ac:dyDescent="0.25">
      <c r="A176" s="52"/>
      <c r="B176" s="55"/>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x14ac:dyDescent="0.25">
      <c r="A177" s="52"/>
      <c r="B177" s="55"/>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x14ac:dyDescent="0.25">
      <c r="A178" s="52"/>
      <c r="B178" s="55"/>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x14ac:dyDescent="0.25">
      <c r="A179" s="52"/>
      <c r="B179" s="55"/>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x14ac:dyDescent="0.25">
      <c r="A180" s="52"/>
      <c r="B180" s="55"/>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x14ac:dyDescent="0.25">
      <c r="A181" s="52"/>
      <c r="B181" s="55"/>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x14ac:dyDescent="0.25">
      <c r="A182" s="52"/>
      <c r="B182" s="55"/>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x14ac:dyDescent="0.25">
      <c r="A183" s="52"/>
      <c r="B183" s="55"/>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x14ac:dyDescent="0.25">
      <c r="A184" s="52"/>
      <c r="B184" s="55"/>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x14ac:dyDescent="0.25">
      <c r="A185" s="52"/>
      <c r="B185" s="55"/>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x14ac:dyDescent="0.25">
      <c r="A186" s="52"/>
      <c r="B186" s="55"/>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x14ac:dyDescent="0.25">
      <c r="A187" s="63"/>
      <c r="B187" s="49"/>
      <c r="C187" s="63"/>
      <c r="D187" s="63"/>
      <c r="E187" s="63"/>
      <c r="F187" s="63"/>
      <c r="G187" s="63"/>
      <c r="H187" s="63"/>
      <c r="I187" s="63"/>
      <c r="J187" s="63"/>
      <c r="K187" s="63"/>
      <c r="L187" s="63"/>
      <c r="M187" s="63"/>
      <c r="N187" s="63"/>
      <c r="O187" s="63"/>
      <c r="P187" s="63"/>
      <c r="Q187" s="63"/>
    </row>
    <row r="188" spans="1:54" ht="15.75" customHeight="1" x14ac:dyDescent="0.25">
      <c r="A188" s="63"/>
      <c r="B188" s="49"/>
      <c r="C188" s="63"/>
      <c r="D188" s="63"/>
      <c r="E188" s="63"/>
      <c r="F188" s="63"/>
      <c r="G188" s="63"/>
      <c r="H188" s="63"/>
      <c r="I188" s="63"/>
      <c r="J188" s="63"/>
      <c r="K188" s="63"/>
      <c r="L188" s="63"/>
      <c r="M188" s="63"/>
      <c r="N188" s="63"/>
      <c r="O188" s="63"/>
      <c r="P188" s="63"/>
      <c r="Q188" s="63"/>
    </row>
    <row r="189" spans="1:54" ht="15.75" customHeight="1" x14ac:dyDescent="0.25">
      <c r="A189" s="63"/>
      <c r="B189" s="49"/>
      <c r="C189" s="63"/>
      <c r="D189" s="63"/>
      <c r="E189" s="63"/>
      <c r="F189" s="63"/>
      <c r="G189" s="63"/>
      <c r="H189" s="63"/>
      <c r="I189" s="63"/>
      <c r="J189" s="63"/>
      <c r="K189" s="63"/>
      <c r="L189" s="63"/>
      <c r="M189" s="63"/>
      <c r="N189" s="63"/>
      <c r="O189" s="63"/>
      <c r="P189" s="63"/>
      <c r="Q189" s="63"/>
    </row>
    <row r="190" spans="1:54" ht="15.75" customHeight="1" x14ac:dyDescent="0.25">
      <c r="A190" s="63"/>
      <c r="B190" s="49"/>
      <c r="C190" s="63"/>
      <c r="D190" s="63"/>
      <c r="E190" s="63"/>
      <c r="F190" s="63"/>
      <c r="G190" s="63"/>
      <c r="H190" s="63"/>
      <c r="I190" s="63"/>
      <c r="J190" s="63"/>
      <c r="K190" s="63"/>
      <c r="L190" s="63"/>
      <c r="M190" s="63"/>
      <c r="N190" s="63"/>
      <c r="O190" s="63"/>
      <c r="P190" s="63"/>
      <c r="Q190" s="63"/>
    </row>
    <row r="191" spans="1:54" ht="15.75" customHeight="1" x14ac:dyDescent="0.25">
      <c r="A191" s="63"/>
      <c r="B191" s="49"/>
      <c r="C191" s="63"/>
      <c r="D191" s="63"/>
      <c r="E191" s="63"/>
      <c r="F191" s="63"/>
      <c r="G191" s="63"/>
      <c r="H191" s="63"/>
      <c r="I191" s="63"/>
      <c r="J191" s="63"/>
      <c r="K191" s="63"/>
      <c r="L191" s="63"/>
      <c r="M191" s="63"/>
      <c r="N191" s="63"/>
      <c r="O191" s="63"/>
      <c r="P191" s="63"/>
      <c r="Q191" s="63"/>
    </row>
    <row r="192" spans="1:54" ht="15.75" customHeight="1" x14ac:dyDescent="0.25">
      <c r="A192" s="63"/>
      <c r="B192" s="49"/>
      <c r="C192" s="63"/>
      <c r="D192" s="63"/>
      <c r="E192" s="63"/>
      <c r="F192" s="63"/>
      <c r="G192" s="63"/>
      <c r="H192" s="63"/>
      <c r="I192" s="63"/>
      <c r="J192" s="63"/>
      <c r="K192" s="63"/>
      <c r="L192" s="63"/>
      <c r="M192" s="63"/>
      <c r="N192" s="63"/>
      <c r="O192" s="63"/>
      <c r="P192" s="63"/>
      <c r="Q192" s="63"/>
    </row>
    <row r="193" spans="1:17" ht="15.75" customHeight="1" x14ac:dyDescent="0.25">
      <c r="A193" s="63"/>
      <c r="B193" s="49"/>
      <c r="C193" s="63"/>
      <c r="D193" s="63"/>
      <c r="E193" s="63"/>
      <c r="F193" s="63"/>
      <c r="G193" s="63"/>
      <c r="H193" s="63"/>
      <c r="I193" s="63"/>
      <c r="J193" s="63"/>
      <c r="K193" s="63"/>
      <c r="L193" s="63"/>
      <c r="M193" s="63"/>
      <c r="N193" s="63"/>
      <c r="O193" s="63"/>
      <c r="P193" s="63"/>
      <c r="Q193" s="63"/>
    </row>
    <row r="194" spans="1:17" ht="15.75" customHeight="1" x14ac:dyDescent="0.25">
      <c r="A194" s="63"/>
      <c r="B194" s="49"/>
      <c r="C194" s="63"/>
      <c r="D194" s="63"/>
      <c r="E194" s="63"/>
      <c r="F194" s="63"/>
      <c r="G194" s="63"/>
      <c r="H194" s="63"/>
      <c r="I194" s="63"/>
      <c r="J194" s="63"/>
      <c r="K194" s="63"/>
      <c r="L194" s="63"/>
      <c r="M194" s="63"/>
      <c r="N194" s="63"/>
      <c r="O194" s="63"/>
      <c r="P194" s="63"/>
      <c r="Q194" s="63"/>
    </row>
    <row r="195" spans="1:17" ht="15.75" customHeight="1" x14ac:dyDescent="0.25">
      <c r="A195" s="63"/>
      <c r="B195" s="49"/>
      <c r="C195" s="63"/>
      <c r="D195" s="63"/>
      <c r="E195" s="63"/>
      <c r="F195" s="63"/>
      <c r="G195" s="63"/>
      <c r="H195" s="63"/>
      <c r="I195" s="63"/>
      <c r="J195" s="63"/>
      <c r="K195" s="63"/>
      <c r="L195" s="63"/>
      <c r="M195" s="63"/>
      <c r="N195" s="63"/>
      <c r="O195" s="63"/>
      <c r="P195" s="63"/>
      <c r="Q195" s="63"/>
    </row>
    <row r="196" spans="1:17" ht="15.75" customHeight="1" x14ac:dyDescent="0.25">
      <c r="A196" s="63"/>
      <c r="B196" s="49"/>
      <c r="C196" s="63"/>
      <c r="D196" s="63"/>
      <c r="E196" s="63"/>
      <c r="F196" s="63"/>
      <c r="G196" s="63"/>
      <c r="H196" s="63"/>
      <c r="I196" s="63"/>
      <c r="J196" s="63"/>
      <c r="K196" s="63"/>
      <c r="L196" s="63"/>
      <c r="M196" s="63"/>
      <c r="N196" s="63"/>
      <c r="O196" s="63"/>
      <c r="P196" s="63"/>
      <c r="Q196" s="63"/>
    </row>
    <row r="197" spans="1:17" ht="15.75" customHeight="1" x14ac:dyDescent="0.25">
      <c r="A197" s="63"/>
      <c r="B197" s="49"/>
      <c r="C197" s="63"/>
      <c r="D197" s="63"/>
      <c r="E197" s="63"/>
      <c r="F197" s="63"/>
      <c r="G197" s="63"/>
      <c r="H197" s="63"/>
      <c r="I197" s="63"/>
      <c r="J197" s="63"/>
      <c r="K197" s="63"/>
      <c r="L197" s="63"/>
      <c r="M197" s="63"/>
      <c r="N197" s="63"/>
      <c r="O197" s="63"/>
      <c r="P197" s="63"/>
      <c r="Q197" s="63"/>
    </row>
    <row r="198" spans="1:17" ht="15.75" customHeight="1" x14ac:dyDescent="0.25">
      <c r="A198" s="63"/>
      <c r="B198" s="49"/>
      <c r="C198" s="63"/>
      <c r="D198" s="63"/>
      <c r="E198" s="63"/>
      <c r="F198" s="63"/>
      <c r="G198" s="63"/>
      <c r="H198" s="63"/>
      <c r="I198" s="63"/>
      <c r="J198" s="63"/>
      <c r="K198" s="63"/>
      <c r="L198" s="63"/>
      <c r="M198" s="63"/>
      <c r="N198" s="63"/>
      <c r="O198" s="63"/>
      <c r="P198" s="63"/>
      <c r="Q198" s="63"/>
    </row>
    <row r="199" spans="1:17" ht="15.75" customHeight="1" x14ac:dyDescent="0.25">
      <c r="A199" s="63"/>
      <c r="B199" s="49"/>
      <c r="C199" s="63"/>
      <c r="D199" s="63"/>
      <c r="E199" s="63"/>
      <c r="F199" s="63"/>
      <c r="G199" s="63"/>
      <c r="H199" s="63"/>
      <c r="I199" s="63"/>
      <c r="J199" s="63"/>
      <c r="K199" s="63"/>
      <c r="L199" s="63"/>
      <c r="M199" s="63"/>
      <c r="N199" s="63"/>
      <c r="O199" s="63"/>
      <c r="P199" s="63"/>
      <c r="Q199" s="63"/>
    </row>
    <row r="200" spans="1:17" ht="15.75" customHeight="1" x14ac:dyDescent="0.25">
      <c r="A200" s="63"/>
      <c r="B200" s="49"/>
      <c r="C200" s="63"/>
      <c r="D200" s="63"/>
      <c r="E200" s="63"/>
      <c r="F200" s="63"/>
      <c r="G200" s="63"/>
      <c r="H200" s="63"/>
      <c r="I200" s="63"/>
      <c r="J200" s="63"/>
      <c r="K200" s="63"/>
      <c r="L200" s="63"/>
      <c r="M200" s="63"/>
      <c r="N200" s="63"/>
      <c r="O200" s="63"/>
      <c r="P200" s="63"/>
      <c r="Q200" s="63"/>
    </row>
    <row r="201" spans="1:17" ht="15.75" customHeight="1" x14ac:dyDescent="0.25">
      <c r="A201" s="63"/>
      <c r="B201" s="49"/>
      <c r="C201" s="63"/>
      <c r="D201" s="63"/>
      <c r="E201" s="63"/>
      <c r="F201" s="63"/>
      <c r="G201" s="63"/>
      <c r="H201" s="63"/>
      <c r="I201" s="63"/>
      <c r="J201" s="63"/>
      <c r="K201" s="63"/>
      <c r="L201" s="63"/>
      <c r="M201" s="63"/>
      <c r="N201" s="63"/>
      <c r="O201" s="63"/>
      <c r="P201" s="63"/>
      <c r="Q201" s="63"/>
    </row>
    <row r="202" spans="1:17" ht="15.75" customHeight="1" x14ac:dyDescent="0.25">
      <c r="A202" s="63"/>
      <c r="B202" s="49"/>
      <c r="C202" s="63"/>
      <c r="D202" s="63"/>
      <c r="E202" s="63"/>
      <c r="F202" s="63"/>
      <c r="G202" s="63"/>
      <c r="H202" s="63"/>
      <c r="I202" s="63"/>
      <c r="J202" s="63"/>
      <c r="K202" s="63"/>
      <c r="L202" s="63"/>
      <c r="M202" s="63"/>
      <c r="N202" s="63"/>
      <c r="O202" s="63"/>
      <c r="P202" s="63"/>
      <c r="Q202" s="63"/>
    </row>
    <row r="203" spans="1:17" ht="15.75" customHeight="1" x14ac:dyDescent="0.25">
      <c r="A203" s="63"/>
      <c r="B203" s="49"/>
      <c r="C203" s="63"/>
      <c r="D203" s="63"/>
      <c r="E203" s="63"/>
      <c r="F203" s="63"/>
      <c r="G203" s="63"/>
      <c r="H203" s="63"/>
      <c r="I203" s="63"/>
      <c r="J203" s="63"/>
      <c r="K203" s="63"/>
      <c r="L203" s="63"/>
      <c r="M203" s="63"/>
      <c r="N203" s="63"/>
      <c r="O203" s="63"/>
      <c r="P203" s="63"/>
      <c r="Q203" s="63"/>
    </row>
    <row r="204" spans="1:17" ht="15.75" customHeight="1" x14ac:dyDescent="0.25">
      <c r="A204" s="63"/>
      <c r="B204" s="49"/>
      <c r="C204" s="63"/>
      <c r="D204" s="63"/>
      <c r="E204" s="63"/>
      <c r="F204" s="63"/>
      <c r="G204" s="63"/>
      <c r="H204" s="63"/>
      <c r="I204" s="63"/>
      <c r="J204" s="63"/>
      <c r="K204" s="63"/>
      <c r="L204" s="63"/>
      <c r="M204" s="63"/>
      <c r="N204" s="63"/>
      <c r="O204" s="63"/>
      <c r="P204" s="63"/>
      <c r="Q204" s="63"/>
    </row>
    <row r="205" spans="1:17" ht="15.75" customHeight="1" x14ac:dyDescent="0.25">
      <c r="A205" s="63"/>
      <c r="B205" s="49"/>
      <c r="C205" s="63"/>
      <c r="D205" s="63"/>
      <c r="E205" s="63"/>
      <c r="F205" s="63"/>
      <c r="G205" s="63"/>
      <c r="H205" s="63"/>
      <c r="I205" s="63"/>
      <c r="J205" s="63"/>
      <c r="K205" s="63"/>
      <c r="L205" s="63"/>
      <c r="M205" s="63"/>
      <c r="N205" s="63"/>
      <c r="O205" s="63"/>
      <c r="P205" s="63"/>
      <c r="Q205" s="63"/>
    </row>
    <row r="206" spans="1:17" ht="15.75" customHeight="1" x14ac:dyDescent="0.25">
      <c r="A206" s="63"/>
      <c r="B206" s="49"/>
      <c r="C206" s="63"/>
      <c r="D206" s="63"/>
      <c r="E206" s="63"/>
      <c r="F206" s="63"/>
      <c r="G206" s="63"/>
      <c r="H206" s="63"/>
      <c r="I206" s="63"/>
      <c r="J206" s="63"/>
      <c r="K206" s="63"/>
      <c r="L206" s="63"/>
      <c r="M206" s="63"/>
      <c r="N206" s="63"/>
      <c r="O206" s="63"/>
      <c r="P206" s="63"/>
      <c r="Q206" s="63"/>
    </row>
    <row r="207" spans="1:17" ht="15.75" customHeight="1" x14ac:dyDescent="0.25">
      <c r="A207" s="63"/>
      <c r="B207" s="49"/>
      <c r="C207" s="63"/>
      <c r="D207" s="63"/>
      <c r="E207" s="63"/>
      <c r="F207" s="63"/>
      <c r="G207" s="63"/>
      <c r="H207" s="63"/>
      <c r="I207" s="63"/>
      <c r="J207" s="63"/>
      <c r="K207" s="63"/>
      <c r="L207" s="63"/>
      <c r="M207" s="63"/>
      <c r="N207" s="63"/>
      <c r="O207" s="63"/>
      <c r="P207" s="63"/>
      <c r="Q207" s="63"/>
    </row>
    <row r="208" spans="1:17" ht="15.75" customHeight="1" x14ac:dyDescent="0.25">
      <c r="A208" s="63"/>
      <c r="B208" s="49"/>
      <c r="C208" s="63"/>
      <c r="D208" s="63"/>
      <c r="E208" s="63"/>
      <c r="F208" s="63"/>
      <c r="G208" s="63"/>
      <c r="H208" s="63"/>
      <c r="I208" s="63"/>
      <c r="J208" s="63"/>
      <c r="K208" s="63"/>
      <c r="L208" s="63"/>
      <c r="M208" s="63"/>
      <c r="N208" s="63"/>
      <c r="O208" s="63"/>
      <c r="P208" s="63"/>
      <c r="Q208" s="63"/>
    </row>
    <row r="209" spans="1:17" ht="15.75" customHeight="1" x14ac:dyDescent="0.25">
      <c r="A209" s="63"/>
      <c r="B209" s="49"/>
      <c r="C209" s="63"/>
      <c r="D209" s="63"/>
      <c r="E209" s="63"/>
      <c r="F209" s="63"/>
      <c r="G209" s="63"/>
      <c r="H209" s="63"/>
      <c r="I209" s="63"/>
      <c r="J209" s="63"/>
      <c r="K209" s="63"/>
      <c r="L209" s="63"/>
      <c r="M209" s="63"/>
      <c r="N209" s="63"/>
      <c r="O209" s="63"/>
      <c r="P209" s="63"/>
      <c r="Q209" s="63"/>
    </row>
    <row r="210" spans="1:17" ht="15.75" customHeight="1" x14ac:dyDescent="0.25">
      <c r="A210" s="63"/>
      <c r="B210" s="49"/>
      <c r="C210" s="63"/>
      <c r="D210" s="63"/>
      <c r="E210" s="63"/>
      <c r="F210" s="63"/>
      <c r="G210" s="63"/>
      <c r="H210" s="63"/>
      <c r="I210" s="63"/>
      <c r="J210" s="63"/>
      <c r="K210" s="63"/>
      <c r="L210" s="63"/>
      <c r="M210" s="63"/>
      <c r="N210" s="63"/>
      <c r="O210" s="63"/>
      <c r="P210" s="63"/>
      <c r="Q210" s="63"/>
    </row>
    <row r="211" spans="1:17" ht="15.75" customHeight="1" x14ac:dyDescent="0.25">
      <c r="A211" s="63"/>
      <c r="B211" s="49"/>
      <c r="C211" s="63"/>
      <c r="D211" s="63"/>
      <c r="E211" s="63"/>
      <c r="F211" s="63"/>
      <c r="G211" s="63"/>
      <c r="H211" s="63"/>
      <c r="I211" s="63"/>
      <c r="J211" s="63"/>
      <c r="K211" s="63"/>
      <c r="L211" s="63"/>
      <c r="M211" s="63"/>
      <c r="N211" s="63"/>
      <c r="O211" s="63"/>
      <c r="P211" s="63"/>
      <c r="Q211" s="63"/>
    </row>
    <row r="212" spans="1:17" ht="15.75" customHeight="1" x14ac:dyDescent="0.25">
      <c r="A212" s="63"/>
      <c r="B212" s="49"/>
      <c r="C212" s="63"/>
      <c r="D212" s="63"/>
      <c r="E212" s="63"/>
      <c r="F212" s="63"/>
      <c r="G212" s="63"/>
      <c r="H212" s="63"/>
      <c r="I212" s="63"/>
      <c r="J212" s="63"/>
      <c r="K212" s="63"/>
      <c r="L212" s="63"/>
      <c r="M212" s="63"/>
      <c r="N212" s="63"/>
      <c r="O212" s="63"/>
      <c r="P212" s="63"/>
      <c r="Q212" s="63"/>
    </row>
    <row r="213" spans="1:17" ht="15.75" customHeight="1" x14ac:dyDescent="0.25">
      <c r="A213" s="63"/>
      <c r="B213" s="49"/>
      <c r="C213" s="63"/>
      <c r="D213" s="63"/>
      <c r="E213" s="63"/>
      <c r="F213" s="63"/>
      <c r="G213" s="63"/>
      <c r="H213" s="63"/>
      <c r="I213" s="63"/>
      <c r="J213" s="63"/>
      <c r="K213" s="63"/>
      <c r="L213" s="63"/>
      <c r="M213" s="63"/>
      <c r="N213" s="63"/>
      <c r="O213" s="63"/>
      <c r="P213" s="63"/>
      <c r="Q213" s="63"/>
    </row>
    <row r="214" spans="1:17" ht="15.75" customHeight="1" x14ac:dyDescent="0.25">
      <c r="A214" s="63"/>
      <c r="B214" s="49"/>
      <c r="C214" s="63"/>
      <c r="D214" s="63"/>
      <c r="E214" s="63"/>
      <c r="F214" s="63"/>
      <c r="G214" s="63"/>
      <c r="H214" s="63"/>
      <c r="I214" s="63"/>
      <c r="J214" s="63"/>
      <c r="K214" s="63"/>
      <c r="L214" s="63"/>
      <c r="M214" s="63"/>
      <c r="N214" s="63"/>
      <c r="O214" s="63"/>
      <c r="P214" s="63"/>
      <c r="Q214" s="63"/>
    </row>
    <row r="215" spans="1:17" ht="15.75" customHeight="1" x14ac:dyDescent="0.25">
      <c r="A215" s="63"/>
      <c r="B215" s="49"/>
      <c r="C215" s="63"/>
      <c r="D215" s="63"/>
      <c r="E215" s="63"/>
      <c r="F215" s="63"/>
      <c r="G215" s="63"/>
      <c r="H215" s="63"/>
      <c r="I215" s="63"/>
      <c r="J215" s="63"/>
      <c r="K215" s="63"/>
      <c r="L215" s="63"/>
      <c r="M215" s="63"/>
      <c r="N215" s="63"/>
      <c r="O215" s="63"/>
      <c r="P215" s="63"/>
      <c r="Q215" s="63"/>
    </row>
    <row r="216" spans="1:17" ht="15.75" customHeight="1" x14ac:dyDescent="0.25">
      <c r="A216" s="63"/>
      <c r="B216" s="49"/>
      <c r="C216" s="63"/>
      <c r="D216" s="63"/>
      <c r="E216" s="63"/>
      <c r="F216" s="63"/>
      <c r="G216" s="63"/>
      <c r="H216" s="63"/>
      <c r="I216" s="63"/>
      <c r="J216" s="63"/>
      <c r="K216" s="63"/>
      <c r="L216" s="63"/>
      <c r="M216" s="63"/>
      <c r="N216" s="63"/>
      <c r="O216" s="63"/>
      <c r="P216" s="63"/>
      <c r="Q216" s="63"/>
    </row>
    <row r="217" spans="1:17" ht="15.75" customHeight="1" x14ac:dyDescent="0.25">
      <c r="A217" s="63"/>
      <c r="B217" s="49"/>
      <c r="C217" s="63"/>
      <c r="D217" s="63"/>
      <c r="E217" s="63"/>
      <c r="F217" s="63"/>
      <c r="G217" s="63"/>
      <c r="H217" s="63"/>
      <c r="I217" s="63"/>
      <c r="J217" s="63"/>
      <c r="K217" s="63"/>
      <c r="L217" s="63"/>
      <c r="M217" s="63"/>
      <c r="N217" s="63"/>
      <c r="O217" s="63"/>
      <c r="P217" s="63"/>
      <c r="Q217" s="63"/>
    </row>
    <row r="218" spans="1:17" ht="15.75" customHeight="1" x14ac:dyDescent="0.25">
      <c r="A218" s="63"/>
      <c r="B218" s="49"/>
      <c r="C218" s="63"/>
      <c r="D218" s="63"/>
      <c r="E218" s="63"/>
      <c r="F218" s="63"/>
      <c r="G218" s="63"/>
      <c r="H218" s="63"/>
      <c r="I218" s="63"/>
      <c r="J218" s="63"/>
      <c r="K218" s="63"/>
      <c r="L218" s="63"/>
      <c r="M218" s="63"/>
      <c r="N218" s="63"/>
      <c r="O218" s="63"/>
      <c r="P218" s="63"/>
      <c r="Q218" s="63"/>
    </row>
    <row r="219" spans="1:17" ht="15.75" customHeight="1" x14ac:dyDescent="0.25">
      <c r="A219" s="63"/>
      <c r="B219" s="49"/>
      <c r="C219" s="63"/>
      <c r="D219" s="63"/>
      <c r="E219" s="63"/>
      <c r="F219" s="63"/>
      <c r="G219" s="63"/>
      <c r="H219" s="63"/>
      <c r="I219" s="63"/>
      <c r="J219" s="63"/>
      <c r="K219" s="63"/>
      <c r="L219" s="63"/>
      <c r="M219" s="63"/>
      <c r="N219" s="63"/>
      <c r="O219" s="63"/>
      <c r="P219" s="63"/>
      <c r="Q219" s="63"/>
    </row>
    <row r="220" spans="1:17" ht="15.75" customHeight="1" x14ac:dyDescent="0.25">
      <c r="A220" s="63"/>
      <c r="B220" s="49"/>
      <c r="C220" s="63"/>
      <c r="D220" s="63"/>
      <c r="E220" s="63"/>
      <c r="F220" s="63"/>
      <c r="G220" s="63"/>
      <c r="H220" s="63"/>
      <c r="I220" s="63"/>
      <c r="J220" s="63"/>
      <c r="K220" s="63"/>
      <c r="L220" s="63"/>
      <c r="M220" s="63"/>
      <c r="N220" s="63"/>
      <c r="O220" s="63"/>
      <c r="P220" s="63"/>
      <c r="Q220" s="63"/>
    </row>
    <row r="221" spans="1:17" ht="15.75" customHeight="1" x14ac:dyDescent="0.25">
      <c r="A221" s="63"/>
      <c r="B221" s="49"/>
      <c r="C221" s="63"/>
      <c r="D221" s="63"/>
      <c r="E221" s="63"/>
      <c r="F221" s="63"/>
      <c r="G221" s="63"/>
      <c r="H221" s="63"/>
      <c r="I221" s="63"/>
      <c r="J221" s="63"/>
      <c r="K221" s="63"/>
      <c r="L221" s="63"/>
      <c r="M221" s="63"/>
      <c r="N221" s="63"/>
      <c r="O221" s="63"/>
      <c r="P221" s="63"/>
      <c r="Q221" s="63"/>
    </row>
    <row r="222" spans="1:17" ht="15.75" customHeight="1" x14ac:dyDescent="0.25">
      <c r="A222" s="63"/>
      <c r="B222" s="49"/>
      <c r="C222" s="63"/>
      <c r="D222" s="63"/>
      <c r="E222" s="63"/>
      <c r="F222" s="63"/>
      <c r="G222" s="63"/>
      <c r="H222" s="63"/>
      <c r="I222" s="63"/>
      <c r="J222" s="63"/>
      <c r="K222" s="63"/>
      <c r="L222" s="63"/>
      <c r="M222" s="63"/>
      <c r="N222" s="63"/>
      <c r="O222" s="63"/>
      <c r="P222" s="63"/>
      <c r="Q222" s="63"/>
    </row>
    <row r="223" spans="1:17" ht="15.75" customHeight="1" x14ac:dyDescent="0.25">
      <c r="A223" s="63"/>
      <c r="B223" s="49"/>
      <c r="C223" s="63"/>
      <c r="D223" s="63"/>
      <c r="E223" s="63"/>
      <c r="F223" s="63"/>
      <c r="G223" s="63"/>
      <c r="H223" s="63"/>
      <c r="I223" s="63"/>
      <c r="J223" s="63"/>
      <c r="K223" s="63"/>
      <c r="L223" s="63"/>
      <c r="M223" s="63"/>
      <c r="N223" s="63"/>
      <c r="O223" s="63"/>
      <c r="P223" s="63"/>
      <c r="Q223" s="63"/>
    </row>
    <row r="224" spans="1:17" ht="15.75" customHeight="1" x14ac:dyDescent="0.25">
      <c r="A224" s="63"/>
      <c r="B224" s="49"/>
      <c r="C224" s="63"/>
      <c r="D224" s="63"/>
      <c r="E224" s="63"/>
      <c r="F224" s="63"/>
      <c r="G224" s="63"/>
      <c r="H224" s="63"/>
      <c r="I224" s="63"/>
      <c r="J224" s="63"/>
      <c r="K224" s="63"/>
      <c r="L224" s="63"/>
      <c r="M224" s="63"/>
      <c r="N224" s="63"/>
      <c r="O224" s="63"/>
      <c r="P224" s="63"/>
      <c r="Q224" s="63"/>
    </row>
    <row r="225" spans="1:17" ht="15.75" customHeight="1" x14ac:dyDescent="0.25">
      <c r="A225" s="63"/>
      <c r="B225" s="49"/>
      <c r="C225" s="63"/>
      <c r="D225" s="63"/>
      <c r="E225" s="63"/>
      <c r="F225" s="63"/>
      <c r="G225" s="63"/>
      <c r="H225" s="63"/>
      <c r="I225" s="63"/>
      <c r="J225" s="63"/>
      <c r="K225" s="63"/>
      <c r="L225" s="63"/>
      <c r="M225" s="63"/>
      <c r="N225" s="63"/>
      <c r="O225" s="63"/>
      <c r="P225" s="63"/>
      <c r="Q225" s="63"/>
    </row>
    <row r="226" spans="1:17" ht="15.75" customHeight="1" x14ac:dyDescent="0.25">
      <c r="A226" s="63"/>
      <c r="B226" s="49"/>
      <c r="C226" s="63"/>
      <c r="D226" s="63"/>
      <c r="E226" s="63"/>
      <c r="F226" s="63"/>
      <c r="G226" s="63"/>
      <c r="H226" s="63"/>
      <c r="I226" s="63"/>
      <c r="J226" s="63"/>
      <c r="K226" s="63"/>
      <c r="L226" s="63"/>
      <c r="M226" s="63"/>
      <c r="N226" s="63"/>
      <c r="O226" s="63"/>
      <c r="P226" s="63"/>
      <c r="Q226" s="63"/>
    </row>
    <row r="227" spans="1:17" ht="15.75" customHeight="1" x14ac:dyDescent="0.25">
      <c r="A227" s="63"/>
      <c r="B227" s="49"/>
      <c r="C227" s="63"/>
      <c r="D227" s="63"/>
      <c r="E227" s="63"/>
      <c r="F227" s="63"/>
      <c r="G227" s="63"/>
      <c r="H227" s="63"/>
      <c r="I227" s="63"/>
      <c r="J227" s="63"/>
      <c r="K227" s="63"/>
      <c r="L227" s="63"/>
      <c r="M227" s="63"/>
      <c r="N227" s="63"/>
      <c r="O227" s="63"/>
      <c r="P227" s="63"/>
      <c r="Q227" s="63"/>
    </row>
    <row r="228" spans="1:17" ht="15.75" customHeight="1" x14ac:dyDescent="0.25">
      <c r="A228" s="63"/>
      <c r="B228" s="49"/>
      <c r="C228" s="63"/>
      <c r="D228" s="63"/>
      <c r="E228" s="63"/>
      <c r="F228" s="63"/>
      <c r="G228" s="63"/>
      <c r="H228" s="63"/>
      <c r="I228" s="63"/>
      <c r="J228" s="63"/>
      <c r="K228" s="63"/>
      <c r="L228" s="63"/>
      <c r="M228" s="63"/>
      <c r="N228" s="63"/>
      <c r="O228" s="63"/>
      <c r="P228" s="63"/>
      <c r="Q228" s="63"/>
    </row>
    <row r="229" spans="1:17" ht="15.75" customHeight="1" x14ac:dyDescent="0.25">
      <c r="A229" s="63"/>
      <c r="B229" s="49"/>
      <c r="C229" s="63"/>
      <c r="D229" s="63"/>
      <c r="E229" s="63"/>
      <c r="F229" s="63"/>
      <c r="G229" s="63"/>
      <c r="H229" s="63"/>
      <c r="I229" s="63"/>
      <c r="J229" s="63"/>
      <c r="K229" s="63"/>
      <c r="L229" s="63"/>
      <c r="M229" s="63"/>
      <c r="N229" s="63"/>
      <c r="O229" s="63"/>
      <c r="P229" s="63"/>
      <c r="Q229" s="63"/>
    </row>
    <row r="230" spans="1:17" ht="15.75" customHeight="1" x14ac:dyDescent="0.25">
      <c r="A230" s="63"/>
      <c r="B230" s="49"/>
      <c r="C230" s="63"/>
      <c r="D230" s="63"/>
      <c r="E230" s="63"/>
      <c r="F230" s="63"/>
      <c r="G230" s="63"/>
      <c r="H230" s="63"/>
      <c r="I230" s="63"/>
      <c r="J230" s="63"/>
      <c r="K230" s="63"/>
      <c r="L230" s="63"/>
      <c r="M230" s="63"/>
      <c r="N230" s="63"/>
      <c r="O230" s="63"/>
      <c r="P230" s="63"/>
      <c r="Q230" s="63"/>
    </row>
    <row r="231" spans="1:17" ht="15.75" customHeight="1" x14ac:dyDescent="0.25">
      <c r="A231" s="63"/>
      <c r="B231" s="49"/>
      <c r="C231" s="63"/>
      <c r="D231" s="63"/>
      <c r="E231" s="63"/>
      <c r="F231" s="63"/>
      <c r="G231" s="63"/>
      <c r="H231" s="63"/>
      <c r="I231" s="63"/>
      <c r="J231" s="63"/>
      <c r="K231" s="63"/>
      <c r="L231" s="63"/>
      <c r="M231" s="63"/>
      <c r="N231" s="63"/>
      <c r="O231" s="63"/>
      <c r="P231" s="63"/>
      <c r="Q231" s="63"/>
    </row>
    <row r="232" spans="1:17" ht="15.75" customHeight="1" x14ac:dyDescent="0.25">
      <c r="A232" s="63"/>
      <c r="B232" s="49"/>
      <c r="C232" s="63"/>
      <c r="D232" s="63"/>
      <c r="E232" s="63"/>
      <c r="F232" s="63"/>
      <c r="G232" s="63"/>
      <c r="H232" s="63"/>
      <c r="I232" s="63"/>
      <c r="J232" s="63"/>
      <c r="K232" s="63"/>
      <c r="L232" s="63"/>
      <c r="M232" s="63"/>
      <c r="N232" s="63"/>
      <c r="O232" s="63"/>
      <c r="P232" s="63"/>
      <c r="Q232" s="63"/>
    </row>
    <row r="233" spans="1:17" ht="15.75" customHeight="1" x14ac:dyDescent="0.25">
      <c r="A233" s="63"/>
      <c r="B233" s="49"/>
      <c r="C233" s="63"/>
      <c r="D233" s="63"/>
      <c r="E233" s="63"/>
      <c r="F233" s="63"/>
      <c r="G233" s="63"/>
      <c r="H233" s="63"/>
      <c r="I233" s="63"/>
      <c r="J233" s="63"/>
      <c r="K233" s="63"/>
      <c r="L233" s="63"/>
      <c r="M233" s="63"/>
      <c r="N233" s="63"/>
      <c r="O233" s="63"/>
      <c r="P233" s="63"/>
      <c r="Q233" s="63"/>
    </row>
    <row r="234" spans="1:17" ht="15.75" customHeight="1" x14ac:dyDescent="0.25">
      <c r="A234" s="63"/>
      <c r="B234" s="49"/>
      <c r="C234" s="63"/>
      <c r="D234" s="63"/>
      <c r="E234" s="63"/>
      <c r="F234" s="63"/>
      <c r="G234" s="63"/>
      <c r="H234" s="63"/>
      <c r="I234" s="63"/>
      <c r="J234" s="63"/>
      <c r="K234" s="63"/>
      <c r="L234" s="63"/>
      <c r="M234" s="63"/>
      <c r="N234" s="63"/>
      <c r="O234" s="63"/>
      <c r="P234" s="63"/>
      <c r="Q234" s="63"/>
    </row>
    <row r="235" spans="1:17" ht="15.75" customHeight="1" x14ac:dyDescent="0.25">
      <c r="A235" s="63"/>
      <c r="B235" s="49"/>
      <c r="C235" s="63"/>
      <c r="D235" s="63"/>
      <c r="E235" s="63"/>
      <c r="F235" s="63"/>
      <c r="G235" s="63"/>
      <c r="H235" s="63"/>
      <c r="I235" s="63"/>
      <c r="J235" s="63"/>
      <c r="K235" s="63"/>
      <c r="L235" s="63"/>
      <c r="M235" s="63"/>
      <c r="N235" s="63"/>
      <c r="O235" s="63"/>
      <c r="P235" s="63"/>
      <c r="Q235" s="63"/>
    </row>
    <row r="236" spans="1:17" ht="15.75" customHeight="1" x14ac:dyDescent="0.25">
      <c r="A236" s="63"/>
      <c r="B236" s="49"/>
      <c r="C236" s="63"/>
      <c r="D236" s="63"/>
      <c r="E236" s="63"/>
      <c r="F236" s="63"/>
      <c r="G236" s="63"/>
      <c r="H236" s="63"/>
      <c r="I236" s="63"/>
      <c r="J236" s="63"/>
      <c r="K236" s="63"/>
      <c r="L236" s="63"/>
      <c r="M236" s="63"/>
      <c r="N236" s="63"/>
      <c r="O236" s="63"/>
      <c r="P236" s="63"/>
      <c r="Q236" s="63"/>
    </row>
    <row r="237" spans="1:17" ht="15.75" customHeight="1" x14ac:dyDescent="0.25">
      <c r="A237" s="63"/>
      <c r="B237" s="49"/>
      <c r="C237" s="63"/>
      <c r="D237" s="63"/>
      <c r="E237" s="63"/>
      <c r="F237" s="63"/>
      <c r="G237" s="63"/>
      <c r="H237" s="63"/>
      <c r="I237" s="63"/>
      <c r="J237" s="63"/>
      <c r="K237" s="63"/>
      <c r="L237" s="63"/>
      <c r="M237" s="63"/>
      <c r="N237" s="63"/>
      <c r="O237" s="63"/>
      <c r="P237" s="63"/>
      <c r="Q237" s="63"/>
    </row>
    <row r="238" spans="1:17" ht="15.75" customHeight="1" x14ac:dyDescent="0.25">
      <c r="A238" s="63"/>
      <c r="B238" s="49"/>
      <c r="C238" s="63"/>
      <c r="D238" s="63"/>
      <c r="E238" s="63"/>
      <c r="F238" s="63"/>
      <c r="G238" s="63"/>
      <c r="H238" s="63"/>
      <c r="I238" s="63"/>
      <c r="J238" s="63"/>
      <c r="K238" s="63"/>
      <c r="L238" s="63"/>
      <c r="M238" s="63"/>
      <c r="N238" s="63"/>
      <c r="O238" s="63"/>
      <c r="P238" s="63"/>
      <c r="Q238" s="63"/>
    </row>
    <row r="239" spans="1:17" ht="15.75" customHeight="1" x14ac:dyDescent="0.25">
      <c r="A239" s="63"/>
      <c r="B239" s="49"/>
      <c r="C239" s="63"/>
      <c r="D239" s="63"/>
      <c r="E239" s="63"/>
      <c r="F239" s="63"/>
      <c r="G239" s="63"/>
      <c r="H239" s="63"/>
      <c r="I239" s="63"/>
      <c r="J239" s="63"/>
      <c r="K239" s="63"/>
      <c r="L239" s="63"/>
      <c r="M239" s="63"/>
      <c r="N239" s="63"/>
      <c r="O239" s="63"/>
      <c r="P239" s="63"/>
      <c r="Q239" s="63"/>
    </row>
    <row r="240" spans="1:17" ht="15.75" customHeight="1" x14ac:dyDescent="0.25">
      <c r="A240" s="63"/>
      <c r="B240" s="49"/>
      <c r="C240" s="63"/>
      <c r="D240" s="63"/>
      <c r="E240" s="63"/>
      <c r="F240" s="63"/>
      <c r="G240" s="63"/>
      <c r="H240" s="63"/>
      <c r="I240" s="63"/>
      <c r="J240" s="63"/>
      <c r="K240" s="63"/>
      <c r="L240" s="63"/>
      <c r="M240" s="63"/>
      <c r="N240" s="63"/>
      <c r="O240" s="63"/>
      <c r="P240" s="63"/>
      <c r="Q240" s="63"/>
    </row>
    <row r="241" spans="1:17" ht="15.75" customHeight="1" x14ac:dyDescent="0.25">
      <c r="A241" s="63"/>
      <c r="B241" s="49"/>
      <c r="C241" s="63"/>
      <c r="D241" s="63"/>
      <c r="E241" s="63"/>
      <c r="F241" s="63"/>
      <c r="G241" s="63"/>
      <c r="H241" s="63"/>
      <c r="I241" s="63"/>
      <c r="J241" s="63"/>
      <c r="K241" s="63"/>
      <c r="L241" s="63"/>
      <c r="M241" s="63"/>
      <c r="N241" s="63"/>
      <c r="O241" s="63"/>
      <c r="P241" s="63"/>
      <c r="Q241" s="63"/>
    </row>
    <row r="242" spans="1:17" ht="15.75" customHeight="1" x14ac:dyDescent="0.25">
      <c r="A242" s="63"/>
      <c r="B242" s="49"/>
      <c r="C242" s="63"/>
      <c r="D242" s="63"/>
      <c r="E242" s="63"/>
      <c r="F242" s="63"/>
      <c r="G242" s="63"/>
      <c r="H242" s="63"/>
      <c r="I242" s="63"/>
      <c r="J242" s="63"/>
      <c r="K242" s="63"/>
      <c r="L242" s="63"/>
      <c r="M242" s="63"/>
      <c r="N242" s="63"/>
      <c r="O242" s="63"/>
      <c r="P242" s="63"/>
      <c r="Q242" s="63"/>
    </row>
    <row r="243" spans="1:17" ht="15.75" customHeight="1" x14ac:dyDescent="0.25"/>
    <row r="244" spans="1:17" ht="15.75" customHeight="1" x14ac:dyDescent="0.25"/>
    <row r="245" spans="1:17" ht="15.75" customHeight="1" x14ac:dyDescent="0.25"/>
    <row r="246" spans="1:17" ht="15.75" customHeight="1" x14ac:dyDescent="0.25"/>
    <row r="247" spans="1:17" ht="15.75" customHeight="1" x14ac:dyDescent="0.25"/>
    <row r="248" spans="1:17" ht="15.75" customHeight="1" x14ac:dyDescent="0.25"/>
    <row r="249" spans="1:17" ht="15.75" customHeight="1" x14ac:dyDescent="0.25"/>
    <row r="250" spans="1:17" ht="15.75" customHeight="1" x14ac:dyDescent="0.25"/>
    <row r="251" spans="1:17" ht="15.75" customHeight="1" x14ac:dyDescent="0.25"/>
    <row r="252" spans="1:17" ht="15.75" customHeight="1" x14ac:dyDescent="0.25"/>
    <row r="253" spans="1:17" ht="15.75" customHeight="1" x14ac:dyDescent="0.25"/>
    <row r="254" spans="1:17" ht="15.75" customHeight="1" x14ac:dyDescent="0.25"/>
    <row r="255" spans="1:17" ht="15.75" customHeight="1" x14ac:dyDescent="0.25"/>
    <row r="256" spans="1:17"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8">
    <mergeCell ref="B7:B10"/>
    <mergeCell ref="C7:C9"/>
    <mergeCell ref="D13:D14"/>
    <mergeCell ref="E13:E14"/>
    <mergeCell ref="F13:F14"/>
    <mergeCell ref="B11:C12"/>
    <mergeCell ref="D11:D12"/>
    <mergeCell ref="E11:F11"/>
    <mergeCell ref="B16:I16"/>
    <mergeCell ref="B17:E17"/>
    <mergeCell ref="B19:E19"/>
    <mergeCell ref="I23:J28"/>
    <mergeCell ref="A3:A14"/>
    <mergeCell ref="B3:C3"/>
    <mergeCell ref="D3:E3"/>
    <mergeCell ref="F3:G3"/>
    <mergeCell ref="H3:I3"/>
    <mergeCell ref="B5:B6"/>
    <mergeCell ref="C5:D6"/>
    <mergeCell ref="E5:E6"/>
    <mergeCell ref="F5:F6"/>
    <mergeCell ref="D9:E10"/>
    <mergeCell ref="F9:F10"/>
    <mergeCell ref="H10:K10"/>
    <mergeCell ref="Z17:Z18"/>
    <mergeCell ref="L9:L13"/>
    <mergeCell ref="M9:N13"/>
    <mergeCell ref="R10:R13"/>
    <mergeCell ref="L17:N17"/>
    <mergeCell ref="T17:V17"/>
    <mergeCell ref="O5:Q5"/>
    <mergeCell ref="O6:Q6"/>
    <mergeCell ref="D7:E8"/>
    <mergeCell ref="F7:F8"/>
    <mergeCell ref="O7:O8"/>
    <mergeCell ref="P7:P8"/>
    <mergeCell ref="Q7:Q8"/>
    <mergeCell ref="H11:I12"/>
    <mergeCell ref="J11:K12"/>
    <mergeCell ref="G14:K14"/>
    <mergeCell ref="B13:B14"/>
    <mergeCell ref="C13:C14"/>
    <mergeCell ref="AW39:AW40"/>
    <mergeCell ref="AW42:AY43"/>
    <mergeCell ref="B18:C18"/>
    <mergeCell ref="AH17:AH18"/>
    <mergeCell ref="AW35:AY35"/>
    <mergeCell ref="AX37:AX38"/>
    <mergeCell ref="AY37:AY38"/>
    <mergeCell ref="AA17:AA18"/>
    <mergeCell ref="AB17:AB18"/>
    <mergeCell ref="AC17:AC18"/>
    <mergeCell ref="AD17:AD18"/>
    <mergeCell ref="AG17:AG18"/>
    <mergeCell ref="W17:W18"/>
    <mergeCell ref="X17:X18"/>
    <mergeCell ref="M18:N18"/>
    <mergeCell ref="Y17:Y18"/>
  </mergeCells>
  <conditionalFormatting sqref="E9:F10 D10">
    <cfRule type="expression" dxfId="1" priority="1">
      <formula>$F$7="NO"</formula>
    </cfRule>
  </conditionalFormatting>
  <conditionalFormatting sqref="F7">
    <cfRule type="cellIs" dxfId="0" priority="2" operator="equal">
      <formula>"SI"</formula>
    </cfRule>
  </conditionalFormatting>
  <dataValidations count="3">
    <dataValidation type="list" allowBlank="1" showErrorMessage="1" sqref="F7" xr:uid="{00000000-0002-0000-0000-000000000000}">
      <formula1>$S$23:$S$24</formula1>
    </dataValidation>
    <dataValidation type="list" allowBlank="1" showErrorMessage="1" sqref="F9" xr:uid="{00000000-0002-0000-0000-000001000000}">
      <formula1>$S$19:$S$22</formula1>
    </dataValidation>
    <dataValidation type="list" allowBlank="1" showErrorMessage="1" sqref="H3" xr:uid="{00000000-0002-0000-0000-000002000000}">
      <formula1>"CHIP"</formula1>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2">
        <x14:dataValidation type="list" allowBlank="1" showErrorMessage="1" xr:uid="{00000000-0002-0000-0000-000003000000}">
          <x14:formula1>
            <xm:f>'PLANES REGULARES'!$C$4:$C$11</xm:f>
          </x14:formula1>
          <xm:sqref>D3</xm:sqref>
        </x14:dataValidation>
        <x14:dataValidation type="list" allowBlank="1" showErrorMessage="1" xr:uid="{00000000-0002-0000-0000-000004000000}">
          <x14:formula1>
            <xm:f>FACTURACION!$B$3:$B$14</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showGridLines="0" workbookViewId="0"/>
  </sheetViews>
  <sheetFormatPr baseColWidth="10" defaultColWidth="14.42578125" defaultRowHeight="15" customHeight="1" x14ac:dyDescent="0.25"/>
  <cols>
    <col min="1" max="1" width="34" customWidth="1"/>
    <col min="2" max="2" width="34.42578125" customWidth="1"/>
    <col min="3" max="3" width="24.7109375" customWidth="1"/>
    <col min="4" max="5" width="22.7109375" customWidth="1"/>
    <col min="6" max="6" width="28.28515625" customWidth="1"/>
    <col min="7" max="7" width="26.28515625" customWidth="1"/>
    <col min="8" max="13" width="22.7109375" customWidth="1"/>
    <col min="14" max="14" width="24.28515625" customWidth="1"/>
    <col min="15" max="15" width="22.7109375" customWidth="1"/>
  </cols>
  <sheetData>
    <row r="1" spans="1:15" ht="36" x14ac:dyDescent="0.25">
      <c r="C1" s="254" t="s">
        <v>60</v>
      </c>
      <c r="D1" s="152"/>
      <c r="E1" s="152"/>
      <c r="F1" s="152"/>
      <c r="G1" s="152"/>
      <c r="H1" s="152"/>
      <c r="I1" s="152"/>
      <c r="J1" s="152"/>
      <c r="K1" s="152"/>
      <c r="L1" s="152"/>
      <c r="M1" s="152"/>
      <c r="N1" s="152"/>
      <c r="O1" s="153"/>
    </row>
    <row r="2" spans="1:15" x14ac:dyDescent="0.25">
      <c r="C2" s="255" t="s">
        <v>61</v>
      </c>
      <c r="D2" s="256" t="s">
        <v>62</v>
      </c>
      <c r="E2" s="257"/>
      <c r="F2" s="257"/>
      <c r="G2" s="257"/>
      <c r="H2" s="257"/>
      <c r="I2" s="257"/>
      <c r="J2" s="257"/>
      <c r="K2" s="257"/>
      <c r="L2" s="257"/>
      <c r="M2" s="257"/>
      <c r="N2" s="257"/>
      <c r="O2" s="258"/>
    </row>
    <row r="3" spans="1:15" x14ac:dyDescent="0.25">
      <c r="C3" s="172"/>
      <c r="D3" s="234"/>
      <c r="E3" s="235"/>
      <c r="F3" s="235"/>
      <c r="G3" s="235"/>
      <c r="H3" s="235"/>
      <c r="I3" s="235"/>
      <c r="J3" s="235"/>
      <c r="K3" s="235"/>
      <c r="L3" s="235"/>
      <c r="M3" s="235"/>
      <c r="N3" s="235"/>
      <c r="O3" s="236"/>
    </row>
    <row r="6" spans="1:15" ht="37.5" customHeight="1" x14ac:dyDescent="0.25">
      <c r="A6" s="241" t="s">
        <v>63</v>
      </c>
      <c r="B6" s="241" t="s">
        <v>64</v>
      </c>
      <c r="C6" s="229" t="s">
        <v>65</v>
      </c>
      <c r="D6" s="229" t="s">
        <v>66</v>
      </c>
      <c r="E6" s="229" t="s">
        <v>67</v>
      </c>
      <c r="F6" s="237" t="s">
        <v>68</v>
      </c>
      <c r="G6" s="229" t="s">
        <v>69</v>
      </c>
      <c r="H6" s="229" t="s">
        <v>70</v>
      </c>
      <c r="I6" s="229" t="s">
        <v>71</v>
      </c>
      <c r="J6" s="229" t="s">
        <v>72</v>
      </c>
      <c r="K6" s="229" t="s">
        <v>73</v>
      </c>
      <c r="L6" s="250" t="s">
        <v>74</v>
      </c>
      <c r="M6" s="143"/>
      <c r="N6" s="143"/>
      <c r="O6" s="144"/>
    </row>
    <row r="7" spans="1:15" ht="37.5" customHeight="1" x14ac:dyDescent="0.25">
      <c r="A7" s="242"/>
      <c r="B7" s="242"/>
      <c r="C7" s="230"/>
      <c r="D7" s="230"/>
      <c r="E7" s="230"/>
      <c r="F7" s="230"/>
      <c r="G7" s="230"/>
      <c r="H7" s="230"/>
      <c r="I7" s="230"/>
      <c r="J7" s="230"/>
      <c r="K7" s="230"/>
      <c r="L7" s="251"/>
      <c r="M7" s="252"/>
      <c r="N7" s="252"/>
      <c r="O7" s="253"/>
    </row>
    <row r="8" spans="1:15" ht="98.25" customHeight="1" x14ac:dyDescent="0.25">
      <c r="A8" s="238" t="s">
        <v>75</v>
      </c>
      <c r="B8" s="239"/>
      <c r="C8" s="64" t="s">
        <v>76</v>
      </c>
      <c r="D8" s="65">
        <v>49.9</v>
      </c>
      <c r="E8" s="66" t="s">
        <v>77</v>
      </c>
      <c r="F8" s="67"/>
      <c r="G8" s="66" t="s">
        <v>78</v>
      </c>
      <c r="H8" s="66" t="s">
        <v>79</v>
      </c>
      <c r="I8" s="66" t="s">
        <v>80</v>
      </c>
      <c r="J8" s="66"/>
      <c r="K8" s="66"/>
      <c r="L8" s="68" t="s">
        <v>79</v>
      </c>
      <c r="M8" s="68" t="s">
        <v>79</v>
      </c>
      <c r="N8" s="68" t="s">
        <v>79</v>
      </c>
      <c r="O8" s="69" t="s">
        <v>79</v>
      </c>
    </row>
    <row r="9" spans="1:15" ht="66.75" customHeight="1" x14ac:dyDescent="0.25">
      <c r="A9" s="70" t="s">
        <v>81</v>
      </c>
      <c r="B9" s="243" t="s">
        <v>82</v>
      </c>
      <c r="C9" s="240" t="s">
        <v>83</v>
      </c>
      <c r="D9" s="249">
        <v>59.9</v>
      </c>
      <c r="E9" s="231" t="s">
        <v>77</v>
      </c>
      <c r="F9" s="231"/>
      <c r="G9" s="231" t="s">
        <v>78</v>
      </c>
      <c r="H9" s="231" t="s">
        <v>79</v>
      </c>
      <c r="I9" s="231" t="s">
        <v>84</v>
      </c>
      <c r="J9" s="231"/>
      <c r="K9" s="231" t="s">
        <v>79</v>
      </c>
      <c r="L9" s="222"/>
      <c r="M9" s="222" t="s">
        <v>85</v>
      </c>
      <c r="N9" s="223" t="s">
        <v>86</v>
      </c>
      <c r="O9" s="225" t="s">
        <v>79</v>
      </c>
    </row>
    <row r="10" spans="1:15" ht="69" customHeight="1" x14ac:dyDescent="0.25">
      <c r="A10" s="71" t="s">
        <v>87</v>
      </c>
      <c r="B10" s="244"/>
      <c r="C10" s="172"/>
      <c r="D10" s="172"/>
      <c r="E10" s="172"/>
      <c r="F10" s="172"/>
      <c r="G10" s="172"/>
      <c r="H10" s="172"/>
      <c r="I10" s="172"/>
      <c r="J10" s="172"/>
      <c r="K10" s="172"/>
      <c r="L10" s="172"/>
      <c r="M10" s="172"/>
      <c r="N10" s="224"/>
      <c r="O10" s="172"/>
    </row>
    <row r="11" spans="1:15" ht="123" customHeight="1" x14ac:dyDescent="0.25">
      <c r="A11" s="246" t="s">
        <v>88</v>
      </c>
      <c r="B11" s="244"/>
      <c r="C11" s="64" t="s">
        <v>89</v>
      </c>
      <c r="D11" s="65">
        <v>69.900000000000006</v>
      </c>
      <c r="E11" s="66" t="s">
        <v>77</v>
      </c>
      <c r="F11" s="67"/>
      <c r="G11" s="66" t="s">
        <v>78</v>
      </c>
      <c r="H11" s="66" t="s">
        <v>90</v>
      </c>
      <c r="I11" s="66" t="s">
        <v>91</v>
      </c>
      <c r="J11" s="66"/>
      <c r="K11" s="66" t="s">
        <v>79</v>
      </c>
      <c r="L11" s="68"/>
      <c r="M11" s="68" t="s">
        <v>92</v>
      </c>
      <c r="N11" s="72" t="s">
        <v>86</v>
      </c>
      <c r="O11" s="69" t="s">
        <v>14</v>
      </c>
    </row>
    <row r="12" spans="1:15" ht="95.25" customHeight="1" x14ac:dyDescent="0.25">
      <c r="A12" s="247"/>
      <c r="B12" s="244"/>
      <c r="C12" s="73" t="s">
        <v>93</v>
      </c>
      <c r="D12" s="65">
        <v>79.900000000000006</v>
      </c>
      <c r="E12" s="66" t="s">
        <v>77</v>
      </c>
      <c r="F12" s="67"/>
      <c r="G12" s="66" t="s">
        <v>94</v>
      </c>
      <c r="H12" s="66" t="s">
        <v>94</v>
      </c>
      <c r="I12" s="66" t="s">
        <v>95</v>
      </c>
      <c r="J12" s="66" t="s">
        <v>79</v>
      </c>
      <c r="K12" s="66" t="s">
        <v>79</v>
      </c>
      <c r="L12" s="68"/>
      <c r="M12" s="68" t="s">
        <v>96</v>
      </c>
      <c r="N12" s="72" t="s">
        <v>86</v>
      </c>
      <c r="O12" s="69" t="s">
        <v>14</v>
      </c>
    </row>
    <row r="13" spans="1:15" ht="87.75" customHeight="1" x14ac:dyDescent="0.25">
      <c r="A13" s="247"/>
      <c r="B13" s="244"/>
      <c r="C13" s="64" t="s">
        <v>97</v>
      </c>
      <c r="D13" s="65">
        <v>99.9</v>
      </c>
      <c r="E13" s="66" t="s">
        <v>77</v>
      </c>
      <c r="F13" s="67"/>
      <c r="G13" s="66" t="s">
        <v>94</v>
      </c>
      <c r="H13" s="66" t="s">
        <v>94</v>
      </c>
      <c r="I13" s="66" t="s">
        <v>95</v>
      </c>
      <c r="J13" s="66" t="s">
        <v>79</v>
      </c>
      <c r="K13" s="66" t="s">
        <v>79</v>
      </c>
      <c r="L13" s="68"/>
      <c r="M13" s="68" t="s">
        <v>98</v>
      </c>
      <c r="N13" s="72" t="s">
        <v>86</v>
      </c>
      <c r="O13" s="69" t="s">
        <v>14</v>
      </c>
    </row>
    <row r="14" spans="1:15" ht="66.75" customHeight="1" x14ac:dyDescent="0.25">
      <c r="A14" s="248"/>
      <c r="B14" s="245"/>
      <c r="C14" s="74" t="s">
        <v>99</v>
      </c>
      <c r="D14" s="75">
        <v>129.9</v>
      </c>
      <c r="E14" s="76" t="s">
        <v>77</v>
      </c>
      <c r="F14" s="77"/>
      <c r="G14" s="76" t="s">
        <v>94</v>
      </c>
      <c r="H14" s="76" t="s">
        <v>94</v>
      </c>
      <c r="I14" s="76" t="s">
        <v>95</v>
      </c>
      <c r="J14" s="76" t="s">
        <v>79</v>
      </c>
      <c r="K14" s="76" t="s">
        <v>79</v>
      </c>
      <c r="L14" s="78"/>
      <c r="M14" s="78" t="s">
        <v>100</v>
      </c>
      <c r="N14" s="72" t="s">
        <v>86</v>
      </c>
      <c r="O14" s="79" t="s">
        <v>14</v>
      </c>
    </row>
    <row r="15" spans="1:15" ht="33.75" customHeight="1" x14ac:dyDescent="0.25">
      <c r="A15" s="232" t="s">
        <v>101</v>
      </c>
      <c r="B15" s="143"/>
      <c r="C15" s="143"/>
      <c r="D15" s="143"/>
      <c r="E15" s="143"/>
      <c r="F15" s="143"/>
      <c r="G15" s="143"/>
      <c r="H15" s="143"/>
      <c r="I15" s="143"/>
      <c r="J15" s="143"/>
      <c r="K15" s="143"/>
      <c r="L15" s="143"/>
      <c r="M15" s="143"/>
      <c r="N15" s="143"/>
      <c r="O15" s="233"/>
    </row>
    <row r="16" spans="1:15" ht="33.75" customHeight="1" x14ac:dyDescent="0.25">
      <c r="A16" s="234"/>
      <c r="B16" s="235"/>
      <c r="C16" s="235"/>
      <c r="D16" s="235"/>
      <c r="E16" s="235"/>
      <c r="F16" s="235"/>
      <c r="G16" s="235"/>
      <c r="H16" s="235"/>
      <c r="I16" s="235"/>
      <c r="J16" s="235"/>
      <c r="K16" s="235"/>
      <c r="L16" s="235"/>
      <c r="M16" s="235"/>
      <c r="N16" s="235"/>
      <c r="O16" s="236"/>
    </row>
    <row r="20" spans="12:15" x14ac:dyDescent="0.25">
      <c r="L20" s="226" t="s">
        <v>102</v>
      </c>
      <c r="M20" s="143"/>
      <c r="N20" s="143"/>
      <c r="O20" s="144"/>
    </row>
    <row r="21" spans="12:15" ht="15.75" customHeight="1" x14ac:dyDescent="0.25">
      <c r="L21" s="227"/>
      <c r="M21" s="149"/>
      <c r="N21" s="149"/>
      <c r="O21" s="228"/>
    </row>
    <row r="22" spans="12:15" ht="15.75" customHeight="1" x14ac:dyDescent="0.25">
      <c r="L22" s="227"/>
      <c r="M22" s="149"/>
      <c r="N22" s="149"/>
      <c r="O22" s="228"/>
    </row>
    <row r="23" spans="12:15" ht="15.75" customHeight="1" x14ac:dyDescent="0.25">
      <c r="L23" s="227"/>
      <c r="M23" s="149"/>
      <c r="N23" s="149"/>
      <c r="O23" s="228"/>
    </row>
    <row r="24" spans="12:15" ht="15.75" customHeight="1" x14ac:dyDescent="0.25">
      <c r="L24" s="227"/>
      <c r="M24" s="149"/>
      <c r="N24" s="149"/>
      <c r="O24" s="228"/>
    </row>
    <row r="25" spans="12:15" ht="15.75" customHeight="1" x14ac:dyDescent="0.25">
      <c r="L25" s="145"/>
      <c r="M25" s="146"/>
      <c r="N25" s="146"/>
      <c r="O25" s="147"/>
    </row>
    <row r="26" spans="12:15" ht="15.75" customHeight="1" x14ac:dyDescent="0.25"/>
    <row r="27" spans="12:15" ht="15.75" customHeight="1" x14ac:dyDescent="0.25"/>
    <row r="28" spans="12:15" ht="15.75" customHeight="1" x14ac:dyDescent="0.25"/>
    <row r="29" spans="12:15" ht="15.75" customHeight="1" x14ac:dyDescent="0.25"/>
    <row r="30" spans="12:15" ht="15.75" customHeight="1" x14ac:dyDescent="0.25"/>
    <row r="31" spans="12:15" ht="15.75" customHeight="1" x14ac:dyDescent="0.25"/>
    <row r="32" spans="12: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3">
    <mergeCell ref="C1:O1"/>
    <mergeCell ref="C2:C3"/>
    <mergeCell ref="D2:O3"/>
    <mergeCell ref="A6:A7"/>
    <mergeCell ref="B6:B7"/>
    <mergeCell ref="C6:C7"/>
    <mergeCell ref="D6:D7"/>
    <mergeCell ref="L9:L10"/>
    <mergeCell ref="B9:B14"/>
    <mergeCell ref="A11:A14"/>
    <mergeCell ref="D9:D10"/>
    <mergeCell ref="E9:E10"/>
    <mergeCell ref="F9:F10"/>
    <mergeCell ref="I6:I7"/>
    <mergeCell ref="J6:J7"/>
    <mergeCell ref="K6:K7"/>
    <mergeCell ref="L6:O7"/>
    <mergeCell ref="M9:M10"/>
    <mergeCell ref="N9:N10"/>
    <mergeCell ref="O9:O10"/>
    <mergeCell ref="L20:O25"/>
    <mergeCell ref="G6:G7"/>
    <mergeCell ref="H6:H7"/>
    <mergeCell ref="G9:G10"/>
    <mergeCell ref="H9:H10"/>
    <mergeCell ref="I9:I10"/>
    <mergeCell ref="J9:J10"/>
    <mergeCell ref="K9:K10"/>
    <mergeCell ref="A15:O16"/>
    <mergeCell ref="E6:E7"/>
    <mergeCell ref="F6:F7"/>
    <mergeCell ref="A8:B8"/>
    <mergeCell ref="C9:C10"/>
  </mergeCells>
  <hyperlinks>
    <hyperlink ref="D2" r:id="rId1" xr:uid="{00000000-0004-0000-0100-000000000000}"/>
  </hyperlinks>
  <pageMargins left="0.7" right="0.7" top="0.75" bottom="0.75" header="0" footer="0"/>
  <pageSetup orientation="landscape"/>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AA1000"/>
  <sheetViews>
    <sheetView showGridLines="0" workbookViewId="0"/>
  </sheetViews>
  <sheetFormatPr baseColWidth="10" defaultColWidth="14.42578125" defaultRowHeight="15" customHeight="1" x14ac:dyDescent="0.25"/>
  <cols>
    <col min="1" max="1" width="15.28515625" customWidth="1"/>
    <col min="2" max="2" width="27.7109375" customWidth="1"/>
    <col min="3" max="3" width="33.5703125" customWidth="1"/>
    <col min="4" max="4" width="20.7109375" customWidth="1"/>
    <col min="5" max="6" width="23.7109375" customWidth="1"/>
    <col min="7" max="7" width="15.28515625" customWidth="1"/>
    <col min="8" max="8" width="33.7109375" customWidth="1"/>
    <col min="9" max="9" width="25" customWidth="1"/>
    <col min="10" max="10" width="23" customWidth="1"/>
    <col min="11" max="11" width="20.28515625" customWidth="1"/>
    <col min="12" max="12" width="24.42578125" customWidth="1"/>
    <col min="13" max="13" width="15.7109375" customWidth="1"/>
    <col min="14" max="14" width="21.7109375" customWidth="1"/>
    <col min="15" max="15" width="27" customWidth="1"/>
    <col min="16" max="16" width="14.7109375" customWidth="1"/>
    <col min="17" max="17" width="11.28515625" customWidth="1"/>
    <col min="18" max="18" width="8.28515625" customWidth="1"/>
    <col min="19" max="21" width="11.42578125" customWidth="1"/>
    <col min="22" max="24" width="7.7109375" customWidth="1"/>
    <col min="25" max="25" width="20.7109375" customWidth="1"/>
    <col min="26" max="27" width="11.42578125" customWidth="1"/>
  </cols>
  <sheetData>
    <row r="1" spans="1:27" ht="44.25" customHeight="1" x14ac:dyDescent="0.25">
      <c r="D1" s="271" t="s">
        <v>103</v>
      </c>
      <c r="E1" s="272"/>
      <c r="F1" s="272"/>
      <c r="G1" s="272"/>
      <c r="H1" s="272"/>
      <c r="I1" s="272"/>
      <c r="J1" s="272"/>
      <c r="K1" s="272"/>
      <c r="L1" s="272"/>
      <c r="M1" s="272"/>
      <c r="N1" s="273"/>
      <c r="O1" s="80"/>
      <c r="P1" s="80"/>
      <c r="V1" s="80"/>
      <c r="W1" s="80"/>
      <c r="X1" s="80"/>
      <c r="Y1" s="80"/>
      <c r="Z1" s="80"/>
      <c r="AA1" s="80"/>
    </row>
    <row r="2" spans="1:27" ht="23.25" customHeight="1" x14ac:dyDescent="0.25">
      <c r="E2" s="269" t="s">
        <v>104</v>
      </c>
      <c r="F2" s="268"/>
      <c r="H2" s="269" t="s">
        <v>105</v>
      </c>
      <c r="I2" s="268"/>
      <c r="L2" s="274" t="s">
        <v>102</v>
      </c>
      <c r="M2" s="152"/>
      <c r="N2" s="152"/>
      <c r="O2" s="153"/>
      <c r="P2" s="80"/>
      <c r="Q2" s="80"/>
      <c r="R2" s="80"/>
    </row>
    <row r="3" spans="1:27" ht="110.25" customHeight="1" x14ac:dyDescent="0.25">
      <c r="C3" s="81" t="s">
        <v>65</v>
      </c>
      <c r="D3" s="82" t="s">
        <v>66</v>
      </c>
      <c r="E3" s="82" t="s">
        <v>67</v>
      </c>
      <c r="F3" s="82" t="s">
        <v>106</v>
      </c>
      <c r="G3" s="82" t="s">
        <v>69</v>
      </c>
      <c r="H3" s="82" t="s">
        <v>70</v>
      </c>
      <c r="I3" s="81" t="s">
        <v>71</v>
      </c>
      <c r="J3" s="82" t="s">
        <v>72</v>
      </c>
      <c r="K3" s="82" t="s">
        <v>73</v>
      </c>
      <c r="L3" s="82" t="s">
        <v>74</v>
      </c>
      <c r="M3" s="82" t="s">
        <v>107</v>
      </c>
      <c r="N3" s="82" t="s">
        <v>108</v>
      </c>
      <c r="O3" s="83" t="s">
        <v>109</v>
      </c>
      <c r="P3" s="80"/>
      <c r="Q3" s="80"/>
      <c r="R3" s="80"/>
    </row>
    <row r="4" spans="1:27" ht="69" customHeight="1" x14ac:dyDescent="0.25">
      <c r="A4" s="259" t="s">
        <v>110</v>
      </c>
      <c r="B4" s="258"/>
      <c r="C4" s="64" t="s">
        <v>111</v>
      </c>
      <c r="D4" s="84">
        <v>39.9</v>
      </c>
      <c r="E4" s="85" t="s">
        <v>77</v>
      </c>
      <c r="F4" s="86"/>
      <c r="G4" s="85" t="s">
        <v>78</v>
      </c>
      <c r="H4" s="85" t="s">
        <v>79</v>
      </c>
      <c r="I4" s="85" t="s">
        <v>112</v>
      </c>
      <c r="J4" s="87"/>
      <c r="K4" s="88" t="s">
        <v>113</v>
      </c>
      <c r="L4" s="89" t="s">
        <v>79</v>
      </c>
      <c r="M4" s="90" t="s">
        <v>79</v>
      </c>
      <c r="N4" s="91" t="s">
        <v>79</v>
      </c>
      <c r="O4" s="260" t="s">
        <v>114</v>
      </c>
      <c r="P4" s="43"/>
    </row>
    <row r="5" spans="1:27" ht="69" customHeight="1" x14ac:dyDescent="0.25">
      <c r="A5" s="234"/>
      <c r="B5" s="236"/>
      <c r="C5" s="64" t="s">
        <v>115</v>
      </c>
      <c r="D5" s="84">
        <v>49.9</v>
      </c>
      <c r="E5" s="85" t="s">
        <v>77</v>
      </c>
      <c r="F5" s="86"/>
      <c r="G5" s="85" t="s">
        <v>78</v>
      </c>
      <c r="H5" s="85" t="s">
        <v>79</v>
      </c>
      <c r="I5" s="85" t="s">
        <v>116</v>
      </c>
      <c r="J5" s="87"/>
      <c r="K5" s="88" t="s">
        <v>117</v>
      </c>
      <c r="L5" s="90" t="s">
        <v>79</v>
      </c>
      <c r="M5" s="90" t="s">
        <v>79</v>
      </c>
      <c r="N5" s="91" t="s">
        <v>79</v>
      </c>
      <c r="O5" s="247"/>
      <c r="P5" s="43"/>
    </row>
    <row r="6" spans="1:27" ht="32.25" customHeight="1" x14ac:dyDescent="0.25">
      <c r="A6" s="262" t="s">
        <v>118</v>
      </c>
      <c r="B6" s="258"/>
      <c r="C6" s="240" t="s">
        <v>3</v>
      </c>
      <c r="D6" s="279">
        <v>59.9</v>
      </c>
      <c r="E6" s="275" t="s">
        <v>77</v>
      </c>
      <c r="F6" s="92"/>
      <c r="G6" s="275" t="s">
        <v>78</v>
      </c>
      <c r="H6" s="275" t="s">
        <v>79</v>
      </c>
      <c r="I6" s="275" t="s">
        <v>119</v>
      </c>
      <c r="J6" s="276"/>
      <c r="K6" s="275" t="s">
        <v>79</v>
      </c>
      <c r="L6" s="277"/>
      <c r="M6" s="278" t="s">
        <v>120</v>
      </c>
      <c r="N6" s="223" t="s">
        <v>86</v>
      </c>
      <c r="O6" s="247"/>
      <c r="P6" s="43"/>
    </row>
    <row r="7" spans="1:27" ht="63" customHeight="1" x14ac:dyDescent="0.25">
      <c r="A7" s="263"/>
      <c r="B7" s="264"/>
      <c r="C7" s="172"/>
      <c r="D7" s="172"/>
      <c r="E7" s="172"/>
      <c r="F7" s="93"/>
      <c r="G7" s="172"/>
      <c r="H7" s="172"/>
      <c r="I7" s="172"/>
      <c r="J7" s="172"/>
      <c r="K7" s="172"/>
      <c r="L7" s="172"/>
      <c r="M7" s="172"/>
      <c r="N7" s="265"/>
      <c r="O7" s="247"/>
      <c r="P7" s="43"/>
    </row>
    <row r="8" spans="1:27" ht="77.25" customHeight="1" x14ac:dyDescent="0.25">
      <c r="A8" s="263"/>
      <c r="B8" s="264"/>
      <c r="C8" s="64" t="s">
        <v>121</v>
      </c>
      <c r="D8" s="84">
        <v>69.900000000000006</v>
      </c>
      <c r="E8" s="85" t="s">
        <v>77</v>
      </c>
      <c r="F8" s="86"/>
      <c r="G8" s="85" t="s">
        <v>78</v>
      </c>
      <c r="H8" s="94" t="s">
        <v>122</v>
      </c>
      <c r="I8" s="94" t="s">
        <v>91</v>
      </c>
      <c r="J8" s="95"/>
      <c r="K8" s="85" t="s">
        <v>79</v>
      </c>
      <c r="L8" s="89" t="s">
        <v>79</v>
      </c>
      <c r="M8" s="96" t="s">
        <v>92</v>
      </c>
      <c r="N8" s="97" t="s">
        <v>86</v>
      </c>
      <c r="O8" s="247"/>
      <c r="P8" s="43"/>
    </row>
    <row r="9" spans="1:27" ht="66" customHeight="1" x14ac:dyDescent="0.25">
      <c r="A9" s="263"/>
      <c r="B9" s="264"/>
      <c r="C9" s="81" t="s">
        <v>123</v>
      </c>
      <c r="D9" s="84">
        <v>79.900000000000006</v>
      </c>
      <c r="E9" s="85" t="s">
        <v>77</v>
      </c>
      <c r="F9" s="86"/>
      <c r="G9" s="85" t="s">
        <v>124</v>
      </c>
      <c r="H9" s="94" t="s">
        <v>125</v>
      </c>
      <c r="I9" s="270" t="s">
        <v>126</v>
      </c>
      <c r="J9" s="85" t="s">
        <v>79</v>
      </c>
      <c r="K9" s="85" t="s">
        <v>79</v>
      </c>
      <c r="L9" s="98"/>
      <c r="M9" s="96" t="s">
        <v>96</v>
      </c>
      <c r="N9" s="97" t="s">
        <v>86</v>
      </c>
      <c r="O9" s="247"/>
      <c r="P9" s="43"/>
    </row>
    <row r="10" spans="1:27" ht="69" customHeight="1" x14ac:dyDescent="0.25">
      <c r="A10" s="263"/>
      <c r="B10" s="264"/>
      <c r="C10" s="64" t="s">
        <v>127</v>
      </c>
      <c r="D10" s="84">
        <v>99.9</v>
      </c>
      <c r="E10" s="85" t="s">
        <v>77</v>
      </c>
      <c r="F10" s="86"/>
      <c r="G10" s="85" t="s">
        <v>124</v>
      </c>
      <c r="H10" s="94" t="s">
        <v>94</v>
      </c>
      <c r="I10" s="195"/>
      <c r="J10" s="85" t="s">
        <v>79</v>
      </c>
      <c r="K10" s="85" t="s">
        <v>79</v>
      </c>
      <c r="L10" s="98"/>
      <c r="M10" s="96" t="s">
        <v>98</v>
      </c>
      <c r="N10" s="72" t="s">
        <v>86</v>
      </c>
      <c r="O10" s="247"/>
      <c r="P10" s="99"/>
      <c r="Q10" s="80"/>
      <c r="R10" s="80"/>
    </row>
    <row r="11" spans="1:27" ht="69" customHeight="1" x14ac:dyDescent="0.25">
      <c r="A11" s="234"/>
      <c r="B11" s="236"/>
      <c r="C11" s="64" t="s">
        <v>128</v>
      </c>
      <c r="D11" s="84">
        <v>129.9</v>
      </c>
      <c r="E11" s="85" t="s">
        <v>77</v>
      </c>
      <c r="F11" s="100"/>
      <c r="G11" s="85" t="s">
        <v>124</v>
      </c>
      <c r="H11" s="94" t="s">
        <v>94</v>
      </c>
      <c r="I11" s="172"/>
      <c r="J11" s="85" t="s">
        <v>79</v>
      </c>
      <c r="K11" s="85" t="s">
        <v>79</v>
      </c>
      <c r="L11" s="101" t="s">
        <v>129</v>
      </c>
      <c r="M11" s="102" t="s">
        <v>100</v>
      </c>
      <c r="N11" s="72" t="s">
        <v>86</v>
      </c>
      <c r="O11" s="261"/>
      <c r="P11" s="80"/>
      <c r="Q11" s="80"/>
      <c r="R11" s="80"/>
    </row>
    <row r="12" spans="1:27" ht="55.5" customHeight="1" x14ac:dyDescent="0.25">
      <c r="A12" s="266" t="s">
        <v>130</v>
      </c>
      <c r="B12" s="267"/>
      <c r="C12" s="267"/>
      <c r="D12" s="267"/>
      <c r="E12" s="267"/>
      <c r="F12" s="267"/>
      <c r="G12" s="267"/>
      <c r="H12" s="267"/>
      <c r="I12" s="267"/>
      <c r="J12" s="267"/>
      <c r="K12" s="267"/>
      <c r="L12" s="267"/>
      <c r="M12" s="267"/>
      <c r="N12" s="267"/>
      <c r="O12" s="268"/>
      <c r="P12" s="103"/>
      <c r="Q12" s="104"/>
      <c r="R12" s="104"/>
    </row>
    <row r="13" spans="1:27" ht="18.75" x14ac:dyDescent="0.3">
      <c r="C13" s="105"/>
      <c r="D13" s="106"/>
      <c r="E13" s="106"/>
      <c r="F13" s="106"/>
      <c r="G13" s="106"/>
      <c r="H13" s="106"/>
      <c r="I13" s="106"/>
      <c r="J13" s="106"/>
      <c r="K13" s="106"/>
      <c r="L13" s="106"/>
      <c r="M13" s="106"/>
      <c r="N13" s="106"/>
      <c r="O13" s="106"/>
      <c r="P13" s="106"/>
      <c r="Q13" s="106"/>
      <c r="R13" s="106"/>
      <c r="S13" s="106"/>
      <c r="T13" s="106"/>
      <c r="U13" s="106"/>
    </row>
    <row r="14" spans="1:27" ht="18.75" x14ac:dyDescent="0.3">
      <c r="C14" s="105"/>
      <c r="D14" s="106"/>
      <c r="E14" s="106"/>
      <c r="F14" s="106"/>
      <c r="G14" s="106"/>
      <c r="H14" s="106"/>
      <c r="I14" s="106"/>
      <c r="J14" s="106"/>
      <c r="K14" s="226" t="s">
        <v>102</v>
      </c>
      <c r="L14" s="143"/>
      <c r="M14" s="143"/>
      <c r="N14" s="144"/>
      <c r="O14" s="106"/>
      <c r="P14" s="106"/>
      <c r="Q14" s="106"/>
      <c r="R14" s="106"/>
      <c r="S14" s="106"/>
      <c r="T14" s="106"/>
      <c r="U14" s="106"/>
    </row>
    <row r="15" spans="1:27" ht="18.75" x14ac:dyDescent="0.3">
      <c r="C15" s="105"/>
      <c r="D15" s="106"/>
      <c r="E15" s="106"/>
      <c r="F15" s="106"/>
      <c r="G15" s="106"/>
      <c r="H15" s="106"/>
      <c r="I15" s="106"/>
      <c r="J15" s="106"/>
      <c r="K15" s="227"/>
      <c r="L15" s="149"/>
      <c r="M15" s="149"/>
      <c r="N15" s="228"/>
      <c r="O15" s="106"/>
      <c r="P15" s="106"/>
      <c r="Q15" s="106"/>
      <c r="R15" s="106"/>
      <c r="S15" s="106"/>
      <c r="T15" s="106"/>
      <c r="U15" s="106"/>
    </row>
    <row r="16" spans="1:27" ht="18.75" x14ac:dyDescent="0.3">
      <c r="C16" s="105"/>
      <c r="D16" s="106"/>
      <c r="E16" s="106"/>
      <c r="F16" s="106"/>
      <c r="G16" s="106"/>
      <c r="H16" s="106"/>
      <c r="I16" s="106"/>
      <c r="J16" s="106"/>
      <c r="K16" s="145"/>
      <c r="L16" s="146"/>
      <c r="M16" s="146"/>
      <c r="N16" s="147"/>
      <c r="O16" s="106"/>
      <c r="P16" s="106"/>
      <c r="Q16" s="106"/>
      <c r="R16" s="106"/>
      <c r="S16" s="106"/>
      <c r="T16" s="106"/>
      <c r="U16" s="106"/>
    </row>
    <row r="17" spans="3:21" ht="18.75" x14ac:dyDescent="0.3">
      <c r="C17" s="105"/>
      <c r="D17" s="106"/>
      <c r="E17" s="106"/>
      <c r="F17" s="106"/>
      <c r="G17" s="106"/>
      <c r="H17" s="106"/>
      <c r="I17" s="106"/>
      <c r="J17" s="106"/>
      <c r="K17" s="106"/>
      <c r="L17" s="106"/>
      <c r="M17" s="106"/>
      <c r="N17" s="106"/>
      <c r="O17" s="106"/>
      <c r="P17" s="106"/>
      <c r="Q17" s="106"/>
      <c r="R17" s="106"/>
      <c r="S17" s="106"/>
      <c r="T17" s="106"/>
      <c r="U17" s="106"/>
    </row>
    <row r="18" spans="3:21" ht="18.75" x14ac:dyDescent="0.3">
      <c r="C18" s="105"/>
      <c r="D18" s="106"/>
      <c r="E18" s="106"/>
      <c r="F18" s="106"/>
      <c r="G18" s="106"/>
      <c r="H18" s="106"/>
      <c r="I18" s="106"/>
      <c r="J18" s="106"/>
      <c r="K18" s="106"/>
      <c r="L18" s="106"/>
      <c r="M18" s="106"/>
      <c r="N18" s="106"/>
      <c r="O18" s="106"/>
      <c r="P18" s="106"/>
      <c r="Q18" s="106"/>
      <c r="R18" s="106"/>
      <c r="S18" s="106"/>
      <c r="T18" s="106"/>
      <c r="U18" s="106"/>
    </row>
    <row r="19" spans="3:21" ht="18.75" x14ac:dyDescent="0.3">
      <c r="C19" s="105"/>
      <c r="D19" s="106"/>
      <c r="E19" s="106"/>
      <c r="F19" s="106"/>
      <c r="G19" s="106"/>
      <c r="H19" s="106"/>
      <c r="I19" s="106"/>
      <c r="J19" s="106"/>
      <c r="K19" s="106"/>
      <c r="L19" s="106"/>
      <c r="M19" s="106"/>
      <c r="N19" s="106"/>
      <c r="O19" s="106"/>
      <c r="P19" s="106"/>
      <c r="Q19" s="106"/>
      <c r="R19" s="106"/>
      <c r="S19" s="106"/>
      <c r="T19" s="106"/>
      <c r="U19" s="106"/>
    </row>
    <row r="20" spans="3:21" ht="18.75" x14ac:dyDescent="0.3">
      <c r="C20" s="105"/>
      <c r="D20" s="106"/>
      <c r="E20" s="106"/>
      <c r="F20" s="106"/>
      <c r="G20" s="106"/>
      <c r="H20" s="106"/>
      <c r="I20" s="106"/>
      <c r="J20" s="106"/>
      <c r="K20" s="106"/>
      <c r="L20" s="106"/>
      <c r="M20" s="106"/>
      <c r="N20" s="106"/>
      <c r="O20" s="106"/>
      <c r="P20" s="106"/>
      <c r="Q20" s="106"/>
      <c r="R20" s="106"/>
      <c r="S20" s="106"/>
      <c r="T20" s="106"/>
      <c r="U20" s="106"/>
    </row>
    <row r="21" spans="3:21" ht="15.75" customHeight="1" x14ac:dyDescent="0.3">
      <c r="C21" s="105"/>
      <c r="D21" s="106"/>
      <c r="E21" s="106"/>
      <c r="F21" s="106"/>
      <c r="G21" s="106"/>
      <c r="H21" s="106"/>
      <c r="I21" s="106"/>
      <c r="J21" s="106"/>
      <c r="K21" s="106"/>
      <c r="L21" s="106"/>
      <c r="M21" s="106"/>
      <c r="N21" s="106"/>
      <c r="O21" s="106"/>
      <c r="P21" s="106"/>
      <c r="Q21" s="106"/>
      <c r="R21" s="106"/>
      <c r="S21" s="106"/>
      <c r="T21" s="106"/>
      <c r="U21" s="106"/>
    </row>
    <row r="22" spans="3:21" ht="15.75" customHeight="1" x14ac:dyDescent="0.3">
      <c r="C22" s="105"/>
      <c r="D22" s="106"/>
      <c r="E22" s="106"/>
      <c r="F22" s="106"/>
      <c r="G22" s="106"/>
      <c r="H22" s="106"/>
      <c r="I22" s="106"/>
      <c r="J22" s="106"/>
      <c r="K22" s="106"/>
      <c r="L22" s="106"/>
      <c r="M22" s="106"/>
      <c r="N22" s="106"/>
      <c r="O22" s="106"/>
      <c r="P22" s="106"/>
      <c r="Q22" s="106"/>
      <c r="R22" s="106"/>
      <c r="S22" s="106"/>
      <c r="T22" s="106"/>
      <c r="U22" s="106"/>
    </row>
    <row r="23" spans="3:21" ht="15.75" customHeight="1" x14ac:dyDescent="0.3">
      <c r="C23" s="105"/>
      <c r="D23" s="106"/>
      <c r="E23" s="106"/>
      <c r="F23" s="106"/>
      <c r="G23" s="106"/>
      <c r="H23" s="106"/>
      <c r="I23" s="106"/>
      <c r="J23" s="106"/>
      <c r="K23" s="106"/>
      <c r="L23" s="106"/>
      <c r="M23" s="106"/>
      <c r="N23" s="106"/>
      <c r="O23" s="106"/>
      <c r="P23" s="106"/>
      <c r="Q23" s="106"/>
      <c r="R23" s="106"/>
      <c r="S23" s="106"/>
      <c r="T23" s="106"/>
      <c r="U23" s="106"/>
    </row>
    <row r="24" spans="3:21" ht="15.75" customHeight="1" x14ac:dyDescent="0.3">
      <c r="C24" s="105"/>
      <c r="D24" s="106"/>
      <c r="E24" s="106"/>
      <c r="F24" s="106"/>
      <c r="G24" s="106"/>
      <c r="H24" s="106"/>
      <c r="I24" s="106"/>
      <c r="J24" s="106"/>
      <c r="K24" s="106"/>
      <c r="L24" s="106"/>
      <c r="M24" s="106"/>
      <c r="N24" s="106"/>
      <c r="O24" s="106"/>
      <c r="P24" s="106"/>
      <c r="Q24" s="106"/>
      <c r="R24" s="106"/>
      <c r="S24" s="106"/>
      <c r="T24" s="106"/>
      <c r="U24" s="106"/>
    </row>
    <row r="25" spans="3:21" ht="15.75" customHeight="1" x14ac:dyDescent="0.3">
      <c r="C25" s="105"/>
      <c r="D25" s="106"/>
      <c r="E25" s="106"/>
      <c r="F25" s="106"/>
      <c r="G25" s="106"/>
      <c r="H25" s="106"/>
      <c r="I25" s="106"/>
      <c r="J25" s="106"/>
      <c r="K25" s="106"/>
      <c r="L25" s="106"/>
      <c r="M25" s="106"/>
      <c r="N25" s="106"/>
      <c r="O25" s="106"/>
      <c r="P25" s="106"/>
      <c r="Q25" s="106"/>
      <c r="R25" s="106"/>
      <c r="S25" s="106"/>
      <c r="T25" s="106"/>
      <c r="U25" s="106"/>
    </row>
    <row r="26" spans="3:21" ht="15.75" customHeight="1" x14ac:dyDescent="0.3">
      <c r="C26" s="105"/>
      <c r="D26" s="106"/>
      <c r="E26" s="106"/>
      <c r="F26" s="106"/>
      <c r="G26" s="106"/>
      <c r="H26" s="106"/>
      <c r="I26" s="106"/>
      <c r="J26" s="106"/>
      <c r="K26" s="106"/>
      <c r="L26" s="106"/>
      <c r="M26" s="106"/>
      <c r="N26" s="106"/>
      <c r="O26" s="106"/>
      <c r="P26" s="106"/>
      <c r="Q26" s="106"/>
      <c r="R26" s="106"/>
      <c r="S26" s="106"/>
      <c r="T26" s="106"/>
      <c r="U26" s="106"/>
    </row>
    <row r="27" spans="3:21" ht="15.75" customHeight="1" x14ac:dyDescent="0.3">
      <c r="C27" s="105"/>
      <c r="D27" s="106"/>
      <c r="E27" s="106"/>
      <c r="F27" s="106"/>
      <c r="G27" s="106"/>
      <c r="H27" s="106"/>
      <c r="I27" s="106"/>
      <c r="J27" s="106"/>
      <c r="K27" s="106"/>
      <c r="L27" s="106"/>
      <c r="M27" s="106"/>
      <c r="N27" s="106"/>
      <c r="O27" s="106"/>
      <c r="P27" s="106"/>
      <c r="Q27" s="106"/>
      <c r="R27" s="106"/>
      <c r="S27" s="106"/>
      <c r="T27" s="106"/>
      <c r="U27" s="106"/>
    </row>
    <row r="28" spans="3:21" ht="15.75" customHeight="1" x14ac:dyDescent="0.3">
      <c r="C28" s="105"/>
      <c r="D28" s="106"/>
      <c r="E28" s="106"/>
      <c r="F28" s="106"/>
      <c r="G28" s="106"/>
      <c r="H28" s="106"/>
      <c r="I28" s="106"/>
      <c r="J28" s="106"/>
      <c r="K28" s="106"/>
      <c r="L28" s="106"/>
      <c r="M28" s="106"/>
      <c r="N28" s="106"/>
      <c r="O28" s="106"/>
      <c r="P28" s="106"/>
      <c r="Q28" s="106"/>
      <c r="R28" s="106"/>
      <c r="S28" s="106"/>
      <c r="T28" s="106"/>
      <c r="U28" s="106"/>
    </row>
    <row r="29" spans="3:21" ht="15.75" customHeight="1" x14ac:dyDescent="0.3">
      <c r="C29" s="105"/>
      <c r="D29" s="106"/>
      <c r="E29" s="106"/>
      <c r="F29" s="106"/>
      <c r="G29" s="106"/>
      <c r="H29" s="106"/>
      <c r="I29" s="106"/>
      <c r="J29" s="106"/>
      <c r="K29" s="106"/>
      <c r="L29" s="106"/>
      <c r="M29" s="106"/>
      <c r="N29" s="106"/>
      <c r="O29" s="106"/>
      <c r="P29" s="106"/>
      <c r="Q29" s="106"/>
      <c r="R29" s="106"/>
      <c r="S29" s="106"/>
      <c r="T29" s="106"/>
      <c r="U29" s="106"/>
    </row>
    <row r="30" spans="3:21" ht="15.75" customHeight="1" x14ac:dyDescent="0.3">
      <c r="C30" s="105"/>
      <c r="D30" s="106"/>
      <c r="E30" s="106"/>
      <c r="F30" s="106"/>
      <c r="G30" s="106"/>
      <c r="H30" s="106"/>
      <c r="I30" s="106"/>
      <c r="J30" s="106"/>
      <c r="K30" s="106"/>
      <c r="L30" s="106"/>
      <c r="M30" s="106"/>
      <c r="N30" s="106"/>
      <c r="O30" s="106"/>
      <c r="P30" s="106"/>
      <c r="Q30" s="106"/>
      <c r="R30" s="106"/>
      <c r="S30" s="106"/>
      <c r="T30" s="106"/>
      <c r="U30" s="106"/>
    </row>
    <row r="31" spans="3:21" ht="15.75" customHeight="1" x14ac:dyDescent="0.3">
      <c r="C31" s="105"/>
      <c r="D31" s="106"/>
      <c r="E31" s="106"/>
      <c r="F31" s="106"/>
      <c r="G31" s="106"/>
      <c r="H31" s="106"/>
      <c r="I31" s="106"/>
      <c r="J31" s="106"/>
      <c r="K31" s="106"/>
      <c r="L31" s="106"/>
      <c r="M31" s="106"/>
      <c r="N31" s="106"/>
      <c r="O31" s="106"/>
      <c r="P31" s="106"/>
      <c r="Q31" s="106"/>
      <c r="R31" s="106"/>
      <c r="S31" s="106"/>
      <c r="T31" s="106"/>
      <c r="U31" s="106"/>
    </row>
    <row r="32" spans="3:21" ht="15.75" customHeight="1" x14ac:dyDescent="0.3">
      <c r="C32" s="105"/>
      <c r="D32" s="106"/>
      <c r="E32" s="106"/>
      <c r="F32" s="106"/>
      <c r="G32" s="106"/>
      <c r="H32" s="106"/>
      <c r="I32" s="106"/>
      <c r="J32" s="106"/>
      <c r="K32" s="106"/>
      <c r="L32" s="106"/>
      <c r="M32" s="106"/>
      <c r="N32" s="106"/>
      <c r="O32" s="106"/>
      <c r="P32" s="106"/>
      <c r="Q32" s="106"/>
      <c r="R32" s="106"/>
      <c r="S32" s="106"/>
      <c r="T32" s="106"/>
      <c r="U32" s="106"/>
    </row>
    <row r="33" spans="3:21" ht="15.75" customHeight="1" x14ac:dyDescent="0.3">
      <c r="C33" s="105"/>
      <c r="D33" s="106"/>
      <c r="E33" s="106"/>
      <c r="F33" s="106"/>
      <c r="G33" s="106"/>
      <c r="H33" s="106"/>
      <c r="I33" s="106"/>
      <c r="J33" s="106"/>
      <c r="K33" s="106"/>
      <c r="L33" s="106"/>
      <c r="M33" s="106"/>
      <c r="N33" s="106"/>
      <c r="O33" s="106"/>
      <c r="P33" s="106"/>
      <c r="Q33" s="106"/>
      <c r="R33" s="106"/>
      <c r="S33" s="106"/>
      <c r="T33" s="106"/>
      <c r="U33" s="106"/>
    </row>
    <row r="34" spans="3:21" ht="15.75" customHeight="1" x14ac:dyDescent="0.3">
      <c r="C34" s="105"/>
      <c r="D34" s="106"/>
      <c r="E34" s="106"/>
      <c r="F34" s="106"/>
      <c r="G34" s="106"/>
      <c r="H34" s="106"/>
      <c r="I34" s="106"/>
      <c r="J34" s="106"/>
      <c r="K34" s="106"/>
      <c r="L34" s="106"/>
      <c r="M34" s="106"/>
      <c r="N34" s="106"/>
      <c r="O34" s="106"/>
      <c r="P34" s="106"/>
      <c r="Q34" s="106"/>
      <c r="R34" s="106"/>
      <c r="S34" s="106"/>
      <c r="T34" s="106"/>
      <c r="U34" s="106"/>
    </row>
    <row r="35" spans="3:21" ht="15.75" customHeight="1" x14ac:dyDescent="0.3">
      <c r="C35" s="105"/>
      <c r="D35" s="106"/>
      <c r="E35" s="106"/>
      <c r="F35" s="106"/>
      <c r="G35" s="106"/>
      <c r="H35" s="106"/>
      <c r="I35" s="106"/>
      <c r="J35" s="106"/>
      <c r="K35" s="106"/>
      <c r="L35" s="106"/>
      <c r="M35" s="106"/>
      <c r="N35" s="106"/>
      <c r="O35" s="106"/>
      <c r="P35" s="106"/>
      <c r="Q35" s="106"/>
      <c r="R35" s="106"/>
      <c r="S35" s="106"/>
      <c r="T35" s="106"/>
      <c r="U35" s="106"/>
    </row>
    <row r="36" spans="3:21" ht="15.75" customHeight="1" x14ac:dyDescent="0.3">
      <c r="C36" s="105"/>
      <c r="D36" s="106"/>
      <c r="E36" s="106"/>
      <c r="F36" s="106"/>
      <c r="G36" s="106"/>
      <c r="H36" s="106"/>
      <c r="I36" s="106"/>
      <c r="J36" s="106"/>
      <c r="K36" s="106"/>
      <c r="L36" s="106"/>
      <c r="M36" s="106"/>
      <c r="N36" s="106"/>
      <c r="O36" s="106"/>
      <c r="P36" s="106"/>
      <c r="Q36" s="106"/>
      <c r="R36" s="106"/>
      <c r="S36" s="106"/>
      <c r="T36" s="106"/>
      <c r="U36" s="106"/>
    </row>
    <row r="37" spans="3:21" ht="15.75" customHeight="1" x14ac:dyDescent="0.3">
      <c r="C37" s="105"/>
      <c r="D37" s="106"/>
      <c r="E37" s="106"/>
      <c r="F37" s="106"/>
      <c r="G37" s="106"/>
      <c r="H37" s="106"/>
      <c r="I37" s="106"/>
      <c r="J37" s="106"/>
      <c r="K37" s="106"/>
      <c r="L37" s="106"/>
      <c r="M37" s="106"/>
      <c r="N37" s="106"/>
      <c r="O37" s="106"/>
      <c r="P37" s="106"/>
      <c r="Q37" s="106"/>
      <c r="R37" s="106"/>
      <c r="S37" s="106"/>
      <c r="T37" s="106"/>
      <c r="U37" s="106"/>
    </row>
    <row r="38" spans="3:21" ht="15.75" customHeight="1" x14ac:dyDescent="0.3">
      <c r="C38" s="105"/>
      <c r="D38" s="106"/>
      <c r="E38" s="106"/>
      <c r="F38" s="106"/>
      <c r="G38" s="106"/>
      <c r="H38" s="106"/>
      <c r="I38" s="106"/>
      <c r="J38" s="106"/>
      <c r="K38" s="106"/>
      <c r="L38" s="106"/>
      <c r="M38" s="106"/>
      <c r="N38" s="106"/>
      <c r="O38" s="106"/>
      <c r="P38" s="106"/>
      <c r="Q38" s="106"/>
      <c r="R38" s="106"/>
      <c r="S38" s="106"/>
      <c r="T38" s="106"/>
      <c r="U38" s="106"/>
    </row>
    <row r="39" spans="3:21" ht="15.75" customHeight="1" x14ac:dyDescent="0.3">
      <c r="C39" s="105"/>
      <c r="D39" s="106"/>
      <c r="E39" s="106"/>
      <c r="F39" s="106"/>
      <c r="G39" s="106"/>
      <c r="H39" s="106"/>
      <c r="I39" s="106"/>
      <c r="J39" s="106"/>
      <c r="K39" s="106"/>
      <c r="L39" s="106"/>
      <c r="M39" s="106"/>
      <c r="N39" s="106"/>
      <c r="O39" s="106"/>
      <c r="P39" s="106"/>
      <c r="Q39" s="106"/>
      <c r="R39" s="106"/>
      <c r="S39" s="106"/>
      <c r="T39" s="106"/>
      <c r="U39" s="106"/>
    </row>
    <row r="40" spans="3:21" ht="15.75" customHeight="1" x14ac:dyDescent="0.3">
      <c r="C40" s="105"/>
      <c r="D40" s="106"/>
      <c r="E40" s="106"/>
      <c r="F40" s="106"/>
      <c r="G40" s="106"/>
      <c r="H40" s="106"/>
      <c r="I40" s="106"/>
      <c r="J40" s="106"/>
      <c r="K40" s="106"/>
      <c r="L40" s="106"/>
      <c r="M40" s="106"/>
      <c r="N40" s="106"/>
      <c r="O40" s="106"/>
      <c r="P40" s="106"/>
      <c r="Q40" s="106"/>
      <c r="R40" s="106"/>
      <c r="S40" s="106"/>
      <c r="T40" s="106"/>
      <c r="U40" s="106"/>
    </row>
    <row r="41" spans="3:21" ht="15.75" customHeight="1" x14ac:dyDescent="0.3">
      <c r="C41" s="105"/>
      <c r="D41" s="106"/>
      <c r="E41" s="106"/>
      <c r="F41" s="106"/>
      <c r="G41" s="106"/>
      <c r="H41" s="106"/>
      <c r="I41" s="106"/>
      <c r="J41" s="106"/>
      <c r="K41" s="106"/>
      <c r="L41" s="106"/>
      <c r="M41" s="106"/>
      <c r="N41" s="106"/>
      <c r="O41" s="106"/>
      <c r="P41" s="106"/>
      <c r="Q41" s="106"/>
      <c r="R41" s="106"/>
      <c r="S41" s="106"/>
      <c r="T41" s="106"/>
      <c r="U41" s="106"/>
    </row>
    <row r="42" spans="3:21" ht="15.75" customHeight="1" x14ac:dyDescent="0.3">
      <c r="C42" s="105"/>
      <c r="D42" s="106"/>
      <c r="E42" s="106"/>
      <c r="F42" s="106"/>
      <c r="G42" s="106"/>
      <c r="H42" s="106"/>
      <c r="I42" s="106"/>
      <c r="J42" s="106"/>
      <c r="K42" s="106"/>
      <c r="L42" s="106"/>
      <c r="M42" s="106"/>
      <c r="N42" s="106"/>
      <c r="O42" s="106"/>
      <c r="P42" s="106"/>
      <c r="Q42" s="106"/>
      <c r="R42" s="106"/>
      <c r="S42" s="106"/>
      <c r="T42" s="106"/>
      <c r="U42" s="106"/>
    </row>
    <row r="43" spans="3:21" ht="15.75" customHeight="1" x14ac:dyDescent="0.3">
      <c r="C43" s="105"/>
      <c r="D43" s="106"/>
      <c r="E43" s="106"/>
      <c r="F43" s="106"/>
      <c r="G43" s="106"/>
      <c r="H43" s="106"/>
      <c r="I43" s="106"/>
      <c r="J43" s="106"/>
      <c r="K43" s="106"/>
      <c r="L43" s="106"/>
      <c r="M43" s="106"/>
      <c r="N43" s="106"/>
      <c r="O43" s="106"/>
      <c r="P43" s="106"/>
      <c r="Q43" s="106"/>
      <c r="R43" s="106"/>
      <c r="S43" s="106"/>
      <c r="T43" s="106"/>
      <c r="U43" s="106"/>
    </row>
    <row r="44" spans="3:21" ht="15.75" customHeight="1" x14ac:dyDescent="0.3">
      <c r="C44" s="105"/>
      <c r="D44" s="106"/>
      <c r="E44" s="106"/>
      <c r="F44" s="106"/>
      <c r="G44" s="106"/>
      <c r="H44" s="106"/>
      <c r="I44" s="106"/>
      <c r="J44" s="106"/>
      <c r="K44" s="106"/>
      <c r="L44" s="106"/>
      <c r="M44" s="106"/>
      <c r="N44" s="106"/>
      <c r="O44" s="106"/>
      <c r="P44" s="106"/>
      <c r="Q44" s="106"/>
      <c r="R44" s="106"/>
      <c r="S44" s="106"/>
      <c r="T44" s="106"/>
      <c r="U44" s="106"/>
    </row>
    <row r="45" spans="3:21" ht="15.75" customHeight="1" x14ac:dyDescent="0.3">
      <c r="C45" s="105"/>
      <c r="D45" s="106"/>
      <c r="E45" s="106"/>
      <c r="F45" s="106"/>
      <c r="G45" s="106"/>
      <c r="H45" s="106"/>
      <c r="I45" s="106"/>
      <c r="J45" s="106"/>
      <c r="K45" s="106"/>
      <c r="L45" s="106"/>
      <c r="M45" s="106"/>
      <c r="N45" s="106"/>
      <c r="O45" s="106"/>
      <c r="P45" s="106"/>
      <c r="Q45" s="106"/>
      <c r="R45" s="106"/>
      <c r="S45" s="106"/>
      <c r="T45" s="106"/>
      <c r="U45" s="106"/>
    </row>
    <row r="46" spans="3:21" ht="15.75" customHeight="1" x14ac:dyDescent="0.3">
      <c r="C46" s="105"/>
      <c r="D46" s="106"/>
      <c r="E46" s="106"/>
      <c r="F46" s="106"/>
      <c r="G46" s="106"/>
      <c r="H46" s="106"/>
      <c r="I46" s="106"/>
      <c r="J46" s="106"/>
      <c r="K46" s="106"/>
      <c r="L46" s="106"/>
      <c r="M46" s="106"/>
      <c r="N46" s="106"/>
      <c r="O46" s="106"/>
      <c r="P46" s="106"/>
      <c r="Q46" s="106"/>
      <c r="R46" s="106"/>
      <c r="S46" s="106"/>
      <c r="T46" s="106"/>
      <c r="U46" s="106"/>
    </row>
    <row r="47" spans="3:21" ht="15.75" customHeight="1" x14ac:dyDescent="0.3">
      <c r="C47" s="106"/>
      <c r="D47" s="106"/>
      <c r="E47" s="106"/>
      <c r="F47" s="106"/>
      <c r="G47" s="106"/>
      <c r="H47" s="106"/>
      <c r="I47" s="106"/>
      <c r="J47" s="106"/>
      <c r="K47" s="106"/>
      <c r="L47" s="106"/>
      <c r="M47" s="106"/>
      <c r="N47" s="106"/>
      <c r="O47" s="106"/>
      <c r="P47" s="106"/>
      <c r="Q47" s="106"/>
      <c r="R47" s="106"/>
      <c r="S47" s="106"/>
      <c r="T47" s="106"/>
      <c r="U47" s="106"/>
    </row>
    <row r="48" spans="3:21" ht="15.75" customHeight="1" x14ac:dyDescent="0.3">
      <c r="F48" s="107"/>
      <c r="L48" s="106"/>
      <c r="M48" s="106"/>
      <c r="N48" s="106"/>
      <c r="O48" s="106"/>
      <c r="P48" s="106"/>
      <c r="Q48" s="106"/>
      <c r="R48" s="106"/>
      <c r="S48" s="106"/>
      <c r="T48" s="106"/>
      <c r="U48" s="106"/>
    </row>
    <row r="49" spans="6:12" ht="15.75" customHeight="1" x14ac:dyDescent="0.25">
      <c r="F49" s="107"/>
      <c r="L49" s="107"/>
    </row>
    <row r="50" spans="6:12" ht="15.75" customHeight="1" x14ac:dyDescent="0.25">
      <c r="F50" s="107"/>
      <c r="L50" s="107"/>
    </row>
    <row r="51" spans="6:12" ht="15.75" customHeight="1" x14ac:dyDescent="0.25">
      <c r="F51" s="107"/>
      <c r="L51" s="107"/>
    </row>
    <row r="52" spans="6:12" ht="15.75" customHeight="1" x14ac:dyDescent="0.25">
      <c r="F52" s="107"/>
      <c r="L52" s="107"/>
    </row>
    <row r="53" spans="6:12" ht="15.75" customHeight="1" x14ac:dyDescent="0.25">
      <c r="F53" s="107"/>
      <c r="L53" s="107"/>
    </row>
    <row r="54" spans="6:12" ht="15.75" customHeight="1" x14ac:dyDescent="0.25">
      <c r="F54" s="107"/>
      <c r="L54" s="107"/>
    </row>
    <row r="55" spans="6:12" ht="15.75" customHeight="1" x14ac:dyDescent="0.25">
      <c r="F55" s="107"/>
      <c r="L55" s="107"/>
    </row>
    <row r="56" spans="6:12" ht="15.75" customHeight="1" x14ac:dyDescent="0.25">
      <c r="F56" s="107"/>
      <c r="L56" s="107"/>
    </row>
    <row r="57" spans="6:12" ht="15.75" customHeight="1" x14ac:dyDescent="0.25">
      <c r="F57" s="107"/>
      <c r="L57" s="107"/>
    </row>
    <row r="58" spans="6:12" ht="15.75" customHeight="1" x14ac:dyDescent="0.25">
      <c r="F58" s="107"/>
      <c r="L58" s="107"/>
    </row>
    <row r="59" spans="6:12" ht="15.75" customHeight="1" x14ac:dyDescent="0.25">
      <c r="F59" s="107"/>
      <c r="L59" s="107"/>
    </row>
    <row r="60" spans="6:12" ht="15.75" customHeight="1" x14ac:dyDescent="0.25">
      <c r="F60" s="107"/>
      <c r="L60" s="107"/>
    </row>
    <row r="61" spans="6:12" ht="15.75" customHeight="1" x14ac:dyDescent="0.25">
      <c r="F61" s="107"/>
      <c r="L61" s="107"/>
    </row>
    <row r="62" spans="6:12" ht="15.75" customHeight="1" x14ac:dyDescent="0.25">
      <c r="F62" s="107"/>
      <c r="L62" s="107"/>
    </row>
    <row r="63" spans="6:12" ht="15.75" customHeight="1" x14ac:dyDescent="0.25">
      <c r="F63" s="107"/>
      <c r="L63" s="107"/>
    </row>
    <row r="64" spans="6:12" ht="15.75" customHeight="1" x14ac:dyDescent="0.25">
      <c r="F64" s="107"/>
      <c r="L64" s="107"/>
    </row>
    <row r="65" spans="6:12" ht="15.75" customHeight="1" x14ac:dyDescent="0.25">
      <c r="F65" s="107"/>
      <c r="L65" s="107"/>
    </row>
    <row r="66" spans="6:12" ht="15.75" customHeight="1" x14ac:dyDescent="0.25">
      <c r="F66" s="107"/>
      <c r="L66" s="107"/>
    </row>
    <row r="67" spans="6:12" ht="15.75" customHeight="1" x14ac:dyDescent="0.25">
      <c r="F67" s="107"/>
      <c r="L67" s="107"/>
    </row>
    <row r="68" spans="6:12" ht="15.75" customHeight="1" x14ac:dyDescent="0.25">
      <c r="F68" s="107"/>
      <c r="L68" s="107"/>
    </row>
    <row r="69" spans="6:12" ht="15.75" customHeight="1" x14ac:dyDescent="0.25">
      <c r="F69" s="107"/>
      <c r="L69" s="107"/>
    </row>
    <row r="70" spans="6:12" ht="15.75" customHeight="1" x14ac:dyDescent="0.25">
      <c r="F70" s="107"/>
      <c r="L70" s="107"/>
    </row>
    <row r="71" spans="6:12" ht="15.75" customHeight="1" x14ac:dyDescent="0.25">
      <c r="F71" s="107"/>
      <c r="L71" s="107"/>
    </row>
    <row r="72" spans="6:12" ht="15.75" customHeight="1" x14ac:dyDescent="0.25">
      <c r="F72" s="107"/>
      <c r="L72" s="107"/>
    </row>
    <row r="73" spans="6:12" ht="15.75" customHeight="1" x14ac:dyDescent="0.25">
      <c r="F73" s="107"/>
      <c r="L73" s="107"/>
    </row>
    <row r="74" spans="6:12" ht="15.75" customHeight="1" x14ac:dyDescent="0.25">
      <c r="F74" s="107"/>
      <c r="L74" s="107"/>
    </row>
    <row r="75" spans="6:12" ht="15.75" customHeight="1" x14ac:dyDescent="0.25">
      <c r="F75" s="107"/>
      <c r="L75" s="107"/>
    </row>
    <row r="76" spans="6:12" ht="15.75" customHeight="1" x14ac:dyDescent="0.25">
      <c r="F76" s="107"/>
      <c r="L76" s="107"/>
    </row>
    <row r="77" spans="6:12" ht="15.75" customHeight="1" x14ac:dyDescent="0.25">
      <c r="F77" s="107"/>
      <c r="L77" s="107"/>
    </row>
    <row r="78" spans="6:12" ht="15.75" customHeight="1" x14ac:dyDescent="0.25">
      <c r="F78" s="107"/>
      <c r="L78" s="107"/>
    </row>
    <row r="79" spans="6:12" ht="15.75" customHeight="1" x14ac:dyDescent="0.25">
      <c r="F79" s="107"/>
      <c r="L79" s="107"/>
    </row>
    <row r="80" spans="6:12" ht="15.75" customHeight="1" x14ac:dyDescent="0.25">
      <c r="F80" s="107"/>
      <c r="L80" s="107"/>
    </row>
    <row r="81" spans="6:12" ht="15.75" customHeight="1" x14ac:dyDescent="0.25">
      <c r="F81" s="107"/>
      <c r="L81" s="107"/>
    </row>
    <row r="82" spans="6:12" ht="15.75" customHeight="1" x14ac:dyDescent="0.25">
      <c r="F82" s="107"/>
      <c r="L82" s="107"/>
    </row>
    <row r="83" spans="6:12" ht="15.75" customHeight="1" x14ac:dyDescent="0.25">
      <c r="F83" s="107"/>
      <c r="L83" s="107"/>
    </row>
    <row r="84" spans="6:12" ht="15.75" customHeight="1" x14ac:dyDescent="0.25">
      <c r="F84" s="107"/>
      <c r="L84" s="107"/>
    </row>
    <row r="85" spans="6:12" ht="15.75" customHeight="1" x14ac:dyDescent="0.25">
      <c r="F85" s="107"/>
      <c r="L85" s="107"/>
    </row>
    <row r="86" spans="6:12" ht="15.75" customHeight="1" x14ac:dyDescent="0.25">
      <c r="F86" s="107"/>
      <c r="L86" s="107"/>
    </row>
    <row r="87" spans="6:12" ht="15.75" customHeight="1" x14ac:dyDescent="0.25">
      <c r="F87" s="107"/>
      <c r="L87" s="107"/>
    </row>
    <row r="88" spans="6:12" ht="15.75" customHeight="1" x14ac:dyDescent="0.25">
      <c r="F88" s="107"/>
      <c r="L88" s="107"/>
    </row>
    <row r="89" spans="6:12" ht="15.75" customHeight="1" x14ac:dyDescent="0.25">
      <c r="F89" s="107"/>
      <c r="L89" s="107"/>
    </row>
    <row r="90" spans="6:12" ht="15.75" customHeight="1" x14ac:dyDescent="0.25">
      <c r="F90" s="107"/>
      <c r="L90" s="107"/>
    </row>
    <row r="91" spans="6:12" ht="15.75" customHeight="1" x14ac:dyDescent="0.25">
      <c r="F91" s="107"/>
      <c r="L91" s="107"/>
    </row>
    <row r="92" spans="6:12" ht="15.75" customHeight="1" x14ac:dyDescent="0.25">
      <c r="F92" s="107"/>
      <c r="L92" s="107"/>
    </row>
    <row r="93" spans="6:12" ht="15.75" customHeight="1" x14ac:dyDescent="0.25">
      <c r="F93" s="107"/>
      <c r="L93" s="107"/>
    </row>
    <row r="94" spans="6:12" ht="15.75" customHeight="1" x14ac:dyDescent="0.25">
      <c r="F94" s="107"/>
      <c r="L94" s="107"/>
    </row>
    <row r="95" spans="6:12" ht="15.75" customHeight="1" x14ac:dyDescent="0.25">
      <c r="F95" s="107"/>
      <c r="L95" s="107"/>
    </row>
    <row r="96" spans="6:12" ht="15.75" customHeight="1" x14ac:dyDescent="0.25">
      <c r="F96" s="107"/>
      <c r="L96" s="107"/>
    </row>
    <row r="97" spans="6:12" ht="15.75" customHeight="1" x14ac:dyDescent="0.25">
      <c r="F97" s="107"/>
      <c r="L97" s="107"/>
    </row>
    <row r="98" spans="6:12" ht="15.75" customHeight="1" x14ac:dyDescent="0.25">
      <c r="F98" s="107"/>
      <c r="L98" s="107"/>
    </row>
    <row r="99" spans="6:12" ht="15.75" customHeight="1" x14ac:dyDescent="0.25">
      <c r="F99" s="107"/>
      <c r="L99" s="107"/>
    </row>
    <row r="100" spans="6:12" ht="15.75" customHeight="1" x14ac:dyDescent="0.25">
      <c r="F100" s="107"/>
      <c r="L100" s="107"/>
    </row>
    <row r="101" spans="6:12" ht="15.75" customHeight="1" x14ac:dyDescent="0.25">
      <c r="F101" s="107"/>
      <c r="L101" s="107"/>
    </row>
    <row r="102" spans="6:12" ht="15.75" customHeight="1" x14ac:dyDescent="0.25">
      <c r="F102" s="107"/>
      <c r="L102" s="107"/>
    </row>
    <row r="103" spans="6:12" ht="15.75" customHeight="1" x14ac:dyDescent="0.25">
      <c r="F103" s="107"/>
      <c r="L103" s="107"/>
    </row>
    <row r="104" spans="6:12" ht="15.75" customHeight="1" x14ac:dyDescent="0.25">
      <c r="F104" s="107"/>
      <c r="L104" s="107"/>
    </row>
    <row r="105" spans="6:12" ht="15.75" customHeight="1" x14ac:dyDescent="0.25">
      <c r="F105" s="107"/>
      <c r="L105" s="107"/>
    </row>
    <row r="106" spans="6:12" ht="15.75" customHeight="1" x14ac:dyDescent="0.25">
      <c r="F106" s="107"/>
      <c r="L106" s="107"/>
    </row>
    <row r="107" spans="6:12" ht="15.75" customHeight="1" x14ac:dyDescent="0.25">
      <c r="F107" s="107"/>
      <c r="L107" s="107"/>
    </row>
    <row r="108" spans="6:12" ht="15.75" customHeight="1" x14ac:dyDescent="0.25">
      <c r="F108" s="107"/>
      <c r="L108" s="107"/>
    </row>
    <row r="109" spans="6:12" ht="15.75" customHeight="1" x14ac:dyDescent="0.25">
      <c r="F109" s="107"/>
      <c r="L109" s="107"/>
    </row>
    <row r="110" spans="6:12" ht="15.75" customHeight="1" x14ac:dyDescent="0.25">
      <c r="F110" s="107"/>
      <c r="L110" s="107"/>
    </row>
    <row r="111" spans="6:12" ht="15.75" customHeight="1" x14ac:dyDescent="0.25">
      <c r="F111" s="107"/>
      <c r="L111" s="107"/>
    </row>
    <row r="112" spans="6:12" ht="15.75" customHeight="1" x14ac:dyDescent="0.25">
      <c r="F112" s="107"/>
      <c r="L112" s="107"/>
    </row>
    <row r="113" spans="6:12" ht="15.75" customHeight="1" x14ac:dyDescent="0.25">
      <c r="F113" s="107"/>
      <c r="L113" s="107"/>
    </row>
    <row r="114" spans="6:12" ht="15.75" customHeight="1" x14ac:dyDescent="0.25">
      <c r="F114" s="107"/>
      <c r="L114" s="107"/>
    </row>
    <row r="115" spans="6:12" ht="15.75" customHeight="1" x14ac:dyDescent="0.25">
      <c r="F115" s="107"/>
      <c r="L115" s="107"/>
    </row>
    <row r="116" spans="6:12" ht="15.75" customHeight="1" x14ac:dyDescent="0.25">
      <c r="F116" s="107"/>
      <c r="L116" s="107"/>
    </row>
    <row r="117" spans="6:12" ht="15.75" customHeight="1" x14ac:dyDescent="0.25">
      <c r="F117" s="107"/>
      <c r="L117" s="107"/>
    </row>
    <row r="118" spans="6:12" ht="15.75" customHeight="1" x14ac:dyDescent="0.25">
      <c r="F118" s="107"/>
      <c r="L118" s="107"/>
    </row>
    <row r="119" spans="6:12" ht="15.75" customHeight="1" x14ac:dyDescent="0.25">
      <c r="F119" s="107"/>
      <c r="L119" s="107"/>
    </row>
    <row r="120" spans="6:12" ht="15.75" customHeight="1" x14ac:dyDescent="0.25">
      <c r="F120" s="107"/>
      <c r="L120" s="107"/>
    </row>
    <row r="121" spans="6:12" ht="15.75" customHeight="1" x14ac:dyDescent="0.25">
      <c r="F121" s="107"/>
      <c r="L121" s="107"/>
    </row>
    <row r="122" spans="6:12" ht="15.75" customHeight="1" x14ac:dyDescent="0.25">
      <c r="F122" s="107"/>
      <c r="L122" s="107"/>
    </row>
    <row r="123" spans="6:12" ht="15.75" customHeight="1" x14ac:dyDescent="0.25">
      <c r="F123" s="107"/>
      <c r="L123" s="107"/>
    </row>
    <row r="124" spans="6:12" ht="15.75" customHeight="1" x14ac:dyDescent="0.25">
      <c r="F124" s="107"/>
      <c r="L124" s="107"/>
    </row>
    <row r="125" spans="6:12" ht="15.75" customHeight="1" x14ac:dyDescent="0.25">
      <c r="F125" s="107"/>
      <c r="L125" s="107"/>
    </row>
    <row r="126" spans="6:12" ht="15.75" customHeight="1" x14ac:dyDescent="0.25">
      <c r="F126" s="107"/>
      <c r="L126" s="107"/>
    </row>
    <row r="127" spans="6:12" ht="15.75" customHeight="1" x14ac:dyDescent="0.25">
      <c r="F127" s="107"/>
      <c r="L127" s="107"/>
    </row>
    <row r="128" spans="6:12" ht="15.75" customHeight="1" x14ac:dyDescent="0.25">
      <c r="F128" s="107"/>
      <c r="L128" s="107"/>
    </row>
    <row r="129" spans="6:12" ht="15.75" customHeight="1" x14ac:dyDescent="0.25">
      <c r="F129" s="107"/>
      <c r="L129" s="107"/>
    </row>
    <row r="130" spans="6:12" ht="15.75" customHeight="1" x14ac:dyDescent="0.25">
      <c r="F130" s="107"/>
      <c r="L130" s="107"/>
    </row>
    <row r="131" spans="6:12" ht="15.75" customHeight="1" x14ac:dyDescent="0.25">
      <c r="F131" s="107"/>
      <c r="L131" s="107"/>
    </row>
    <row r="132" spans="6:12" ht="15.75" customHeight="1" x14ac:dyDescent="0.25">
      <c r="F132" s="107"/>
      <c r="L132" s="107"/>
    </row>
    <row r="133" spans="6:12" ht="15.75" customHeight="1" x14ac:dyDescent="0.25">
      <c r="F133" s="107"/>
      <c r="L133" s="107"/>
    </row>
    <row r="134" spans="6:12" ht="15.75" customHeight="1" x14ac:dyDescent="0.25">
      <c r="F134" s="107"/>
      <c r="L134" s="107"/>
    </row>
    <row r="135" spans="6:12" ht="15.75" customHeight="1" x14ac:dyDescent="0.25">
      <c r="F135" s="107"/>
      <c r="L135" s="107"/>
    </row>
    <row r="136" spans="6:12" ht="15.75" customHeight="1" x14ac:dyDescent="0.25">
      <c r="F136" s="107"/>
      <c r="L136" s="107"/>
    </row>
    <row r="137" spans="6:12" ht="15.75" customHeight="1" x14ac:dyDescent="0.25">
      <c r="F137" s="107"/>
      <c r="L137" s="107"/>
    </row>
    <row r="138" spans="6:12" ht="15.75" customHeight="1" x14ac:dyDescent="0.25">
      <c r="F138" s="107"/>
      <c r="L138" s="107"/>
    </row>
    <row r="139" spans="6:12" ht="15.75" customHeight="1" x14ac:dyDescent="0.25">
      <c r="F139" s="107"/>
      <c r="L139" s="107"/>
    </row>
    <row r="140" spans="6:12" ht="15.75" customHeight="1" x14ac:dyDescent="0.25">
      <c r="F140" s="107"/>
      <c r="L140" s="107"/>
    </row>
    <row r="141" spans="6:12" ht="15.75" customHeight="1" x14ac:dyDescent="0.25">
      <c r="F141" s="107"/>
      <c r="L141" s="107"/>
    </row>
    <row r="142" spans="6:12" ht="15.75" customHeight="1" x14ac:dyDescent="0.25">
      <c r="F142" s="107"/>
      <c r="L142" s="107"/>
    </row>
    <row r="143" spans="6:12" ht="15.75" customHeight="1" x14ac:dyDescent="0.25">
      <c r="F143" s="107"/>
      <c r="L143" s="107"/>
    </row>
    <row r="144" spans="6:12" ht="15.75" customHeight="1" x14ac:dyDescent="0.25">
      <c r="F144" s="107"/>
      <c r="L144" s="107"/>
    </row>
    <row r="145" spans="6:12" ht="15.75" customHeight="1" x14ac:dyDescent="0.25">
      <c r="F145" s="107"/>
      <c r="L145" s="107"/>
    </row>
    <row r="146" spans="6:12" ht="15.75" customHeight="1" x14ac:dyDescent="0.25">
      <c r="F146" s="107"/>
      <c r="L146" s="107"/>
    </row>
    <row r="147" spans="6:12" ht="15.75" customHeight="1" x14ac:dyDescent="0.25">
      <c r="F147" s="107"/>
      <c r="L147" s="107"/>
    </row>
    <row r="148" spans="6:12" ht="15.75" customHeight="1" x14ac:dyDescent="0.25">
      <c r="F148" s="107"/>
      <c r="L148" s="107"/>
    </row>
    <row r="149" spans="6:12" ht="15.75" customHeight="1" x14ac:dyDescent="0.25">
      <c r="F149" s="107"/>
      <c r="L149" s="107"/>
    </row>
    <row r="150" spans="6:12" ht="15.75" customHeight="1" x14ac:dyDescent="0.25">
      <c r="F150" s="107"/>
      <c r="L150" s="107"/>
    </row>
    <row r="151" spans="6:12" ht="15.75" customHeight="1" x14ac:dyDescent="0.25">
      <c r="F151" s="107"/>
      <c r="L151" s="107"/>
    </row>
    <row r="152" spans="6:12" ht="15.75" customHeight="1" x14ac:dyDescent="0.25">
      <c r="F152" s="107"/>
      <c r="L152" s="107"/>
    </row>
    <row r="153" spans="6:12" ht="15.75" customHeight="1" x14ac:dyDescent="0.25">
      <c r="F153" s="107"/>
      <c r="L153" s="107"/>
    </row>
    <row r="154" spans="6:12" ht="15.75" customHeight="1" x14ac:dyDescent="0.25">
      <c r="F154" s="107"/>
      <c r="L154" s="107"/>
    </row>
    <row r="155" spans="6:12" ht="15.75" customHeight="1" x14ac:dyDescent="0.25">
      <c r="F155" s="107"/>
      <c r="L155" s="107"/>
    </row>
    <row r="156" spans="6:12" ht="15.75" customHeight="1" x14ac:dyDescent="0.25">
      <c r="F156" s="107"/>
      <c r="L156" s="107"/>
    </row>
    <row r="157" spans="6:12" ht="15.75" customHeight="1" x14ac:dyDescent="0.25">
      <c r="F157" s="107"/>
      <c r="L157" s="107"/>
    </row>
    <row r="158" spans="6:12" ht="15.75" customHeight="1" x14ac:dyDescent="0.25">
      <c r="F158" s="107"/>
      <c r="L158" s="107"/>
    </row>
    <row r="159" spans="6:12" ht="15.75" customHeight="1" x14ac:dyDescent="0.25">
      <c r="F159" s="107"/>
      <c r="L159" s="107"/>
    </row>
    <row r="160" spans="6:12" ht="15.75" customHeight="1" x14ac:dyDescent="0.25">
      <c r="F160" s="107"/>
      <c r="L160" s="107"/>
    </row>
    <row r="161" spans="6:12" ht="15.75" customHeight="1" x14ac:dyDescent="0.25">
      <c r="F161" s="107"/>
      <c r="L161" s="107"/>
    </row>
    <row r="162" spans="6:12" ht="15.75" customHeight="1" x14ac:dyDescent="0.25">
      <c r="F162" s="107"/>
      <c r="L162" s="107"/>
    </row>
    <row r="163" spans="6:12" ht="15.75" customHeight="1" x14ac:dyDescent="0.25">
      <c r="F163" s="107"/>
      <c r="L163" s="107"/>
    </row>
    <row r="164" spans="6:12" ht="15.75" customHeight="1" x14ac:dyDescent="0.25">
      <c r="F164" s="107"/>
      <c r="L164" s="107"/>
    </row>
    <row r="165" spans="6:12" ht="15.75" customHeight="1" x14ac:dyDescent="0.25">
      <c r="F165" s="107"/>
      <c r="L165" s="107"/>
    </row>
    <row r="166" spans="6:12" ht="15.75" customHeight="1" x14ac:dyDescent="0.25">
      <c r="F166" s="107"/>
      <c r="L166" s="107"/>
    </row>
    <row r="167" spans="6:12" ht="15.75" customHeight="1" x14ac:dyDescent="0.25">
      <c r="F167" s="107"/>
      <c r="L167" s="107"/>
    </row>
    <row r="168" spans="6:12" ht="15.75" customHeight="1" x14ac:dyDescent="0.25">
      <c r="F168" s="107"/>
      <c r="L168" s="107"/>
    </row>
    <row r="169" spans="6:12" ht="15.75" customHeight="1" x14ac:dyDescent="0.25">
      <c r="F169" s="107"/>
      <c r="L169" s="107"/>
    </row>
    <row r="170" spans="6:12" ht="15.75" customHeight="1" x14ac:dyDescent="0.25">
      <c r="F170" s="107"/>
      <c r="L170" s="107"/>
    </row>
    <row r="171" spans="6:12" ht="15.75" customHeight="1" x14ac:dyDescent="0.25">
      <c r="F171" s="107"/>
      <c r="L171" s="107"/>
    </row>
    <row r="172" spans="6:12" ht="15.75" customHeight="1" x14ac:dyDescent="0.25">
      <c r="F172" s="107"/>
      <c r="L172" s="107"/>
    </row>
    <row r="173" spans="6:12" ht="15.75" customHeight="1" x14ac:dyDescent="0.25">
      <c r="F173" s="107"/>
      <c r="L173" s="107"/>
    </row>
    <row r="174" spans="6:12" ht="15.75" customHeight="1" x14ac:dyDescent="0.25">
      <c r="F174" s="107"/>
      <c r="L174" s="107"/>
    </row>
    <row r="175" spans="6:12" ht="15.75" customHeight="1" x14ac:dyDescent="0.25">
      <c r="F175" s="107"/>
      <c r="L175" s="107"/>
    </row>
    <row r="176" spans="6:12" ht="15.75" customHeight="1" x14ac:dyDescent="0.25">
      <c r="F176" s="107"/>
      <c r="L176" s="107"/>
    </row>
    <row r="177" spans="6:12" ht="15.75" customHeight="1" x14ac:dyDescent="0.25">
      <c r="F177" s="107"/>
      <c r="L177" s="107"/>
    </row>
    <row r="178" spans="6:12" ht="15.75" customHeight="1" x14ac:dyDescent="0.25">
      <c r="F178" s="107"/>
      <c r="L178" s="107"/>
    </row>
    <row r="179" spans="6:12" ht="15.75" customHeight="1" x14ac:dyDescent="0.25">
      <c r="F179" s="107"/>
      <c r="L179" s="107"/>
    </row>
    <row r="180" spans="6:12" ht="15.75" customHeight="1" x14ac:dyDescent="0.25">
      <c r="F180" s="107"/>
      <c r="L180" s="107"/>
    </row>
    <row r="181" spans="6:12" ht="15.75" customHeight="1" x14ac:dyDescent="0.25">
      <c r="F181" s="107"/>
      <c r="L181" s="107"/>
    </row>
    <row r="182" spans="6:12" ht="15.75" customHeight="1" x14ac:dyDescent="0.25">
      <c r="F182" s="107"/>
      <c r="L182" s="107"/>
    </row>
    <row r="183" spans="6:12" ht="15.75" customHeight="1" x14ac:dyDescent="0.25">
      <c r="F183" s="107"/>
      <c r="L183" s="107"/>
    </row>
    <row r="184" spans="6:12" ht="15.75" customHeight="1" x14ac:dyDescent="0.25">
      <c r="F184" s="107"/>
      <c r="L184" s="107"/>
    </row>
    <row r="185" spans="6:12" ht="15.75" customHeight="1" x14ac:dyDescent="0.25">
      <c r="F185" s="107"/>
      <c r="L185" s="107"/>
    </row>
    <row r="186" spans="6:12" ht="15.75" customHeight="1" x14ac:dyDescent="0.25">
      <c r="F186" s="107"/>
      <c r="L186" s="107"/>
    </row>
    <row r="187" spans="6:12" ht="15.75" customHeight="1" x14ac:dyDescent="0.25">
      <c r="F187" s="107"/>
      <c r="L187" s="107"/>
    </row>
    <row r="188" spans="6:12" ht="15.75" customHeight="1" x14ac:dyDescent="0.25">
      <c r="F188" s="107"/>
      <c r="L188" s="107"/>
    </row>
    <row r="189" spans="6:12" ht="15.75" customHeight="1" x14ac:dyDescent="0.25">
      <c r="F189" s="107"/>
      <c r="L189" s="107"/>
    </row>
    <row r="190" spans="6:12" ht="15.75" customHeight="1" x14ac:dyDescent="0.25">
      <c r="F190" s="107"/>
      <c r="L190" s="107"/>
    </row>
    <row r="191" spans="6:12" ht="15.75" customHeight="1" x14ac:dyDescent="0.25">
      <c r="F191" s="107"/>
      <c r="L191" s="107"/>
    </row>
    <row r="192" spans="6:12" ht="15.75" customHeight="1" x14ac:dyDescent="0.25">
      <c r="F192" s="107"/>
      <c r="L192" s="107"/>
    </row>
    <row r="193" spans="6:12" ht="15.75" customHeight="1" x14ac:dyDescent="0.25">
      <c r="F193" s="107"/>
      <c r="L193" s="107"/>
    </row>
    <row r="194" spans="6:12" ht="15.75" customHeight="1" x14ac:dyDescent="0.25">
      <c r="F194" s="107"/>
      <c r="L194" s="107"/>
    </row>
    <row r="195" spans="6:12" ht="15.75" customHeight="1" x14ac:dyDescent="0.25">
      <c r="F195" s="107"/>
      <c r="L195" s="107"/>
    </row>
    <row r="196" spans="6:12" ht="15.75" customHeight="1" x14ac:dyDescent="0.25">
      <c r="F196" s="107"/>
      <c r="L196" s="107"/>
    </row>
    <row r="197" spans="6:12" ht="15.75" customHeight="1" x14ac:dyDescent="0.25">
      <c r="F197" s="107"/>
      <c r="L197" s="107"/>
    </row>
    <row r="198" spans="6:12" ht="15.75" customHeight="1" x14ac:dyDescent="0.25">
      <c r="F198" s="107"/>
      <c r="L198" s="107"/>
    </row>
    <row r="199" spans="6:12" ht="15.75" customHeight="1" x14ac:dyDescent="0.25">
      <c r="F199" s="107"/>
      <c r="L199" s="107"/>
    </row>
    <row r="200" spans="6:12" ht="15.75" customHeight="1" x14ac:dyDescent="0.25">
      <c r="F200" s="107"/>
      <c r="L200" s="107"/>
    </row>
    <row r="201" spans="6:12" ht="15.75" customHeight="1" x14ac:dyDescent="0.25">
      <c r="F201" s="107"/>
      <c r="L201" s="107"/>
    </row>
    <row r="202" spans="6:12" ht="15.75" customHeight="1" x14ac:dyDescent="0.25">
      <c r="F202" s="107"/>
      <c r="L202" s="107"/>
    </row>
    <row r="203" spans="6:12" ht="15.75" customHeight="1" x14ac:dyDescent="0.25">
      <c r="F203" s="107"/>
      <c r="L203" s="107"/>
    </row>
    <row r="204" spans="6:12" ht="15.75" customHeight="1" x14ac:dyDescent="0.25">
      <c r="F204" s="107"/>
      <c r="L204" s="107"/>
    </row>
    <row r="205" spans="6:12" ht="15.75" customHeight="1" x14ac:dyDescent="0.25">
      <c r="F205" s="107"/>
      <c r="L205" s="107"/>
    </row>
    <row r="206" spans="6:12" ht="15.75" customHeight="1" x14ac:dyDescent="0.25">
      <c r="F206" s="107"/>
      <c r="L206" s="107"/>
    </row>
    <row r="207" spans="6:12" ht="15.75" customHeight="1" x14ac:dyDescent="0.25">
      <c r="F207" s="107"/>
      <c r="L207" s="107"/>
    </row>
    <row r="208" spans="6:12" ht="15.75" customHeight="1" x14ac:dyDescent="0.25">
      <c r="F208" s="107"/>
      <c r="L208" s="107"/>
    </row>
    <row r="209" spans="6:12" ht="15.75" customHeight="1" x14ac:dyDescent="0.25">
      <c r="F209" s="107"/>
      <c r="L209" s="107"/>
    </row>
    <row r="210" spans="6:12" ht="15.75" customHeight="1" x14ac:dyDescent="0.25">
      <c r="F210" s="107"/>
      <c r="L210" s="107"/>
    </row>
    <row r="211" spans="6:12" ht="15.75" customHeight="1" x14ac:dyDescent="0.25">
      <c r="F211" s="107"/>
      <c r="L211" s="107"/>
    </row>
    <row r="212" spans="6:12" ht="15.75" customHeight="1" x14ac:dyDescent="0.25">
      <c r="F212" s="107"/>
      <c r="L212" s="107"/>
    </row>
    <row r="213" spans="6:12" ht="15.75" customHeight="1" x14ac:dyDescent="0.25">
      <c r="F213" s="107"/>
      <c r="L213" s="107"/>
    </row>
    <row r="214" spans="6:12" ht="15.75" customHeight="1" x14ac:dyDescent="0.25">
      <c r="F214" s="107"/>
      <c r="L214" s="107"/>
    </row>
    <row r="215" spans="6:12" ht="15.75" customHeight="1" x14ac:dyDescent="0.25">
      <c r="F215" s="107"/>
      <c r="L215" s="107"/>
    </row>
    <row r="216" spans="6:12" ht="15.75" customHeight="1" x14ac:dyDescent="0.25">
      <c r="F216" s="107"/>
      <c r="L216" s="107"/>
    </row>
    <row r="217" spans="6:12" ht="15.75" customHeight="1" x14ac:dyDescent="0.25">
      <c r="F217" s="107"/>
      <c r="L217" s="107"/>
    </row>
    <row r="218" spans="6:12" ht="15.75" customHeight="1" x14ac:dyDescent="0.25">
      <c r="F218" s="107"/>
      <c r="L218" s="107"/>
    </row>
    <row r="219" spans="6:12" ht="15.75" customHeight="1" x14ac:dyDescent="0.25">
      <c r="F219" s="107"/>
      <c r="L219" s="107"/>
    </row>
    <row r="220" spans="6:12" ht="15.75" customHeight="1" x14ac:dyDescent="0.25">
      <c r="F220" s="107"/>
      <c r="L220" s="107"/>
    </row>
    <row r="221" spans="6:12" ht="15.75" customHeight="1" x14ac:dyDescent="0.25"/>
    <row r="222" spans="6:12" ht="15.75" customHeight="1" x14ac:dyDescent="0.25"/>
    <row r="223" spans="6:12" ht="15.75" customHeight="1" x14ac:dyDescent="0.25"/>
    <row r="224" spans="6:12"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1">
    <mergeCell ref="K14:N16"/>
    <mergeCell ref="H2:I2"/>
    <mergeCell ref="I9:I11"/>
    <mergeCell ref="D1:N1"/>
    <mergeCell ref="E2:F2"/>
    <mergeCell ref="L2:O2"/>
    <mergeCell ref="I6:I7"/>
    <mergeCell ref="J6:J7"/>
    <mergeCell ref="K6:K7"/>
    <mergeCell ref="L6:L7"/>
    <mergeCell ref="M6:M7"/>
    <mergeCell ref="D6:D7"/>
    <mergeCell ref="E6:E7"/>
    <mergeCell ref="G6:G7"/>
    <mergeCell ref="H6:H7"/>
    <mergeCell ref="A4:B5"/>
    <mergeCell ref="O4:O11"/>
    <mergeCell ref="A6:B11"/>
    <mergeCell ref="N6:N7"/>
    <mergeCell ref="A12:O12"/>
    <mergeCell ref="C6:C7"/>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1000"/>
  <sheetViews>
    <sheetView workbookViewId="0">
      <selection activeCell="J21" sqref="J21"/>
    </sheetView>
  </sheetViews>
  <sheetFormatPr baseColWidth="10" defaultColWidth="14.42578125" defaultRowHeight="15" customHeight="1" x14ac:dyDescent="0.25"/>
  <cols>
    <col min="1" max="13" width="11.42578125" customWidth="1"/>
    <col min="14" max="15" width="11.7109375" customWidth="1"/>
    <col min="16" max="16" width="13" customWidth="1"/>
  </cols>
  <sheetData>
    <row r="2" spans="2:16" x14ac:dyDescent="0.25">
      <c r="B2" s="108" t="s">
        <v>131</v>
      </c>
      <c r="C2" s="108" t="s">
        <v>132</v>
      </c>
      <c r="D2" s="108" t="s">
        <v>133</v>
      </c>
      <c r="F2" s="109" t="s">
        <v>134</v>
      </c>
      <c r="G2" s="109" t="s">
        <v>135</v>
      </c>
      <c r="I2" s="108" t="s">
        <v>135</v>
      </c>
      <c r="J2" s="108" t="s">
        <v>46</v>
      </c>
      <c r="K2" s="108" t="s">
        <v>47</v>
      </c>
      <c r="L2" s="108" t="s">
        <v>48</v>
      </c>
      <c r="N2" s="280" t="s">
        <v>136</v>
      </c>
      <c r="O2" s="281"/>
      <c r="P2" s="282"/>
    </row>
    <row r="3" spans="2:16" x14ac:dyDescent="0.25">
      <c r="B3" s="110" t="s">
        <v>137</v>
      </c>
      <c r="C3" s="110">
        <v>31</v>
      </c>
      <c r="D3" s="110">
        <v>1</v>
      </c>
      <c r="F3" s="111">
        <v>1</v>
      </c>
      <c r="G3" s="111">
        <v>4</v>
      </c>
      <c r="I3" s="112">
        <v>1</v>
      </c>
      <c r="J3" s="113" t="s">
        <v>52</v>
      </c>
      <c r="K3" s="113">
        <v>1</v>
      </c>
      <c r="L3" s="113">
        <v>30</v>
      </c>
      <c r="N3" s="114" t="s">
        <v>138</v>
      </c>
      <c r="O3" s="115" t="s">
        <v>139</v>
      </c>
      <c r="P3" s="115" t="s">
        <v>140</v>
      </c>
    </row>
    <row r="4" spans="2:16" x14ac:dyDescent="0.25">
      <c r="B4" s="110" t="s">
        <v>141</v>
      </c>
      <c r="C4" s="110">
        <v>28</v>
      </c>
      <c r="D4" s="110">
        <v>2</v>
      </c>
      <c r="F4" s="111">
        <v>2</v>
      </c>
      <c r="G4" s="111">
        <v>4</v>
      </c>
      <c r="I4" s="116">
        <v>3</v>
      </c>
      <c r="J4" s="117" t="s">
        <v>53</v>
      </c>
      <c r="K4" s="117">
        <v>16</v>
      </c>
      <c r="L4" s="117">
        <v>15</v>
      </c>
      <c r="N4" s="118">
        <v>3</v>
      </c>
      <c r="O4" s="119">
        <v>45672</v>
      </c>
      <c r="P4" s="119">
        <v>45690</v>
      </c>
    </row>
    <row r="5" spans="2:16" x14ac:dyDescent="0.25">
      <c r="B5" s="110" t="s">
        <v>142</v>
      </c>
      <c r="C5" s="110">
        <v>31</v>
      </c>
      <c r="D5" s="110">
        <v>3</v>
      </c>
      <c r="F5" s="111">
        <v>3</v>
      </c>
      <c r="G5" s="111">
        <v>4</v>
      </c>
      <c r="I5" s="116">
        <v>4</v>
      </c>
      <c r="J5" s="117" t="s">
        <v>55</v>
      </c>
      <c r="K5" s="117">
        <v>9</v>
      </c>
      <c r="L5" s="117">
        <v>8</v>
      </c>
      <c r="N5" s="118">
        <v>5</v>
      </c>
      <c r="O5" s="119">
        <v>45679</v>
      </c>
      <c r="P5" s="119">
        <v>45695</v>
      </c>
    </row>
    <row r="6" spans="2:16" x14ac:dyDescent="0.25">
      <c r="B6" s="110" t="s">
        <v>8</v>
      </c>
      <c r="C6" s="110">
        <v>30</v>
      </c>
      <c r="D6" s="110">
        <v>4</v>
      </c>
      <c r="F6" s="111">
        <v>4</v>
      </c>
      <c r="G6" s="111">
        <v>4</v>
      </c>
      <c r="I6" s="116">
        <v>5</v>
      </c>
      <c r="J6" s="117" t="s">
        <v>54</v>
      </c>
      <c r="K6" s="117">
        <v>23</v>
      </c>
      <c r="L6" s="117">
        <v>22</v>
      </c>
      <c r="N6" s="118">
        <v>1</v>
      </c>
      <c r="O6" s="119">
        <v>45688</v>
      </c>
      <c r="P6" s="119">
        <v>45704</v>
      </c>
    </row>
    <row r="7" spans="2:16" x14ac:dyDescent="0.25">
      <c r="B7" s="110" t="s">
        <v>143</v>
      </c>
      <c r="C7" s="110">
        <v>31</v>
      </c>
      <c r="D7" s="110">
        <v>5</v>
      </c>
      <c r="F7" s="111">
        <v>5</v>
      </c>
      <c r="G7" s="111">
        <v>4</v>
      </c>
      <c r="N7" s="118">
        <v>4</v>
      </c>
      <c r="O7" s="119">
        <v>45665</v>
      </c>
      <c r="P7" s="119">
        <v>45681</v>
      </c>
    </row>
    <row r="8" spans="2:16" x14ac:dyDescent="0.25">
      <c r="B8" s="110" t="s">
        <v>144</v>
      </c>
      <c r="C8" s="110">
        <v>30</v>
      </c>
      <c r="D8" s="110">
        <v>6</v>
      </c>
      <c r="F8" s="111">
        <v>6</v>
      </c>
      <c r="G8" s="111">
        <v>4</v>
      </c>
      <c r="N8" s="120">
        <v>3</v>
      </c>
      <c r="O8" s="121">
        <v>45703</v>
      </c>
      <c r="P8" s="121">
        <v>45718</v>
      </c>
    </row>
    <row r="9" spans="2:16" x14ac:dyDescent="0.25">
      <c r="B9" s="110" t="s">
        <v>145</v>
      </c>
      <c r="C9" s="110">
        <v>31</v>
      </c>
      <c r="D9" s="110">
        <v>7</v>
      </c>
      <c r="F9" s="111">
        <v>7</v>
      </c>
      <c r="G9" s="111">
        <v>4</v>
      </c>
      <c r="I9" s="108" t="s">
        <v>135</v>
      </c>
      <c r="J9" s="108" t="s">
        <v>46</v>
      </c>
      <c r="K9" s="108" t="s">
        <v>47</v>
      </c>
      <c r="L9" s="108" t="s">
        <v>146</v>
      </c>
      <c r="N9" s="120">
        <v>5</v>
      </c>
      <c r="O9" s="121">
        <v>45710</v>
      </c>
      <c r="P9" s="121">
        <v>45723</v>
      </c>
    </row>
    <row r="10" spans="2:16" x14ac:dyDescent="0.25">
      <c r="B10" s="110" t="s">
        <v>147</v>
      </c>
      <c r="C10" s="110">
        <v>31</v>
      </c>
      <c r="D10" s="110">
        <v>8</v>
      </c>
      <c r="F10" s="111">
        <v>8</v>
      </c>
      <c r="G10" s="111">
        <v>4</v>
      </c>
      <c r="I10" s="112">
        <v>3</v>
      </c>
      <c r="J10" s="113" t="s">
        <v>53</v>
      </c>
      <c r="K10" s="113">
        <v>15</v>
      </c>
      <c r="L10" s="113">
        <v>2</v>
      </c>
      <c r="N10" s="120">
        <v>1</v>
      </c>
      <c r="O10" s="121">
        <v>45716</v>
      </c>
      <c r="P10" s="121">
        <v>45732</v>
      </c>
    </row>
    <row r="11" spans="2:16" x14ac:dyDescent="0.25">
      <c r="B11" s="110" t="s">
        <v>148</v>
      </c>
      <c r="C11" s="110">
        <v>30</v>
      </c>
      <c r="D11" s="110">
        <v>9</v>
      </c>
      <c r="F11" s="111">
        <v>9</v>
      </c>
      <c r="G11" s="111">
        <v>3</v>
      </c>
      <c r="I11" s="116">
        <v>5</v>
      </c>
      <c r="J11" s="117" t="s">
        <v>54</v>
      </c>
      <c r="K11" s="117">
        <v>22</v>
      </c>
      <c r="L11" s="117">
        <v>7</v>
      </c>
      <c r="N11" s="120">
        <v>4</v>
      </c>
      <c r="O11" s="121">
        <v>45696</v>
      </c>
      <c r="P11" s="121">
        <v>45712</v>
      </c>
    </row>
    <row r="12" spans="2:16" x14ac:dyDescent="0.25">
      <c r="B12" s="110" t="s">
        <v>149</v>
      </c>
      <c r="C12" s="110">
        <v>31</v>
      </c>
      <c r="D12" s="110">
        <v>10</v>
      </c>
      <c r="F12" s="111">
        <v>10</v>
      </c>
      <c r="G12" s="111">
        <v>3</v>
      </c>
      <c r="I12" s="116">
        <v>1</v>
      </c>
      <c r="J12" s="117" t="s">
        <v>52</v>
      </c>
      <c r="K12" s="117">
        <v>30</v>
      </c>
      <c r="L12" s="117">
        <v>16</v>
      </c>
      <c r="N12" s="118">
        <v>3</v>
      </c>
      <c r="O12" s="119">
        <v>45731</v>
      </c>
      <c r="P12" s="119">
        <v>45749</v>
      </c>
    </row>
    <row r="13" spans="2:16" x14ac:dyDescent="0.25">
      <c r="B13" s="110" t="s">
        <v>150</v>
      </c>
      <c r="C13" s="110">
        <v>30</v>
      </c>
      <c r="D13" s="110">
        <v>11</v>
      </c>
      <c r="F13" s="111">
        <v>11</v>
      </c>
      <c r="G13" s="111">
        <v>3</v>
      </c>
      <c r="I13" s="116">
        <v>4</v>
      </c>
      <c r="J13" s="117" t="s">
        <v>55</v>
      </c>
      <c r="K13" s="117">
        <v>8</v>
      </c>
      <c r="L13" s="117">
        <v>24</v>
      </c>
      <c r="N13" s="118">
        <v>5</v>
      </c>
      <c r="O13" s="119">
        <v>45738</v>
      </c>
      <c r="P13" s="119">
        <v>45754</v>
      </c>
    </row>
    <row r="14" spans="2:16" x14ac:dyDescent="0.25">
      <c r="B14" s="110" t="s">
        <v>151</v>
      </c>
      <c r="C14" s="110">
        <v>31</v>
      </c>
      <c r="D14" s="110">
        <v>12</v>
      </c>
      <c r="F14" s="111">
        <v>12</v>
      </c>
      <c r="G14" s="111">
        <v>3</v>
      </c>
      <c r="N14" s="118">
        <v>1</v>
      </c>
      <c r="O14" s="119">
        <v>45747</v>
      </c>
      <c r="P14" s="119">
        <v>45763</v>
      </c>
    </row>
    <row r="15" spans="2:16" x14ac:dyDescent="0.25">
      <c r="F15" s="111">
        <v>13</v>
      </c>
      <c r="G15" s="111">
        <v>3</v>
      </c>
      <c r="N15" s="118">
        <v>4</v>
      </c>
      <c r="O15" s="119">
        <v>45724</v>
      </c>
      <c r="P15" s="119">
        <v>45740</v>
      </c>
    </row>
    <row r="16" spans="2:16" x14ac:dyDescent="0.25">
      <c r="F16" s="111">
        <v>14</v>
      </c>
      <c r="G16" s="111">
        <v>3</v>
      </c>
      <c r="N16" s="120">
        <v>3</v>
      </c>
      <c r="O16" s="121">
        <v>45762</v>
      </c>
      <c r="P16" s="121">
        <v>45779</v>
      </c>
    </row>
    <row r="17" spans="6:16" x14ac:dyDescent="0.25">
      <c r="F17" s="111">
        <v>15</v>
      </c>
      <c r="G17" s="111">
        <v>3</v>
      </c>
      <c r="N17" s="120">
        <v>5</v>
      </c>
      <c r="O17" s="121">
        <v>45769</v>
      </c>
      <c r="P17" s="121">
        <v>45784</v>
      </c>
    </row>
    <row r="18" spans="6:16" x14ac:dyDescent="0.25">
      <c r="F18" s="111">
        <v>16</v>
      </c>
      <c r="G18" s="111">
        <v>5</v>
      </c>
      <c r="N18" s="120">
        <v>1</v>
      </c>
      <c r="O18" s="121">
        <v>45777</v>
      </c>
      <c r="P18" s="121">
        <v>45793</v>
      </c>
    </row>
    <row r="19" spans="6:16" x14ac:dyDescent="0.25">
      <c r="F19" s="111">
        <v>17</v>
      </c>
      <c r="G19" s="111">
        <v>5</v>
      </c>
      <c r="N19" s="120">
        <v>4</v>
      </c>
      <c r="O19" s="121">
        <v>45755</v>
      </c>
      <c r="P19" s="121">
        <v>45771</v>
      </c>
    </row>
    <row r="20" spans="6:16" x14ac:dyDescent="0.25">
      <c r="F20" s="111">
        <v>18</v>
      </c>
      <c r="G20" s="111">
        <v>5</v>
      </c>
      <c r="N20" s="118">
        <v>3</v>
      </c>
      <c r="O20" s="119">
        <v>45792</v>
      </c>
      <c r="P20" s="119">
        <v>45810</v>
      </c>
    </row>
    <row r="21" spans="6:16" ht="15.75" customHeight="1" x14ac:dyDescent="0.25">
      <c r="F21" s="111">
        <v>19</v>
      </c>
      <c r="G21" s="111">
        <v>5</v>
      </c>
      <c r="N21" s="118">
        <v>5</v>
      </c>
      <c r="O21" s="119">
        <v>45799</v>
      </c>
      <c r="P21" s="119">
        <v>45815</v>
      </c>
    </row>
    <row r="22" spans="6:16" ht="15.75" customHeight="1" x14ac:dyDescent="0.25">
      <c r="F22" s="111">
        <v>20</v>
      </c>
      <c r="G22" s="111">
        <v>5</v>
      </c>
      <c r="N22" s="118">
        <v>1</v>
      </c>
      <c r="O22" s="119">
        <v>45808</v>
      </c>
      <c r="P22" s="119">
        <v>45824</v>
      </c>
    </row>
    <row r="23" spans="6:16" ht="15.75" customHeight="1" x14ac:dyDescent="0.25">
      <c r="F23" s="111">
        <v>21</v>
      </c>
      <c r="G23" s="111">
        <v>5</v>
      </c>
      <c r="N23" s="118">
        <v>4</v>
      </c>
      <c r="O23" s="119">
        <v>45785</v>
      </c>
      <c r="P23" s="119">
        <v>45801</v>
      </c>
    </row>
    <row r="24" spans="6:16" ht="15.75" customHeight="1" x14ac:dyDescent="0.25">
      <c r="F24" s="111">
        <v>22</v>
      </c>
      <c r="G24" s="111">
        <v>5</v>
      </c>
      <c r="N24" s="120">
        <v>3</v>
      </c>
      <c r="O24" s="121">
        <v>45823</v>
      </c>
      <c r="P24" s="121">
        <v>45840</v>
      </c>
    </row>
    <row r="25" spans="6:16" ht="15.75" customHeight="1" x14ac:dyDescent="0.25">
      <c r="F25" s="111">
        <v>23</v>
      </c>
      <c r="G25" s="111">
        <v>1</v>
      </c>
      <c r="N25" s="120">
        <v>5</v>
      </c>
      <c r="O25" s="121">
        <v>45830</v>
      </c>
      <c r="P25" s="121">
        <v>45845</v>
      </c>
    </row>
    <row r="26" spans="6:16" ht="15.75" customHeight="1" x14ac:dyDescent="0.25">
      <c r="F26" s="111">
        <v>24</v>
      </c>
      <c r="G26" s="111">
        <v>1</v>
      </c>
      <c r="N26" s="120">
        <v>1</v>
      </c>
      <c r="O26" s="121">
        <v>45838</v>
      </c>
      <c r="P26" s="121">
        <v>45854</v>
      </c>
    </row>
    <row r="27" spans="6:16" ht="15.75" customHeight="1" x14ac:dyDescent="0.25">
      <c r="F27" s="111">
        <v>25</v>
      </c>
      <c r="G27" s="111">
        <v>1</v>
      </c>
      <c r="N27" s="120">
        <v>4</v>
      </c>
      <c r="O27" s="121">
        <v>45816</v>
      </c>
      <c r="P27" s="121">
        <v>45832</v>
      </c>
    </row>
    <row r="28" spans="6:16" ht="15.75" customHeight="1" x14ac:dyDescent="0.25">
      <c r="F28" s="111">
        <v>26</v>
      </c>
      <c r="G28" s="111">
        <v>1</v>
      </c>
      <c r="N28" s="118">
        <v>3</v>
      </c>
      <c r="O28" s="119">
        <v>45853</v>
      </c>
      <c r="P28" s="119">
        <v>45871</v>
      </c>
    </row>
    <row r="29" spans="6:16" ht="15.75" customHeight="1" x14ac:dyDescent="0.25">
      <c r="F29" s="111">
        <v>27</v>
      </c>
      <c r="G29" s="111">
        <v>1</v>
      </c>
      <c r="N29" s="118">
        <v>5</v>
      </c>
      <c r="O29" s="119">
        <v>45860</v>
      </c>
      <c r="P29" s="119">
        <v>45876</v>
      </c>
    </row>
    <row r="30" spans="6:16" ht="15.75" customHeight="1" x14ac:dyDescent="0.25">
      <c r="F30" s="111">
        <v>28</v>
      </c>
      <c r="G30" s="111">
        <v>1</v>
      </c>
      <c r="N30" s="118">
        <v>1</v>
      </c>
      <c r="O30" s="119">
        <v>45869</v>
      </c>
      <c r="P30" s="119">
        <v>45885</v>
      </c>
    </row>
    <row r="31" spans="6:16" ht="15.75" customHeight="1" x14ac:dyDescent="0.25">
      <c r="F31" s="111">
        <v>29</v>
      </c>
      <c r="G31" s="111">
        <v>1</v>
      </c>
      <c r="N31" s="118">
        <v>4</v>
      </c>
      <c r="O31" s="119">
        <v>45846</v>
      </c>
      <c r="P31" s="119">
        <v>45862</v>
      </c>
    </row>
    <row r="32" spans="6:16" ht="15.75" customHeight="1" x14ac:dyDescent="0.3">
      <c r="F32" s="111">
        <v>30</v>
      </c>
      <c r="G32" s="111">
        <v>1</v>
      </c>
      <c r="N32" s="122">
        <v>3</v>
      </c>
      <c r="O32" s="121">
        <v>45884</v>
      </c>
      <c r="P32" s="123" t="s">
        <v>152</v>
      </c>
    </row>
    <row r="33" spans="6:16" ht="15.75" customHeight="1" x14ac:dyDescent="0.3">
      <c r="F33" s="111">
        <v>31</v>
      </c>
      <c r="G33" s="111">
        <v>1</v>
      </c>
      <c r="N33" s="122">
        <v>5</v>
      </c>
      <c r="O33" s="121">
        <v>45891</v>
      </c>
      <c r="P33" s="123" t="s">
        <v>153</v>
      </c>
    </row>
    <row r="34" spans="6:16" ht="15.75" customHeight="1" x14ac:dyDescent="0.3">
      <c r="N34" s="122">
        <v>1</v>
      </c>
      <c r="O34" s="121">
        <v>45900</v>
      </c>
      <c r="P34" s="123" t="s">
        <v>154</v>
      </c>
    </row>
    <row r="35" spans="6:16" ht="15.75" customHeight="1" x14ac:dyDescent="0.3">
      <c r="N35" s="122">
        <v>4</v>
      </c>
      <c r="O35" s="121">
        <v>45877</v>
      </c>
      <c r="P35" s="121">
        <v>45893</v>
      </c>
    </row>
    <row r="36" spans="6:16" ht="15.75" customHeight="1" x14ac:dyDescent="0.3">
      <c r="N36" s="124">
        <v>3</v>
      </c>
      <c r="O36" s="125" t="s">
        <v>155</v>
      </c>
      <c r="P36" s="119">
        <v>45932</v>
      </c>
    </row>
    <row r="37" spans="6:16" ht="15.75" customHeight="1" x14ac:dyDescent="0.3">
      <c r="N37" s="124">
        <v>5</v>
      </c>
      <c r="O37" s="125" t="s">
        <v>156</v>
      </c>
      <c r="P37" s="119">
        <v>45937</v>
      </c>
    </row>
    <row r="38" spans="6:16" ht="15.75" customHeight="1" x14ac:dyDescent="0.3">
      <c r="N38" s="124">
        <v>1</v>
      </c>
      <c r="O38" s="125" t="s">
        <v>157</v>
      </c>
      <c r="P38" s="119">
        <v>45946</v>
      </c>
    </row>
    <row r="39" spans="6:16" ht="15.75" customHeight="1" x14ac:dyDescent="0.3">
      <c r="N39" s="124">
        <v>4</v>
      </c>
      <c r="O39" s="125" t="s">
        <v>158</v>
      </c>
      <c r="P39" s="125" t="s">
        <v>159</v>
      </c>
    </row>
    <row r="40" spans="6:16" ht="15.75" customHeight="1" x14ac:dyDescent="0.3">
      <c r="N40" s="122">
        <v>3</v>
      </c>
      <c r="O40" s="121">
        <v>45945</v>
      </c>
      <c r="P40" s="121">
        <v>45963</v>
      </c>
    </row>
    <row r="41" spans="6:16" ht="15.75" customHeight="1" x14ac:dyDescent="0.3">
      <c r="N41" s="122">
        <v>5</v>
      </c>
      <c r="O41" s="121">
        <v>45952</v>
      </c>
      <c r="P41" s="121">
        <v>45968</v>
      </c>
    </row>
    <row r="42" spans="6:16" ht="15.75" customHeight="1" x14ac:dyDescent="0.3">
      <c r="N42" s="122">
        <v>1</v>
      </c>
      <c r="O42" s="121">
        <v>45961</v>
      </c>
      <c r="P42" s="121">
        <v>45977</v>
      </c>
    </row>
    <row r="43" spans="6:16" ht="15.75" customHeight="1" x14ac:dyDescent="0.3">
      <c r="N43" s="122">
        <v>4</v>
      </c>
      <c r="O43" s="121">
        <v>45938</v>
      </c>
      <c r="P43" s="121">
        <v>45954</v>
      </c>
    </row>
    <row r="44" spans="6:16" ht="15.75" customHeight="1" x14ac:dyDescent="0.25">
      <c r="N44" s="118">
        <v>3</v>
      </c>
      <c r="O44" s="119">
        <v>45976</v>
      </c>
      <c r="P44" s="119">
        <v>45993</v>
      </c>
    </row>
    <row r="45" spans="6:16" ht="15.75" customHeight="1" x14ac:dyDescent="0.25">
      <c r="N45" s="118">
        <v>5</v>
      </c>
      <c r="O45" s="119">
        <v>45983</v>
      </c>
      <c r="P45" s="119">
        <v>45998</v>
      </c>
    </row>
    <row r="46" spans="6:16" ht="15.75" customHeight="1" x14ac:dyDescent="0.25">
      <c r="N46" s="118">
        <v>1</v>
      </c>
      <c r="O46" s="119">
        <v>45991</v>
      </c>
      <c r="P46" s="119">
        <v>46007</v>
      </c>
    </row>
    <row r="47" spans="6:16" ht="15.75" customHeight="1" x14ac:dyDescent="0.25">
      <c r="N47" s="118">
        <v>4</v>
      </c>
      <c r="O47" s="119">
        <v>45969</v>
      </c>
      <c r="P47" s="119">
        <v>45985</v>
      </c>
    </row>
    <row r="48" spans="6:16" ht="15.75" customHeight="1" x14ac:dyDescent="0.3">
      <c r="N48" s="122">
        <v>3</v>
      </c>
      <c r="O48" s="121">
        <v>46006</v>
      </c>
      <c r="P48" s="121">
        <v>45659</v>
      </c>
    </row>
    <row r="49" spans="14:16" ht="15.75" customHeight="1" x14ac:dyDescent="0.3">
      <c r="N49" s="122">
        <v>5</v>
      </c>
      <c r="O49" s="121">
        <v>46013</v>
      </c>
      <c r="P49" s="121">
        <v>45664</v>
      </c>
    </row>
    <row r="50" spans="14:16" ht="15.75" customHeight="1" x14ac:dyDescent="0.3">
      <c r="N50" s="122">
        <v>1</v>
      </c>
      <c r="O50" s="121">
        <v>46022</v>
      </c>
      <c r="P50" s="121">
        <v>45673</v>
      </c>
    </row>
    <row r="51" spans="14:16" ht="15.75" customHeight="1" x14ac:dyDescent="0.3">
      <c r="N51" s="122">
        <v>4</v>
      </c>
      <c r="O51" s="121">
        <v>45999</v>
      </c>
      <c r="P51" s="121">
        <v>46015</v>
      </c>
    </row>
    <row r="52" spans="14:16" ht="15.75" customHeight="1" x14ac:dyDescent="0.25">
      <c r="N52" s="118">
        <v>3</v>
      </c>
      <c r="O52" s="119">
        <v>45672</v>
      </c>
      <c r="P52" s="119">
        <v>45690</v>
      </c>
    </row>
    <row r="53" spans="14:16" ht="15.75" customHeight="1" x14ac:dyDescent="0.25">
      <c r="N53" s="118">
        <v>5</v>
      </c>
      <c r="O53" s="119">
        <v>45679</v>
      </c>
      <c r="P53" s="119">
        <v>45695</v>
      </c>
    </row>
    <row r="54" spans="14:16" ht="15.75" customHeight="1" x14ac:dyDescent="0.25">
      <c r="N54" s="118">
        <v>1</v>
      </c>
      <c r="O54" s="119">
        <v>45688</v>
      </c>
      <c r="P54" s="119">
        <v>45704</v>
      </c>
    </row>
    <row r="55" spans="14:16" ht="15.75" customHeight="1" x14ac:dyDescent="0.25">
      <c r="N55" s="118">
        <v>4</v>
      </c>
      <c r="O55" s="119">
        <v>45665</v>
      </c>
      <c r="P55" s="119">
        <v>45681</v>
      </c>
    </row>
    <row r="56" spans="14:16" ht="15.75" customHeight="1" x14ac:dyDescent="0.25"/>
    <row r="57" spans="14:16" ht="15.75" customHeight="1" x14ac:dyDescent="0.25"/>
    <row r="58" spans="14:16" ht="15.75" customHeight="1" x14ac:dyDescent="0.25"/>
    <row r="59" spans="14:16" ht="15.75" customHeight="1" x14ac:dyDescent="0.25"/>
    <row r="60" spans="14:16" ht="15.75" customHeight="1" x14ac:dyDescent="0.25"/>
    <row r="61" spans="14:16" ht="15.75" customHeight="1" x14ac:dyDescent="0.25"/>
    <row r="62" spans="14:16" ht="15.75" customHeight="1" x14ac:dyDescent="0.25"/>
    <row r="63" spans="14:16" ht="15.75" customHeight="1" x14ac:dyDescent="0.25"/>
    <row r="64" spans="14:1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N2:P2"/>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C3:C1000"/>
  <sheetViews>
    <sheetView showGridLines="0" workbookViewId="0"/>
  </sheetViews>
  <sheetFormatPr baseColWidth="10" defaultColWidth="14.42578125" defaultRowHeight="15" customHeight="1" x14ac:dyDescent="0.25"/>
  <cols>
    <col min="1" max="1" width="54" customWidth="1"/>
    <col min="2" max="2" width="4.42578125" customWidth="1"/>
    <col min="3" max="3" width="113.7109375" customWidth="1"/>
    <col min="4" max="6" width="10.7109375" customWidth="1"/>
  </cols>
  <sheetData>
    <row r="3" spans="3:3" ht="26.25" x14ac:dyDescent="0.25">
      <c r="C3" s="126" t="s">
        <v>160</v>
      </c>
    </row>
    <row r="4" spans="3:3" ht="18.75" x14ac:dyDescent="0.25">
      <c r="C4" s="127">
        <f>Hoja1!A4</f>
        <v>0</v>
      </c>
    </row>
    <row r="5" spans="3:3" x14ac:dyDescent="0.25">
      <c r="C5" s="128" t="s">
        <v>161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sheetPr>
  <dimension ref="B2:H1000"/>
  <sheetViews>
    <sheetView showGridLines="0" workbookViewId="0"/>
  </sheetViews>
  <sheetFormatPr baseColWidth="10" defaultColWidth="14.42578125" defaultRowHeight="15" customHeight="1" x14ac:dyDescent="0.25"/>
  <cols>
    <col min="1" max="8" width="10.7109375" customWidth="1"/>
  </cols>
  <sheetData>
    <row r="2" spans="2:8" ht="23.25" x14ac:dyDescent="0.25">
      <c r="B2" s="283" t="s">
        <v>162</v>
      </c>
      <c r="C2" s="149"/>
      <c r="D2" s="149"/>
      <c r="E2" s="149"/>
      <c r="F2" s="149"/>
      <c r="G2" s="149"/>
      <c r="H2" s="149"/>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B2:H2"/>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workbookViewId="0"/>
  </sheetViews>
  <sheetFormatPr baseColWidth="10" defaultColWidth="14.42578125" defaultRowHeight="15" customHeight="1" x14ac:dyDescent="0.25"/>
  <cols>
    <col min="1" max="1" width="222.5703125" customWidth="1"/>
    <col min="2" max="2" width="9.7109375" customWidth="1"/>
    <col min="3" max="6" width="10.7109375" customWidth="1"/>
  </cols>
  <sheetData>
    <row r="1" spans="1:2" ht="15" customHeight="1" x14ac:dyDescent="0.25">
      <c r="A1" s="129"/>
      <c r="B1" s="129" t="s">
        <v>163</v>
      </c>
    </row>
    <row r="3" spans="1:2" ht="15" customHeight="1" x14ac:dyDescent="0.25">
      <c r="A3" s="300" t="s">
        <v>165</v>
      </c>
      <c r="B3" s="299" t="s">
        <v>163</v>
      </c>
    </row>
    <row r="5" spans="1:2" ht="15" customHeight="1" x14ac:dyDescent="0.25">
      <c r="A5" s="297" t="s">
        <v>160</v>
      </c>
    </row>
    <row r="6" spans="1:2" ht="15" customHeight="1" x14ac:dyDescent="0.25">
      <c r="A6" s="298" t="s">
        <v>164</v>
      </c>
    </row>
    <row r="7" spans="1:2" ht="15" customHeight="1" x14ac:dyDescent="0.25">
      <c r="A7" s="299" t="s">
        <v>161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1000"/>
  <sheetViews>
    <sheetView workbookViewId="0"/>
  </sheetViews>
  <sheetFormatPr baseColWidth="10" defaultColWidth="14.42578125" defaultRowHeight="15" customHeight="1" x14ac:dyDescent="0.25"/>
  <cols>
    <col min="1" max="1" width="11.42578125" customWidth="1"/>
    <col min="2" max="2" width="43" customWidth="1"/>
    <col min="3" max="3" width="103" customWidth="1"/>
    <col min="4" max="6" width="11.42578125" customWidth="1"/>
  </cols>
  <sheetData>
    <row r="2" spans="2:3" ht="12" customHeight="1" x14ac:dyDescent="0.25">
      <c r="B2" s="130" t="s">
        <v>165</v>
      </c>
      <c r="C2" s="131" t="s">
        <v>160</v>
      </c>
    </row>
    <row r="3" spans="2:3" ht="60" customHeight="1" x14ac:dyDescent="0.25">
      <c r="B3" s="132" t="s">
        <v>166</v>
      </c>
      <c r="C3" s="133" t="s">
        <v>167</v>
      </c>
    </row>
    <row r="4" spans="2:3" ht="60" customHeight="1" x14ac:dyDescent="0.25">
      <c r="B4" s="134" t="s">
        <v>168</v>
      </c>
      <c r="C4" s="133" t="s">
        <v>169</v>
      </c>
    </row>
    <row r="5" spans="2:3" ht="60" customHeight="1" x14ac:dyDescent="0.25">
      <c r="B5" s="134" t="s">
        <v>170</v>
      </c>
      <c r="C5" s="133" t="s">
        <v>171</v>
      </c>
    </row>
    <row r="6" spans="2:3" ht="60" customHeight="1" x14ac:dyDescent="0.25">
      <c r="B6" s="134" t="s">
        <v>172</v>
      </c>
      <c r="C6" s="133" t="s">
        <v>173</v>
      </c>
    </row>
    <row r="7" spans="2:3" ht="60" customHeight="1" x14ac:dyDescent="0.25">
      <c r="B7" s="134" t="s">
        <v>174</v>
      </c>
      <c r="C7" s="135" t="s">
        <v>175</v>
      </c>
    </row>
    <row r="8" spans="2:3" ht="60" customHeight="1" x14ac:dyDescent="0.25">
      <c r="B8" s="134" t="s">
        <v>176</v>
      </c>
      <c r="C8" s="136" t="s">
        <v>177</v>
      </c>
    </row>
    <row r="9" spans="2:3" ht="60" customHeight="1" x14ac:dyDescent="0.25">
      <c r="B9" s="134" t="s">
        <v>178</v>
      </c>
      <c r="C9" s="135" t="s">
        <v>179</v>
      </c>
    </row>
    <row r="10" spans="2:3" ht="60" customHeight="1" x14ac:dyDescent="0.25">
      <c r="B10" s="134" t="s">
        <v>180</v>
      </c>
      <c r="C10" s="135" t="s">
        <v>181</v>
      </c>
    </row>
    <row r="11" spans="2:3" ht="60" customHeight="1" x14ac:dyDescent="0.25">
      <c r="B11" s="134" t="s">
        <v>182</v>
      </c>
      <c r="C11" s="135" t="s">
        <v>183</v>
      </c>
    </row>
    <row r="12" spans="2:3" ht="60" customHeight="1" x14ac:dyDescent="0.25">
      <c r="B12" s="134" t="s">
        <v>184</v>
      </c>
      <c r="C12" s="135" t="s">
        <v>185</v>
      </c>
    </row>
    <row r="13" spans="2:3" ht="60" customHeight="1" x14ac:dyDescent="0.25">
      <c r="B13" s="134" t="s">
        <v>186</v>
      </c>
      <c r="C13" s="135" t="s">
        <v>187</v>
      </c>
    </row>
    <row r="14" spans="2:3" ht="60" customHeight="1" x14ac:dyDescent="0.25">
      <c r="B14" s="134" t="s">
        <v>188</v>
      </c>
      <c r="C14" s="135" t="s">
        <v>189</v>
      </c>
    </row>
    <row r="15" spans="2:3" ht="60" customHeight="1" x14ac:dyDescent="0.25">
      <c r="B15" s="134" t="s">
        <v>163</v>
      </c>
      <c r="C15" s="135" t="s">
        <v>164</v>
      </c>
    </row>
    <row r="16" spans="2:3" ht="60" customHeight="1" x14ac:dyDescent="0.25">
      <c r="B16" s="134" t="s">
        <v>190</v>
      </c>
      <c r="C16" s="135" t="s">
        <v>191</v>
      </c>
    </row>
    <row r="17" spans="2:3" ht="60" customHeight="1" x14ac:dyDescent="0.25">
      <c r="B17" s="134" t="s">
        <v>192</v>
      </c>
      <c r="C17" s="135" t="s">
        <v>193</v>
      </c>
    </row>
    <row r="18" spans="2:3" ht="12" customHeight="1" x14ac:dyDescent="0.25">
      <c r="B18" s="134" t="s">
        <v>194</v>
      </c>
      <c r="C18" s="135" t="s">
        <v>195</v>
      </c>
    </row>
    <row r="19" spans="2:3" ht="12" customHeight="1" x14ac:dyDescent="0.25">
      <c r="B19" s="134" t="s">
        <v>196</v>
      </c>
      <c r="C19" s="135" t="s">
        <v>197</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U1000"/>
  <sheetViews>
    <sheetView workbookViewId="0"/>
  </sheetViews>
  <sheetFormatPr baseColWidth="10" defaultColWidth="14.42578125" defaultRowHeight="15" customHeight="1" x14ac:dyDescent="0.25"/>
  <cols>
    <col min="1" max="3" width="10.7109375" customWidth="1"/>
    <col min="4" max="4" width="38.7109375" customWidth="1"/>
    <col min="5" max="21" width="10.7109375" customWidth="1"/>
  </cols>
  <sheetData>
    <row r="2" spans="1:21" ht="15" customHeight="1" x14ac:dyDescent="0.25">
      <c r="A2" s="52"/>
      <c r="B2" s="52"/>
      <c r="C2" s="52"/>
      <c r="D2" s="296" t="s">
        <v>198</v>
      </c>
      <c r="E2" s="291"/>
      <c r="F2" s="291"/>
      <c r="G2" s="291"/>
      <c r="H2" s="181"/>
      <c r="I2" s="52"/>
      <c r="J2" s="52"/>
      <c r="K2" s="52"/>
      <c r="L2" s="52"/>
      <c r="M2" s="52"/>
      <c r="N2" s="52"/>
    </row>
    <row r="3" spans="1:21" ht="15" customHeight="1" x14ac:dyDescent="0.25">
      <c r="A3" s="52"/>
      <c r="B3" s="52"/>
      <c r="C3" s="52"/>
      <c r="D3" s="184"/>
      <c r="E3" s="252"/>
      <c r="F3" s="252"/>
      <c r="G3" s="252"/>
      <c r="H3" s="185"/>
      <c r="I3" s="52"/>
      <c r="J3" s="52"/>
      <c r="K3" s="52"/>
      <c r="L3" s="52"/>
      <c r="M3" s="52"/>
      <c r="N3" s="52"/>
    </row>
    <row r="4" spans="1:21" x14ac:dyDescent="0.25">
      <c r="A4" s="52"/>
      <c r="B4" s="52"/>
      <c r="C4" s="52"/>
      <c r="D4" s="137"/>
      <c r="E4" s="137"/>
      <c r="F4" s="137"/>
      <c r="G4" s="137"/>
      <c r="H4" s="137"/>
      <c r="I4" s="52"/>
      <c r="J4" s="52"/>
      <c r="K4" s="52"/>
      <c r="L4" s="52"/>
      <c r="M4" s="52"/>
      <c r="N4" s="52"/>
      <c r="O4" s="284"/>
      <c r="P4" s="143"/>
      <c r="Q4" s="143"/>
      <c r="R4" s="143"/>
      <c r="S4" s="143"/>
      <c r="T4" s="143"/>
      <c r="U4" s="144"/>
    </row>
    <row r="5" spans="1:21" ht="15" customHeight="1" x14ac:dyDescent="0.25">
      <c r="B5" s="285" t="s">
        <v>199</v>
      </c>
      <c r="C5" s="286"/>
      <c r="D5" s="52"/>
      <c r="E5" s="52"/>
      <c r="F5" s="52"/>
      <c r="G5" s="52"/>
      <c r="H5" s="52"/>
      <c r="I5" s="52"/>
      <c r="J5" s="52"/>
      <c r="K5" s="52"/>
      <c r="L5" s="52"/>
      <c r="M5" s="52"/>
      <c r="N5" s="52"/>
      <c r="O5" s="227"/>
      <c r="P5" s="149"/>
      <c r="Q5" s="149"/>
      <c r="R5" s="149"/>
      <c r="S5" s="149"/>
      <c r="T5" s="149"/>
      <c r="U5" s="228"/>
    </row>
    <row r="6" spans="1:21" x14ac:dyDescent="0.25">
      <c r="A6" s="52"/>
      <c r="B6" s="52"/>
      <c r="C6" s="52"/>
      <c r="D6" s="138"/>
      <c r="E6" s="138"/>
      <c r="F6" s="138"/>
      <c r="G6" s="138"/>
      <c r="H6" s="138"/>
      <c r="I6" s="52"/>
      <c r="J6" s="52"/>
      <c r="K6" s="52"/>
      <c r="L6" s="52"/>
      <c r="M6" s="52"/>
      <c r="N6" s="52"/>
      <c r="O6" s="227"/>
      <c r="P6" s="149"/>
      <c r="Q6" s="149"/>
      <c r="R6" s="149"/>
      <c r="S6" s="149"/>
      <c r="T6" s="149"/>
      <c r="U6" s="228"/>
    </row>
    <row r="7" spans="1:21" ht="15" customHeight="1" x14ac:dyDescent="0.25">
      <c r="A7" s="287"/>
      <c r="B7" s="290" t="s">
        <v>200</v>
      </c>
      <c r="C7" s="291"/>
      <c r="D7" s="291"/>
      <c r="E7" s="291"/>
      <c r="F7" s="291"/>
      <c r="G7" s="291"/>
      <c r="H7" s="181"/>
      <c r="I7" s="52"/>
      <c r="J7" s="52"/>
      <c r="K7" s="52"/>
      <c r="L7" s="52"/>
      <c r="M7" s="52"/>
      <c r="N7" s="52"/>
      <c r="O7" s="227"/>
      <c r="P7" s="149"/>
      <c r="Q7" s="149"/>
      <c r="R7" s="149"/>
      <c r="S7" s="149"/>
      <c r="T7" s="149"/>
      <c r="U7" s="228"/>
    </row>
    <row r="8" spans="1:21" x14ac:dyDescent="0.25">
      <c r="A8" s="288"/>
      <c r="B8" s="182"/>
      <c r="C8" s="149"/>
      <c r="D8" s="149"/>
      <c r="E8" s="149"/>
      <c r="F8" s="149"/>
      <c r="G8" s="149"/>
      <c r="H8" s="183"/>
      <c r="I8" s="52"/>
      <c r="J8" s="52"/>
      <c r="K8" s="52"/>
      <c r="L8" s="52"/>
      <c r="M8" s="52"/>
      <c r="N8" s="52"/>
      <c r="O8" s="227"/>
      <c r="P8" s="149"/>
      <c r="Q8" s="149"/>
      <c r="R8" s="149"/>
      <c r="S8" s="149"/>
      <c r="T8" s="149"/>
      <c r="U8" s="228"/>
    </row>
    <row r="9" spans="1:21" x14ac:dyDescent="0.25">
      <c r="A9" s="288"/>
      <c r="B9" s="182"/>
      <c r="C9" s="149"/>
      <c r="D9" s="149"/>
      <c r="E9" s="149"/>
      <c r="F9" s="149"/>
      <c r="G9" s="149"/>
      <c r="H9" s="183"/>
      <c r="I9" s="52"/>
      <c r="J9" s="52"/>
      <c r="K9" s="52"/>
      <c r="L9" s="52"/>
      <c r="M9" s="52"/>
      <c r="N9" s="52"/>
      <c r="O9" s="227"/>
      <c r="P9" s="149"/>
      <c r="Q9" s="149"/>
      <c r="R9" s="149"/>
      <c r="S9" s="149"/>
      <c r="T9" s="149"/>
      <c r="U9" s="228"/>
    </row>
    <row r="10" spans="1:21" x14ac:dyDescent="0.25">
      <c r="A10" s="288"/>
      <c r="B10" s="182"/>
      <c r="C10" s="149"/>
      <c r="D10" s="149"/>
      <c r="E10" s="149"/>
      <c r="F10" s="149"/>
      <c r="G10" s="149"/>
      <c r="H10" s="183"/>
      <c r="I10" s="52"/>
      <c r="J10" s="52"/>
      <c r="K10" s="52"/>
      <c r="L10" s="52"/>
      <c r="M10" s="52"/>
      <c r="N10" s="52"/>
      <c r="O10" s="227"/>
      <c r="P10" s="149"/>
      <c r="Q10" s="149"/>
      <c r="R10" s="149"/>
      <c r="S10" s="149"/>
      <c r="T10" s="149"/>
      <c r="U10" s="228"/>
    </row>
    <row r="11" spans="1:21" x14ac:dyDescent="0.25">
      <c r="A11" s="288"/>
      <c r="B11" s="182"/>
      <c r="C11" s="149"/>
      <c r="D11" s="149"/>
      <c r="E11" s="149"/>
      <c r="F11" s="149"/>
      <c r="G11" s="149"/>
      <c r="H11" s="183"/>
      <c r="I11" s="52"/>
      <c r="J11" s="52"/>
      <c r="K11" s="52"/>
      <c r="L11" s="52"/>
      <c r="M11" s="52"/>
      <c r="N11" s="52"/>
      <c r="O11" s="227"/>
      <c r="P11" s="149"/>
      <c r="Q11" s="149"/>
      <c r="R11" s="149"/>
      <c r="S11" s="149"/>
      <c r="T11" s="149"/>
      <c r="U11" s="228"/>
    </row>
    <row r="12" spans="1:21" x14ac:dyDescent="0.25">
      <c r="A12" s="289"/>
      <c r="B12" s="184"/>
      <c r="C12" s="252"/>
      <c r="D12" s="252"/>
      <c r="E12" s="252"/>
      <c r="F12" s="252"/>
      <c r="G12" s="252"/>
      <c r="H12" s="185"/>
      <c r="I12" s="52"/>
      <c r="J12" s="52"/>
      <c r="K12" s="52"/>
      <c r="L12" s="52"/>
      <c r="M12" s="52"/>
      <c r="N12" s="52"/>
      <c r="O12" s="227"/>
      <c r="P12" s="149"/>
      <c r="Q12" s="149"/>
      <c r="R12" s="149"/>
      <c r="S12" s="149"/>
      <c r="T12" s="149"/>
      <c r="U12" s="228"/>
    </row>
    <row r="13" spans="1:21" x14ac:dyDescent="0.25">
      <c r="A13" s="292"/>
      <c r="B13" s="152"/>
      <c r="C13" s="152"/>
      <c r="D13" s="152"/>
      <c r="E13" s="152"/>
      <c r="F13" s="152"/>
      <c r="G13" s="152"/>
      <c r="H13" s="153"/>
      <c r="I13" s="52"/>
      <c r="J13" s="52"/>
      <c r="K13" s="52"/>
      <c r="L13" s="52"/>
      <c r="M13" s="52"/>
      <c r="N13" s="52"/>
      <c r="O13" s="227"/>
      <c r="P13" s="149"/>
      <c r="Q13" s="149"/>
      <c r="R13" s="149"/>
      <c r="S13" s="149"/>
      <c r="T13" s="149"/>
      <c r="U13" s="228"/>
    </row>
    <row r="14" spans="1:21" ht="15" customHeight="1" x14ac:dyDescent="0.25">
      <c r="A14" s="52"/>
      <c r="B14" s="285" t="s">
        <v>201</v>
      </c>
      <c r="C14" s="286"/>
      <c r="D14" s="139"/>
      <c r="E14" s="52"/>
      <c r="F14" s="52"/>
      <c r="G14" s="52"/>
      <c r="H14" s="52"/>
      <c r="I14" s="292"/>
      <c r="J14" s="152"/>
      <c r="K14" s="152"/>
      <c r="L14" s="152"/>
      <c r="M14" s="153"/>
      <c r="N14" s="52"/>
      <c r="O14" s="145"/>
      <c r="P14" s="146"/>
      <c r="Q14" s="146"/>
      <c r="R14" s="146"/>
      <c r="S14" s="146"/>
      <c r="T14" s="146"/>
      <c r="U14" s="147"/>
    </row>
    <row r="15" spans="1:21" x14ac:dyDescent="0.25">
      <c r="A15" s="52"/>
      <c r="B15" s="52"/>
      <c r="C15" s="52"/>
      <c r="D15" s="52"/>
      <c r="E15" s="284"/>
      <c r="F15" s="143"/>
      <c r="G15" s="143"/>
      <c r="H15" s="143"/>
      <c r="I15" s="143"/>
      <c r="J15" s="143"/>
      <c r="K15" s="143"/>
      <c r="L15" s="144"/>
      <c r="M15" s="52"/>
      <c r="N15" s="52"/>
    </row>
    <row r="16" spans="1:21" x14ac:dyDescent="0.25">
      <c r="A16" s="52"/>
      <c r="B16" s="52"/>
      <c r="C16" s="52"/>
      <c r="D16" s="52"/>
      <c r="E16" s="227"/>
      <c r="F16" s="149"/>
      <c r="G16" s="149"/>
      <c r="H16" s="149"/>
      <c r="I16" s="149"/>
      <c r="J16" s="149"/>
      <c r="K16" s="149"/>
      <c r="L16" s="228"/>
      <c r="M16" s="52"/>
      <c r="N16" s="52"/>
    </row>
    <row r="17" spans="2:12" x14ac:dyDescent="0.25">
      <c r="B17" s="52"/>
      <c r="C17" s="52"/>
      <c r="D17" s="52"/>
      <c r="E17" s="227"/>
      <c r="F17" s="149"/>
      <c r="G17" s="149"/>
      <c r="H17" s="149"/>
      <c r="I17" s="149"/>
      <c r="J17" s="149"/>
      <c r="K17" s="149"/>
      <c r="L17" s="228"/>
    </row>
    <row r="18" spans="2:12" x14ac:dyDescent="0.25">
      <c r="B18" s="52"/>
      <c r="C18" s="52"/>
      <c r="D18" s="52"/>
      <c r="E18" s="227"/>
      <c r="F18" s="149"/>
      <c r="G18" s="149"/>
      <c r="H18" s="149"/>
      <c r="I18" s="149"/>
      <c r="J18" s="149"/>
      <c r="K18" s="149"/>
      <c r="L18" s="228"/>
    </row>
    <row r="19" spans="2:12" x14ac:dyDescent="0.25">
      <c r="B19" s="52"/>
      <c r="C19" s="52"/>
      <c r="D19" s="52"/>
      <c r="E19" s="227"/>
      <c r="F19" s="149"/>
      <c r="G19" s="149"/>
      <c r="H19" s="149"/>
      <c r="I19" s="149"/>
      <c r="J19" s="149"/>
      <c r="K19" s="149"/>
      <c r="L19" s="228"/>
    </row>
    <row r="20" spans="2:12" x14ac:dyDescent="0.25">
      <c r="B20" s="52"/>
      <c r="C20" s="52"/>
      <c r="D20" s="52"/>
      <c r="E20" s="227"/>
      <c r="F20" s="149"/>
      <c r="G20" s="149"/>
      <c r="H20" s="149"/>
      <c r="I20" s="149"/>
      <c r="J20" s="149"/>
      <c r="K20" s="149"/>
      <c r="L20" s="228"/>
    </row>
    <row r="21" spans="2:12" ht="15.75" customHeight="1" x14ac:dyDescent="0.25">
      <c r="B21" s="52"/>
      <c r="C21" s="52"/>
      <c r="D21" s="52"/>
      <c r="E21" s="227"/>
      <c r="F21" s="149"/>
      <c r="G21" s="149"/>
      <c r="H21" s="149"/>
      <c r="I21" s="149"/>
      <c r="J21" s="149"/>
      <c r="K21" s="149"/>
      <c r="L21" s="228"/>
    </row>
    <row r="22" spans="2:12" ht="15.75" customHeight="1" x14ac:dyDescent="0.25">
      <c r="B22" s="52"/>
      <c r="C22" s="52"/>
      <c r="D22" s="52"/>
      <c r="E22" s="227"/>
      <c r="F22" s="149"/>
      <c r="G22" s="149"/>
      <c r="H22" s="149"/>
      <c r="I22" s="149"/>
      <c r="J22" s="149"/>
      <c r="K22" s="149"/>
      <c r="L22" s="228"/>
    </row>
    <row r="23" spans="2:12" ht="15.75" customHeight="1" x14ac:dyDescent="0.25">
      <c r="B23" s="52"/>
      <c r="C23" s="52"/>
      <c r="D23" s="52"/>
      <c r="E23" s="227"/>
      <c r="F23" s="149"/>
      <c r="G23" s="149"/>
      <c r="H23" s="149"/>
      <c r="I23" s="149"/>
      <c r="J23" s="149"/>
      <c r="K23" s="149"/>
      <c r="L23" s="228"/>
    </row>
    <row r="24" spans="2:12" ht="15.75" customHeight="1" x14ac:dyDescent="0.25">
      <c r="B24" s="52"/>
      <c r="C24" s="52"/>
      <c r="D24" s="52"/>
      <c r="E24" s="227"/>
      <c r="F24" s="149"/>
      <c r="G24" s="149"/>
      <c r="H24" s="149"/>
      <c r="I24" s="149"/>
      <c r="J24" s="149"/>
      <c r="K24" s="149"/>
      <c r="L24" s="228"/>
    </row>
    <row r="25" spans="2:12" ht="15.75" customHeight="1" x14ac:dyDescent="0.25">
      <c r="B25" s="52"/>
      <c r="C25" s="52"/>
      <c r="D25" s="52"/>
      <c r="E25" s="227"/>
      <c r="F25" s="149"/>
      <c r="G25" s="149"/>
      <c r="H25" s="149"/>
      <c r="I25" s="149"/>
      <c r="J25" s="149"/>
      <c r="K25" s="149"/>
      <c r="L25" s="228"/>
    </row>
    <row r="26" spans="2:12" ht="15.75" customHeight="1" x14ac:dyDescent="0.25">
      <c r="B26" s="52"/>
      <c r="C26" s="52"/>
      <c r="D26" s="52"/>
      <c r="E26" s="227"/>
      <c r="F26" s="149"/>
      <c r="G26" s="149"/>
      <c r="H26" s="149"/>
      <c r="I26" s="149"/>
      <c r="J26" s="149"/>
      <c r="K26" s="149"/>
      <c r="L26" s="228"/>
    </row>
    <row r="27" spans="2:12" ht="15.75" customHeight="1" x14ac:dyDescent="0.25">
      <c r="B27" s="52"/>
      <c r="C27" s="52"/>
      <c r="D27" s="52"/>
      <c r="E27" s="227"/>
      <c r="F27" s="149"/>
      <c r="G27" s="149"/>
      <c r="H27" s="149"/>
      <c r="I27" s="149"/>
      <c r="J27" s="149"/>
      <c r="K27" s="149"/>
      <c r="L27" s="228"/>
    </row>
    <row r="28" spans="2:12" ht="15.75" customHeight="1" x14ac:dyDescent="0.25">
      <c r="B28" s="52"/>
      <c r="C28" s="52"/>
      <c r="D28" s="52"/>
      <c r="E28" s="227"/>
      <c r="F28" s="149"/>
      <c r="G28" s="149"/>
      <c r="H28" s="149"/>
      <c r="I28" s="149"/>
      <c r="J28" s="149"/>
      <c r="K28" s="149"/>
      <c r="L28" s="228"/>
    </row>
    <row r="29" spans="2:12" ht="15.75" customHeight="1" x14ac:dyDescent="0.25">
      <c r="B29" s="52"/>
      <c r="C29" s="52"/>
      <c r="D29" s="52"/>
      <c r="E29" s="227"/>
      <c r="F29" s="149"/>
      <c r="G29" s="149"/>
      <c r="H29" s="149"/>
      <c r="I29" s="149"/>
      <c r="J29" s="149"/>
      <c r="K29" s="149"/>
      <c r="L29" s="228"/>
    </row>
    <row r="30" spans="2:12" ht="15.75" customHeight="1" x14ac:dyDescent="0.25">
      <c r="B30" s="52"/>
      <c r="C30" s="52"/>
      <c r="D30" s="52"/>
      <c r="E30" s="227"/>
      <c r="F30" s="149"/>
      <c r="G30" s="149"/>
      <c r="H30" s="149"/>
      <c r="I30" s="149"/>
      <c r="J30" s="149"/>
      <c r="K30" s="149"/>
      <c r="L30" s="228"/>
    </row>
    <row r="31" spans="2:12" ht="15.75" customHeight="1" x14ac:dyDescent="0.25">
      <c r="B31" s="284"/>
      <c r="C31" s="143"/>
      <c r="D31" s="144"/>
      <c r="E31" s="227"/>
      <c r="F31" s="149"/>
      <c r="G31" s="149"/>
      <c r="H31" s="149"/>
      <c r="I31" s="149"/>
      <c r="J31" s="149"/>
      <c r="K31" s="149"/>
      <c r="L31" s="228"/>
    </row>
    <row r="32" spans="2:12" ht="15.75" customHeight="1" x14ac:dyDescent="0.25">
      <c r="B32" s="227"/>
      <c r="C32" s="149"/>
      <c r="D32" s="228"/>
      <c r="E32" s="227"/>
      <c r="F32" s="149"/>
      <c r="G32" s="149"/>
      <c r="H32" s="149"/>
      <c r="I32" s="149"/>
      <c r="J32" s="149"/>
      <c r="K32" s="149"/>
      <c r="L32" s="228"/>
    </row>
    <row r="33" spans="1:12" ht="15.75" customHeight="1" x14ac:dyDescent="0.25">
      <c r="A33" s="293"/>
      <c r="B33" s="227"/>
      <c r="C33" s="149"/>
      <c r="D33" s="228"/>
      <c r="E33" s="227"/>
      <c r="F33" s="149"/>
      <c r="G33" s="149"/>
      <c r="H33" s="149"/>
      <c r="I33" s="149"/>
      <c r="J33" s="149"/>
      <c r="K33" s="149"/>
      <c r="L33" s="228"/>
    </row>
    <row r="34" spans="1:12" ht="15.75" customHeight="1" x14ac:dyDescent="0.25">
      <c r="A34" s="294"/>
      <c r="B34" s="227"/>
      <c r="C34" s="149"/>
      <c r="D34" s="228"/>
      <c r="E34" s="227"/>
      <c r="F34" s="149"/>
      <c r="G34" s="149"/>
      <c r="H34" s="149"/>
      <c r="I34" s="149"/>
      <c r="J34" s="149"/>
      <c r="K34" s="149"/>
      <c r="L34" s="228"/>
    </row>
    <row r="35" spans="1:12" ht="15.75" customHeight="1" x14ac:dyDescent="0.25">
      <c r="A35" s="294"/>
      <c r="B35" s="227"/>
      <c r="C35" s="149"/>
      <c r="D35" s="228"/>
      <c r="E35" s="227"/>
      <c r="F35" s="149"/>
      <c r="G35" s="149"/>
      <c r="H35" s="149"/>
      <c r="I35" s="149"/>
      <c r="J35" s="149"/>
      <c r="K35" s="149"/>
      <c r="L35" s="228"/>
    </row>
    <row r="36" spans="1:12" ht="15.75" customHeight="1" x14ac:dyDescent="0.25">
      <c r="A36" s="294"/>
      <c r="B36" s="227"/>
      <c r="C36" s="149"/>
      <c r="D36" s="228"/>
      <c r="E36" s="227"/>
      <c r="F36" s="149"/>
      <c r="G36" s="149"/>
      <c r="H36" s="149"/>
      <c r="I36" s="149"/>
      <c r="J36" s="149"/>
      <c r="K36" s="149"/>
      <c r="L36" s="228"/>
    </row>
    <row r="37" spans="1:12" ht="15.75" customHeight="1" x14ac:dyDescent="0.25">
      <c r="A37" s="294"/>
      <c r="B37" s="227"/>
      <c r="C37" s="149"/>
      <c r="D37" s="228"/>
      <c r="E37" s="227"/>
      <c r="F37" s="149"/>
      <c r="G37" s="149"/>
      <c r="H37" s="149"/>
      <c r="I37" s="149"/>
      <c r="J37" s="149"/>
      <c r="K37" s="149"/>
      <c r="L37" s="228"/>
    </row>
    <row r="38" spans="1:12" ht="15.75" customHeight="1" x14ac:dyDescent="0.25">
      <c r="A38" s="294"/>
      <c r="B38" s="227"/>
      <c r="C38" s="149"/>
      <c r="D38" s="228"/>
      <c r="E38" s="227"/>
      <c r="F38" s="149"/>
      <c r="G38" s="149"/>
      <c r="H38" s="149"/>
      <c r="I38" s="149"/>
      <c r="J38" s="149"/>
      <c r="K38" s="149"/>
      <c r="L38" s="228"/>
    </row>
    <row r="39" spans="1:12" ht="15.75" customHeight="1" x14ac:dyDescent="0.25">
      <c r="A39" s="294"/>
      <c r="B39" s="227"/>
      <c r="C39" s="149"/>
      <c r="D39" s="228"/>
      <c r="E39" s="227"/>
      <c r="F39" s="149"/>
      <c r="G39" s="149"/>
      <c r="H39" s="149"/>
      <c r="I39" s="149"/>
      <c r="J39" s="149"/>
      <c r="K39" s="149"/>
      <c r="L39" s="228"/>
    </row>
    <row r="40" spans="1:12" ht="15.75" customHeight="1" x14ac:dyDescent="0.25">
      <c r="A40" s="294"/>
      <c r="B40" s="227"/>
      <c r="C40" s="149"/>
      <c r="D40" s="228"/>
      <c r="E40" s="227"/>
      <c r="F40" s="149"/>
      <c r="G40" s="149"/>
      <c r="H40" s="149"/>
      <c r="I40" s="149"/>
      <c r="J40" s="149"/>
      <c r="K40" s="149"/>
      <c r="L40" s="228"/>
    </row>
    <row r="41" spans="1:12" ht="15.75" customHeight="1" x14ac:dyDescent="0.25">
      <c r="A41" s="294"/>
      <c r="B41" s="227"/>
      <c r="C41" s="149"/>
      <c r="D41" s="228"/>
      <c r="E41" s="227"/>
      <c r="F41" s="149"/>
      <c r="G41" s="149"/>
      <c r="H41" s="149"/>
      <c r="I41" s="149"/>
      <c r="J41" s="149"/>
      <c r="K41" s="149"/>
      <c r="L41" s="228"/>
    </row>
    <row r="42" spans="1:12" ht="15.75" customHeight="1" x14ac:dyDescent="0.25">
      <c r="A42" s="294"/>
      <c r="B42" s="227"/>
      <c r="C42" s="149"/>
      <c r="D42" s="228"/>
      <c r="E42" s="227"/>
      <c r="F42" s="149"/>
      <c r="G42" s="149"/>
      <c r="H42" s="149"/>
      <c r="I42" s="149"/>
      <c r="J42" s="149"/>
      <c r="K42" s="149"/>
      <c r="L42" s="228"/>
    </row>
    <row r="43" spans="1:12" ht="15.75" customHeight="1" x14ac:dyDescent="0.25">
      <c r="A43" s="294"/>
      <c r="B43" s="227"/>
      <c r="C43" s="149"/>
      <c r="D43" s="228"/>
      <c r="E43" s="227"/>
      <c r="F43" s="149"/>
      <c r="G43" s="149"/>
      <c r="H43" s="149"/>
      <c r="I43" s="149"/>
      <c r="J43" s="149"/>
      <c r="K43" s="149"/>
      <c r="L43" s="228"/>
    </row>
    <row r="44" spans="1:12" ht="15.75" customHeight="1" x14ac:dyDescent="0.25">
      <c r="A44" s="294"/>
      <c r="B44" s="227"/>
      <c r="C44" s="149"/>
      <c r="D44" s="228"/>
      <c r="E44" s="227"/>
      <c r="F44" s="149"/>
      <c r="G44" s="149"/>
      <c r="H44" s="149"/>
      <c r="I44" s="149"/>
      <c r="J44" s="149"/>
      <c r="K44" s="149"/>
      <c r="L44" s="228"/>
    </row>
    <row r="45" spans="1:12" ht="15.75" customHeight="1" x14ac:dyDescent="0.25">
      <c r="A45" s="294"/>
      <c r="B45" s="227"/>
      <c r="C45" s="149"/>
      <c r="D45" s="228"/>
      <c r="E45" s="227"/>
      <c r="F45" s="149"/>
      <c r="G45" s="149"/>
      <c r="H45" s="149"/>
      <c r="I45" s="149"/>
      <c r="J45" s="149"/>
      <c r="K45" s="149"/>
      <c r="L45" s="228"/>
    </row>
    <row r="46" spans="1:12" ht="15.75" customHeight="1" x14ac:dyDescent="0.25">
      <c r="A46" s="294"/>
      <c r="B46" s="227"/>
      <c r="C46" s="149"/>
      <c r="D46" s="228"/>
      <c r="E46" s="227"/>
      <c r="F46" s="149"/>
      <c r="G46" s="149"/>
      <c r="H46" s="149"/>
      <c r="I46" s="149"/>
      <c r="J46" s="149"/>
      <c r="K46" s="149"/>
      <c r="L46" s="228"/>
    </row>
    <row r="47" spans="1:12" ht="15.75" customHeight="1" x14ac:dyDescent="0.25">
      <c r="A47" s="294"/>
      <c r="B47" s="227"/>
      <c r="C47" s="149"/>
      <c r="D47" s="228"/>
      <c r="E47" s="227"/>
      <c r="F47" s="149"/>
      <c r="G47" s="149"/>
      <c r="H47" s="149"/>
      <c r="I47" s="149"/>
      <c r="J47" s="149"/>
      <c r="K47" s="149"/>
      <c r="L47" s="228"/>
    </row>
    <row r="48" spans="1:12" ht="15.75" customHeight="1" x14ac:dyDescent="0.25">
      <c r="A48" s="294"/>
      <c r="B48" s="227"/>
      <c r="C48" s="149"/>
      <c r="D48" s="228"/>
      <c r="E48" s="227"/>
      <c r="F48" s="149"/>
      <c r="G48" s="149"/>
      <c r="H48" s="149"/>
      <c r="I48" s="149"/>
      <c r="J48" s="149"/>
      <c r="K48" s="149"/>
      <c r="L48" s="228"/>
    </row>
    <row r="49" spans="1:12" ht="15.75" customHeight="1" x14ac:dyDescent="0.25">
      <c r="A49" s="294"/>
      <c r="B49" s="227"/>
      <c r="C49" s="149"/>
      <c r="D49" s="228"/>
      <c r="E49" s="227"/>
      <c r="F49" s="149"/>
      <c r="G49" s="149"/>
      <c r="H49" s="149"/>
      <c r="I49" s="149"/>
      <c r="J49" s="149"/>
      <c r="K49" s="149"/>
      <c r="L49" s="228"/>
    </row>
    <row r="50" spans="1:12" ht="15.75" customHeight="1" x14ac:dyDescent="0.25">
      <c r="A50" s="294"/>
      <c r="B50" s="227"/>
      <c r="C50" s="149"/>
      <c r="D50" s="228"/>
      <c r="E50" s="227"/>
      <c r="F50" s="149"/>
      <c r="G50" s="149"/>
      <c r="H50" s="149"/>
      <c r="I50" s="149"/>
      <c r="J50" s="149"/>
      <c r="K50" s="149"/>
      <c r="L50" s="228"/>
    </row>
    <row r="51" spans="1:12" ht="15.75" customHeight="1" x14ac:dyDescent="0.25">
      <c r="A51" s="294"/>
      <c r="B51" s="227"/>
      <c r="C51" s="149"/>
      <c r="D51" s="228"/>
      <c r="E51" s="227"/>
      <c r="F51" s="149"/>
      <c r="G51" s="149"/>
      <c r="H51" s="149"/>
      <c r="I51" s="149"/>
      <c r="J51" s="149"/>
      <c r="K51" s="149"/>
      <c r="L51" s="228"/>
    </row>
    <row r="52" spans="1:12" ht="15.75" customHeight="1" x14ac:dyDescent="0.25">
      <c r="A52" s="294"/>
      <c r="B52" s="227"/>
      <c r="C52" s="149"/>
      <c r="D52" s="228"/>
      <c r="E52" s="227"/>
      <c r="F52" s="149"/>
      <c r="G52" s="149"/>
      <c r="H52" s="149"/>
      <c r="I52" s="149"/>
      <c r="J52" s="149"/>
      <c r="K52" s="149"/>
      <c r="L52" s="228"/>
    </row>
    <row r="53" spans="1:12" ht="15.75" customHeight="1" x14ac:dyDescent="0.25">
      <c r="A53" s="294"/>
      <c r="B53" s="227"/>
      <c r="C53" s="149"/>
      <c r="D53" s="228"/>
      <c r="E53" s="227"/>
      <c r="F53" s="149"/>
      <c r="G53" s="149"/>
      <c r="H53" s="149"/>
      <c r="I53" s="149"/>
      <c r="J53" s="149"/>
      <c r="K53" s="149"/>
      <c r="L53" s="228"/>
    </row>
    <row r="54" spans="1:12" ht="15.75" customHeight="1" x14ac:dyDescent="0.25">
      <c r="A54" s="294"/>
      <c r="B54" s="227"/>
      <c r="C54" s="149"/>
      <c r="D54" s="228"/>
      <c r="E54" s="227"/>
      <c r="F54" s="149"/>
      <c r="G54" s="149"/>
      <c r="H54" s="149"/>
      <c r="I54" s="149"/>
      <c r="J54" s="149"/>
      <c r="K54" s="149"/>
      <c r="L54" s="228"/>
    </row>
    <row r="55" spans="1:12" ht="15.75" customHeight="1" x14ac:dyDescent="0.25">
      <c r="A55" s="294"/>
      <c r="B55" s="227"/>
      <c r="C55" s="149"/>
      <c r="D55" s="228"/>
      <c r="E55" s="227"/>
      <c r="F55" s="149"/>
      <c r="G55" s="149"/>
      <c r="H55" s="149"/>
      <c r="I55" s="149"/>
      <c r="J55" s="149"/>
      <c r="K55" s="149"/>
      <c r="L55" s="228"/>
    </row>
    <row r="56" spans="1:12" ht="15.75" customHeight="1" x14ac:dyDescent="0.25">
      <c r="A56" s="294"/>
      <c r="B56" s="227"/>
      <c r="C56" s="149"/>
      <c r="D56" s="228"/>
      <c r="E56" s="227"/>
      <c r="F56" s="149"/>
      <c r="G56" s="149"/>
      <c r="H56" s="149"/>
      <c r="I56" s="149"/>
      <c r="J56" s="149"/>
      <c r="K56" s="149"/>
      <c r="L56" s="228"/>
    </row>
    <row r="57" spans="1:12" ht="15.75" customHeight="1" x14ac:dyDescent="0.25">
      <c r="A57" s="294"/>
      <c r="B57" s="227"/>
      <c r="C57" s="149"/>
      <c r="D57" s="228"/>
      <c r="E57" s="227"/>
      <c r="F57" s="149"/>
      <c r="G57" s="149"/>
      <c r="H57" s="149"/>
      <c r="I57" s="149"/>
      <c r="J57" s="149"/>
      <c r="K57" s="149"/>
      <c r="L57" s="228"/>
    </row>
    <row r="58" spans="1:12" ht="15.75" customHeight="1" x14ac:dyDescent="0.25">
      <c r="A58" s="294"/>
      <c r="B58" s="227"/>
      <c r="C58" s="149"/>
      <c r="D58" s="228"/>
      <c r="E58" s="227"/>
      <c r="F58" s="149"/>
      <c r="G58" s="149"/>
      <c r="H58" s="149"/>
      <c r="I58" s="149"/>
      <c r="J58" s="149"/>
      <c r="K58" s="149"/>
      <c r="L58" s="228"/>
    </row>
    <row r="59" spans="1:12" ht="15.75" customHeight="1" x14ac:dyDescent="0.25">
      <c r="A59" s="294"/>
      <c r="B59" s="227"/>
      <c r="C59" s="149"/>
      <c r="D59" s="228"/>
      <c r="E59" s="227"/>
      <c r="F59" s="149"/>
      <c r="G59" s="149"/>
      <c r="H59" s="149"/>
      <c r="I59" s="149"/>
      <c r="J59" s="149"/>
      <c r="K59" s="149"/>
      <c r="L59" s="228"/>
    </row>
    <row r="60" spans="1:12" ht="15.75" customHeight="1" x14ac:dyDescent="0.25">
      <c r="A60" s="294"/>
      <c r="B60" s="227"/>
      <c r="C60" s="149"/>
      <c r="D60" s="228"/>
      <c r="E60" s="227"/>
      <c r="F60" s="149"/>
      <c r="G60" s="149"/>
      <c r="H60" s="149"/>
      <c r="I60" s="149"/>
      <c r="J60" s="149"/>
      <c r="K60" s="149"/>
      <c r="L60" s="228"/>
    </row>
    <row r="61" spans="1:12" ht="15.75" customHeight="1" x14ac:dyDescent="0.25">
      <c r="A61" s="294"/>
      <c r="B61" s="227"/>
      <c r="C61" s="149"/>
      <c r="D61" s="228"/>
      <c r="E61" s="227"/>
      <c r="F61" s="149"/>
      <c r="G61" s="149"/>
      <c r="H61" s="149"/>
      <c r="I61" s="149"/>
      <c r="J61" s="149"/>
      <c r="K61" s="149"/>
      <c r="L61" s="228"/>
    </row>
    <row r="62" spans="1:12" ht="15.75" customHeight="1" x14ac:dyDescent="0.25">
      <c r="A62" s="294"/>
      <c r="B62" s="227"/>
      <c r="C62" s="149"/>
      <c r="D62" s="228"/>
      <c r="E62" s="227"/>
      <c r="F62" s="149"/>
      <c r="G62" s="149"/>
      <c r="H62" s="149"/>
      <c r="I62" s="149"/>
      <c r="J62" s="149"/>
      <c r="K62" s="149"/>
      <c r="L62" s="228"/>
    </row>
    <row r="63" spans="1:12" ht="15.75" customHeight="1" x14ac:dyDescent="0.25">
      <c r="A63" s="294"/>
      <c r="B63" s="227"/>
      <c r="C63" s="149"/>
      <c r="D63" s="228"/>
      <c r="E63" s="227"/>
      <c r="F63" s="149"/>
      <c r="G63" s="149"/>
      <c r="H63" s="149"/>
      <c r="I63" s="149"/>
      <c r="J63" s="149"/>
      <c r="K63" s="149"/>
      <c r="L63" s="228"/>
    </row>
    <row r="64" spans="1:12" ht="15.75" customHeight="1" x14ac:dyDescent="0.25">
      <c r="A64" s="294"/>
      <c r="B64" s="227"/>
      <c r="C64" s="149"/>
      <c r="D64" s="228"/>
      <c r="E64" s="227"/>
      <c r="F64" s="149"/>
      <c r="G64" s="149"/>
      <c r="H64" s="149"/>
      <c r="I64" s="149"/>
      <c r="J64" s="149"/>
      <c r="K64" s="149"/>
      <c r="L64" s="228"/>
    </row>
    <row r="65" spans="1:12" ht="15.75" customHeight="1" x14ac:dyDescent="0.25">
      <c r="A65" s="294"/>
      <c r="B65" s="227"/>
      <c r="C65" s="149"/>
      <c r="D65" s="228"/>
      <c r="E65" s="227"/>
      <c r="F65" s="149"/>
      <c r="G65" s="149"/>
      <c r="H65" s="149"/>
      <c r="I65" s="149"/>
      <c r="J65" s="149"/>
      <c r="K65" s="149"/>
      <c r="L65" s="228"/>
    </row>
    <row r="66" spans="1:12" ht="15.75" customHeight="1" x14ac:dyDescent="0.25">
      <c r="A66" s="294"/>
      <c r="B66" s="227"/>
      <c r="C66" s="149"/>
      <c r="D66" s="228"/>
      <c r="E66" s="227"/>
      <c r="F66" s="149"/>
      <c r="G66" s="149"/>
      <c r="H66" s="149"/>
      <c r="I66" s="149"/>
      <c r="J66" s="149"/>
      <c r="K66" s="149"/>
      <c r="L66" s="228"/>
    </row>
    <row r="67" spans="1:12" ht="15.75" customHeight="1" x14ac:dyDescent="0.25">
      <c r="A67" s="294"/>
      <c r="B67" s="227"/>
      <c r="C67" s="149"/>
      <c r="D67" s="228"/>
      <c r="E67" s="227"/>
      <c r="F67" s="149"/>
      <c r="G67" s="149"/>
      <c r="H67" s="149"/>
      <c r="I67" s="149"/>
      <c r="J67" s="149"/>
      <c r="K67" s="149"/>
      <c r="L67" s="228"/>
    </row>
    <row r="68" spans="1:12" ht="15.75" customHeight="1" x14ac:dyDescent="0.25">
      <c r="A68" s="294"/>
      <c r="B68" s="227"/>
      <c r="C68" s="149"/>
      <c r="D68" s="228"/>
      <c r="E68" s="227"/>
      <c r="F68" s="149"/>
      <c r="G68" s="149"/>
      <c r="H68" s="149"/>
      <c r="I68" s="149"/>
      <c r="J68" s="149"/>
      <c r="K68" s="149"/>
      <c r="L68" s="228"/>
    </row>
    <row r="69" spans="1:12" ht="15.75" customHeight="1" x14ac:dyDescent="0.25">
      <c r="A69" s="294"/>
      <c r="B69" s="227"/>
      <c r="C69" s="149"/>
      <c r="D69" s="228"/>
      <c r="E69" s="227"/>
      <c r="F69" s="149"/>
      <c r="G69" s="149"/>
      <c r="H69" s="149"/>
      <c r="I69" s="149"/>
      <c r="J69" s="149"/>
      <c r="K69" s="149"/>
      <c r="L69" s="228"/>
    </row>
    <row r="70" spans="1:12" ht="15.75" customHeight="1" x14ac:dyDescent="0.25">
      <c r="A70" s="295"/>
      <c r="B70" s="145"/>
      <c r="C70" s="146"/>
      <c r="D70" s="147"/>
      <c r="E70" s="227"/>
      <c r="F70" s="149"/>
      <c r="G70" s="149"/>
      <c r="H70" s="149"/>
      <c r="I70" s="149"/>
      <c r="J70" s="149"/>
      <c r="K70" s="149"/>
      <c r="L70" s="228"/>
    </row>
    <row r="71" spans="1:12" ht="15.75" customHeight="1" x14ac:dyDescent="0.25">
      <c r="A71" s="52"/>
      <c r="B71" s="52"/>
      <c r="C71" s="52"/>
      <c r="D71" s="52"/>
      <c r="E71" s="145"/>
      <c r="F71" s="146"/>
      <c r="G71" s="146"/>
      <c r="H71" s="146"/>
      <c r="I71" s="146"/>
      <c r="J71" s="146"/>
      <c r="K71" s="146"/>
      <c r="L71" s="147"/>
    </row>
    <row r="72" spans="1:12" ht="15.75" customHeight="1" x14ac:dyDescent="0.25"/>
    <row r="73" spans="1:12" ht="15.75" customHeight="1" x14ac:dyDescent="0.25"/>
    <row r="74" spans="1:12" ht="15.75" customHeight="1" x14ac:dyDescent="0.25"/>
    <row r="75" spans="1:12" ht="15.75" customHeight="1" x14ac:dyDescent="0.25"/>
    <row r="76" spans="1:12" ht="15.75" customHeight="1" x14ac:dyDescent="0.25"/>
    <row r="77" spans="1:12" ht="15.75" customHeight="1" x14ac:dyDescent="0.25"/>
    <row r="78" spans="1:12" ht="15.75" customHeight="1" x14ac:dyDescent="0.25"/>
    <row r="79" spans="1:12" ht="15.75" customHeight="1" x14ac:dyDescent="0.25"/>
    <row r="80" spans="1:12"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
    <mergeCell ref="E15:L71"/>
    <mergeCell ref="B31:D70"/>
    <mergeCell ref="A33:A70"/>
    <mergeCell ref="D2:H3"/>
    <mergeCell ref="O4:U14"/>
    <mergeCell ref="B5:C5"/>
    <mergeCell ref="A7:A12"/>
    <mergeCell ref="B7:H12"/>
    <mergeCell ref="A13:H13"/>
    <mergeCell ref="B14:C14"/>
    <mergeCell ref="I14:M14"/>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SPEECH</vt:lpstr>
      <vt:lpstr>OFRECIMIENTO LL.AA</vt:lpstr>
      <vt:lpstr>PLANES REGULARES</vt:lpstr>
      <vt:lpstr>FACTURACION</vt:lpstr>
      <vt:lpstr>REBATE</vt:lpstr>
      <vt:lpstr>EECC LLAA</vt:lpstr>
      <vt:lpstr>Hoja1</vt:lpstr>
      <vt:lpstr>BBDD REBATE</vt:lpstr>
      <vt:lpstr>MOTIVO CANCELACIÓN ORDEN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Elias</cp:lastModifiedBy>
  <dcterms:modified xsi:type="dcterms:W3CDTF">2025-02-24T18:02:51Z</dcterms:modified>
</cp:coreProperties>
</file>