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23B81951-A6D4-4444-85D0-5E251D4669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5" i="1" s="1"/>
  <c r="L16" i="1"/>
  <c r="M16" i="1" s="1"/>
  <c r="L17" i="1"/>
  <c r="M17" i="1" s="1"/>
  <c r="L15" i="1"/>
  <c r="M15" i="1" s="1"/>
  <c r="H20" i="1"/>
  <c r="H21" i="1" s="1"/>
  <c r="H23" i="1" s="1"/>
  <c r="H19" i="1"/>
  <c r="H6" i="1"/>
  <c r="H7" i="1" s="1"/>
  <c r="H8" i="1" s="1"/>
  <c r="L5" i="1"/>
  <c r="C5" i="1"/>
  <c r="C7" i="1" s="1"/>
  <c r="B7" i="1"/>
</calcChain>
</file>

<file path=xl/sharedStrings.xml><?xml version="1.0" encoding="utf-8"?>
<sst xmlns="http://schemas.openxmlformats.org/spreadsheetml/2006/main" count="40" uniqueCount="28">
  <si>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</si>
  <si>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</si>
  <si>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</si>
  <si>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</si>
  <si>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</si>
  <si>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</si>
  <si>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</si>
  <si>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</si>
  <si>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</si>
  <si>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</si>
  <si>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</si>
  <si>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</si>
  <si>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</si>
  <si>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</si>
  <si>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</si>
  <si>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</si>
  <si>
    <t>coordonne x</t>
  </si>
  <si>
    <t>coordonne y</t>
  </si>
  <si>
    <t>theta fin</t>
  </si>
  <si>
    <t>Hypothenuse</t>
  </si>
  <si>
    <t xml:space="preserve">Theta rot </t>
  </si>
  <si>
    <t>rad</t>
  </si>
  <si>
    <t>deg</t>
  </si>
  <si>
    <t>Theta fin rotation</t>
  </si>
  <si>
    <t>Calcul x y theta</t>
  </si>
  <si>
    <t>Delta de ce que j'ai</t>
  </si>
  <si>
    <t>Ce que j'obtiens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</si>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</sst>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topLeftCell="E3" workbookViewId="0">
      <selection activeCell="K18" sqref="K18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8" max="8" width="10.44140625" bestFit="1" customWidth="1"/>
    <col min="11" max="11" width="15.88671875" bestFit="1" customWidth="1"/>
    <col min="12" max="12" width="16.44140625" bestFit="1" customWidth="1"/>
    <col min="13" max="13" width="15.109375" bestFit="1" customWidth="1"/>
    <col min="16" max="16" width="12" bestFit="1" customWidth="1"/>
  </cols>
  <sheetData>
    <row r="1" spans="1:16" ht="15" thickBot="1" x14ac:dyDescent="0.35"/>
    <row r="2" spans="1:16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6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6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80</v>
      </c>
      <c r="M4" s="7" t="s">
        <v>14</v>
      </c>
    </row>
    <row r="5" spans="1:16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225</v>
      </c>
      <c r="I5" s="6" t="s">
        <v>13</v>
      </c>
      <c r="K5" s="4" t="s">
        <v>10</v>
      </c>
      <c r="L5" s="5">
        <f>L2*L3/L4</f>
        <v>2304</v>
      </c>
    </row>
    <row r="6" spans="1:16" ht="15.6" thickTop="1" thickBot="1" x14ac:dyDescent="0.35">
      <c r="G6" s="3" t="s">
        <v>15</v>
      </c>
      <c r="H6" s="2">
        <f>PI()*H5</f>
        <v>706.85834705770344</v>
      </c>
      <c r="I6" s="6" t="s">
        <v>13</v>
      </c>
    </row>
    <row r="7" spans="1:16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176.71458676442586</v>
      </c>
      <c r="I7" s="6" t="s">
        <v>13</v>
      </c>
    </row>
    <row r="8" spans="1:16" ht="15.6" thickTop="1" thickBot="1" x14ac:dyDescent="0.35">
      <c r="G8" s="4" t="s">
        <v>10</v>
      </c>
      <c r="H8" s="5">
        <f>H7*(H4/(2*PI()*H3/2))</f>
        <v>2304</v>
      </c>
      <c r="I8" s="1"/>
    </row>
    <row r="9" spans="1:16" ht="15" thickTop="1" x14ac:dyDescent="0.3"/>
    <row r="13" spans="1:16" ht="15" thickBot="1" x14ac:dyDescent="0.35"/>
    <row r="14" spans="1:16" ht="15.6" thickTop="1" thickBot="1" x14ac:dyDescent="0.35">
      <c r="G14" s="9" t="s">
        <v>24</v>
      </c>
      <c r="K14" t="s">
        <v>26</v>
      </c>
      <c r="L14" t="s">
        <v>25</v>
      </c>
      <c r="M14" t="s">
        <v>27</v>
      </c>
      <c r="P14">
        <f>3/640</f>
        <v>4.6874999999999998E-3</v>
      </c>
    </row>
    <row r="15" spans="1:16" ht="15.6" thickTop="1" thickBot="1" x14ac:dyDescent="0.35">
      <c r="G15" s="9" t="s">
        <v>16</v>
      </c>
      <c r="H15" s="2">
        <v>100</v>
      </c>
      <c r="I15" s="6" t="s">
        <v>13</v>
      </c>
      <c r="K15" s="1">
        <v>101</v>
      </c>
      <c r="L15" s="13">
        <f>K15/H15</f>
        <v>1.01</v>
      </c>
      <c r="M15" s="12">
        <f>(1-L15)*100</f>
        <v>-1.0000000000000009</v>
      </c>
      <c r="P15">
        <f>P14*100</f>
        <v>0.46875</v>
      </c>
    </row>
    <row r="16" spans="1:16" ht="15.6" thickTop="1" thickBot="1" x14ac:dyDescent="0.35">
      <c r="G16" s="9" t="s">
        <v>17</v>
      </c>
      <c r="H16" s="2">
        <v>100</v>
      </c>
      <c r="I16" s="6" t="s">
        <v>13</v>
      </c>
      <c r="K16" s="1">
        <v>101</v>
      </c>
      <c r="L16" s="13">
        <f t="shared" ref="L16:L17" si="0">K16/H16</f>
        <v>1.01</v>
      </c>
      <c r="M16" s="12">
        <f t="shared" ref="M16:M17" si="1">(1-L16)*100</f>
        <v>-1.0000000000000009</v>
      </c>
    </row>
    <row r="17" spans="7:13" ht="15.6" thickTop="1" thickBot="1" x14ac:dyDescent="0.35">
      <c r="G17" s="9" t="s">
        <v>18</v>
      </c>
      <c r="H17" s="2">
        <v>90</v>
      </c>
      <c r="I17" s="6" t="s">
        <v>22</v>
      </c>
      <c r="K17" s="1">
        <v>99</v>
      </c>
      <c r="L17" s="13">
        <f t="shared" si="0"/>
        <v>1.1000000000000001</v>
      </c>
      <c r="M17" s="12">
        <f t="shared" si="1"/>
        <v>-10.000000000000009</v>
      </c>
    </row>
    <row r="18" spans="7:13" ht="15.6" thickTop="1" thickBot="1" x14ac:dyDescent="0.35">
      <c r="I18" s="1"/>
    </row>
    <row r="19" spans="7:13" ht="15.6" thickTop="1" thickBot="1" x14ac:dyDescent="0.35">
      <c r="G19" s="4" t="s">
        <v>19</v>
      </c>
      <c r="H19" s="10">
        <f>SQRT(H15*H15+H16*H16)</f>
        <v>141.42135623730951</v>
      </c>
      <c r="I19" s="6" t="s">
        <v>13</v>
      </c>
    </row>
    <row r="20" spans="7:13" ht="15.6" thickTop="1" thickBot="1" x14ac:dyDescent="0.35">
      <c r="G20" s="4" t="s">
        <v>20</v>
      </c>
      <c r="H20" s="11">
        <f>ATAN2(H15,H16)</f>
        <v>0.78539816339744828</v>
      </c>
      <c r="I20" s="6" t="s">
        <v>21</v>
      </c>
    </row>
    <row r="21" spans="7:13" ht="15.6" thickTop="1" thickBot="1" x14ac:dyDescent="0.35">
      <c r="G21" s="8"/>
      <c r="H21" s="10">
        <f>DEGREES(H20)</f>
        <v>45</v>
      </c>
      <c r="I21" s="6" t="s">
        <v>22</v>
      </c>
    </row>
    <row r="22" spans="7:13" ht="15.6" thickTop="1" thickBot="1" x14ac:dyDescent="0.35">
      <c r="I22" s="1"/>
    </row>
    <row r="23" spans="7:13" ht="15.6" thickTop="1" thickBot="1" x14ac:dyDescent="0.35">
      <c r="G23" s="4" t="s">
        <v>23</v>
      </c>
      <c r="H23" s="10">
        <f>H17-H21</f>
        <v>45</v>
      </c>
      <c r="I23" s="6" t="s">
        <v>22</v>
      </c>
    </row>
    <row r="24" spans="7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2024-12-26T22:39:11Z</dcterms:modified>
</cp:coreProperties>
</file>