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90ebc4ddf7422f/Desktop/DIO/"/>
    </mc:Choice>
  </mc:AlternateContent>
  <xr:revisionPtr revIDLastSave="166" documentId="8_{3BD41B1B-67BA-481D-9DB4-6FB5DDEA0CF9}" xr6:coauthVersionLast="47" xr6:coauthVersionMax="47" xr10:uidLastSave="{617D5BA1-7ED2-468D-B30C-19221CDBBF5E}"/>
  <bookViews>
    <workbookView xWindow="-108" yWindow="-108" windowWidth="23256" windowHeight="12456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4" l="1"/>
  <c r="K26" i="1"/>
  <c r="E32" i="3"/>
  <c r="E21" i="3"/>
</calcChain>
</file>

<file path=xl/sharedStrings.xml><?xml version="1.0" encoding="utf-8"?>
<sst xmlns="http://schemas.openxmlformats.org/spreadsheetml/2006/main" count="2156" uniqueCount="325">
  <si>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</si>
  <si>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</si>
  <si>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</si>
  <si>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</si>
  <si>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</si>
  <si>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</si>
  <si>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</si>
  <si>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</si>
  <si>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</si>
  <si>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</si>
  <si>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</si>
  <si>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</si>
  <si>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</si>
  <si>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</si>
  <si>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</si>
  <si>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</si>
  <si>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</si>
  <si>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</si>
  <si>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</si>
  <si>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</si>
  <si>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</si>
  <si>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</si>
  <si>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</si>
  <si>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</si>
  <si>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</si>
  <si>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</si>
  <si>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</si>
  <si>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</si>
  <si>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</si>
  <si>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</si>
  <si>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</si>
  <si>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</si>
  <si>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</si>
  <si>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</si>
  <si>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</si>
  <si>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</si>
  <si>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</si>
  <si>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</si>
  <si>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</si>
  <si>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</si>
  <si>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</si>
  <si>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</si>
  <si>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</si>
  <si>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</si>
  <si>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</si>
  <si>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</si>
  <si>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</si>
  <si>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</si>
  <si>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</si>
  <si>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</si>
  <si>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</si>
  <si>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</si>
  <si>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</si>
  <si>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</si>
  <si>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</si>
  <si>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</si>
  <si>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</si>
  <si>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</si>
  <si>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</si>
  <si>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</si>
  <si>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</si>
  <si>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</si>
  <si>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</si>
  <si>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</si>
  <si>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</si>
  <si>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</si>
  <si>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</si>
  <si>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</si>
  <si>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</si>
  <si>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</si>
  <si>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</si>
  <si>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</si>
  <si>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</si>
  <si>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</si>
  <si>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</si>
  <si>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</si>
  <si>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</si>
  <si>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</si>
  <si>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</si>
  <si>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</si>
  <si>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</si>
  <si>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</si>
  <si>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</si>
  <si>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</si>
  <si>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</si>
  <si>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</si>
  <si>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</si>
  <si>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</si>
  <si>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</si>
  <si>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</si>
  <si>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</si>
  <si>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</si>
  <si>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</si>
  <si>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</si>
  <si>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</si>
  <si>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</si>
  <si>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</si>
  <si>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</si>
  <si>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</si>
  <si>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</si>
  <si>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</si>
  <si>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</si>
  <si>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</si>
  <si>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</si>
  <si>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</si>
  <si>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</si>
  <si>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</si>
  <si>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</si>
  <si>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</si>
  <si>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</si>
  <si>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</si>
  <si>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</si>
  <si>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</si>
  <si>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</si>
  <si>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</si>
  <si>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</si>
  <si>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</si>
  <si>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</si>
  <si>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</si>
  <si>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</si>
  <si>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</si>
  <si>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</si>
  <si>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</si>
  <si>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</si>
  <si>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</si>
  <si>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</si>
  <si>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</si>
  <si>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</si>
  <si>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</si>
  <si>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</si>
  <si>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</si>
  <si>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</si>
  <si>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</si>
  <si>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</si>
  <si>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</si>
  <si>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</si>
  <si>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</si>
  <si>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</si>
  <si>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</si>
  <si>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</si>
  <si>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</si>
  <si>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</si>
  <si>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</si>
  <si>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</si>
  <si>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</si>
  <si>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</si>
  <si>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</si>
  <si>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</si>
  <si>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</si>
  <si>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</si>
  <si>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</si>
  <si>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</si>
  <si>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</si>
  <si>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</si>
  <si>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</si>
  <si>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</si>
  <si>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</si>
  <si>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</si>
  <si>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</si>
  <si>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</si>
  <si>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</si>
  <si>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</si>
  <si>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</si>
  <si>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</si>
  <si>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</si>
  <si>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</si>
  <si>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</si>
  <si>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</si>
  <si>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</si>
  <si>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</si>
  <si>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</si>
  <si>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</si>
  <si>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</si>
  <si>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</si>
  <si>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</si>
  <si>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</si>
  <si>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</si>
  <si>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</si>
  <si>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</si>
  <si>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</si>
  <si>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</si>
  <si>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</si>
  <si>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</si>
  <si>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</si>
  <si>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</si>
  <si>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</si>
  <si>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</si>
  <si>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</si>
  <si>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</si>
  <si>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</si>
  <si>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</si>
  <si>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</si>
  <si>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</si>
  <si>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</si>
  <si>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</si>
  <si>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</si>
  <si>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</si>
  <si>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</si>
  <si>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</si>
  <si>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</si>
  <si>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</si>
  <si>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</si>
  <si>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</si>
  <si>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</si>
  <si>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</si>
  <si>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</si>
  <si>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</si>
  <si>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</si>
  <si>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</si>
  <si>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</si>
  <si>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</si>
  <si>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</si>
  <si>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</si>
  <si>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</si>
  <si>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</si>
  <si>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</si>
  <si>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</si>
  <si>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</si>
  <si>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</si>
  <si>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</si>
  <si>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</si>
  <si>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</si>
  <si>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</si>
  <si>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</si>
  <si>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</si>
  <si>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</si>
  <si>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</si>
  <si>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</si>
  <si>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</si>
  <si>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</si>
  <si>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</si>
  <si>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</si>
  <si>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</si>
  <si>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</si>
  <si>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</si>
  <si>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</si>
  <si>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</si>
  <si>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</si>
  <si>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</si>
  <si>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</si>
  <si>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</si>
  <si>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</si>
  <si>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</si>
  <si>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</si>
  <si>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</si>
  <si>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</si>
  <si>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</si>
  <si>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</si>
  <si>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</si>
  <si>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</si>
  <si>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</si>
  <si>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</si>
  <si>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</si>
  <si>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</si>
  <si>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</si>
  <si>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</si>
  <si>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</si>
  <si>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</si>
  <si>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</si>
  <si>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</si>
  <si>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</si>
  <si>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</si>
  <si>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</si>
  <si>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</si>
  <si>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</si>
  <si>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</si>
  <si>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</si>
  <si>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</si>
  <si>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</si>
  <si>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</si>
  <si>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</si>
  <si>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</si>
  <si>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</si>
  <si>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</si>
  <si>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</si>
  <si>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</si>
  <si>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</si>
  <si>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</si>
  <si>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</si>
  <si>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</si>
  <si>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</si>
  <si>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</si>
  <si>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</si>
  <si>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</si>
  <si>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</si>
  <si>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</si>
  <si>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</si>
  <si>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</si>
  <si>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</si>
  <si>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</si>
  <si>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</si>
  <si>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</si>
  <si>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</si>
  <si>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</si>
  <si>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</si>
  <si>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</si>
  <si>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</si>
  <si>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</si>
  <si>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</si>
  <si>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</si>
  <si>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</si>
  <si>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</si>
  <si>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</si>
  <si>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</si>
  <si>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</si>
  <si>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</si>
  <si>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</si>
  <si>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</si>
  <si>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</si>
  <si>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</si>
  <si>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</si>
  <si>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</si>
  <si>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</si>
  <si>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</si>
  <si>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</si>
  <si>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</si>
  <si>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Rótulos de Linha</t>
  </si>
  <si>
    <t>Total Geral</t>
  </si>
  <si>
    <t>Soma de Total Value</t>
  </si>
  <si>
    <t>Soma de EA Play Season Pass</t>
  </si>
  <si>
    <t>Detalhes do Soma de EA Play Season Pass - Plan: Ultimate, Subscription Type: Annual</t>
  </si>
  <si>
    <t>Pergunta Negócio 4 - Total de Vendas de Assinaturas do Minecraft Season Pass</t>
  </si>
  <si>
    <t>Soma de Minecraft Season Pass Price</t>
  </si>
  <si>
    <t>Atualização: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</si>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</sst>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8"/>
      <color theme="4" tint="-0.249977111117893"/>
      <name val="ADLaM Display"/>
    </font>
    <font>
      <sz val="11"/>
      <color theme="0" tint="-0.49998474074526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0" fillId="12" borderId="0" xfId="0" applyFill="1"/>
    <xf numFmtId="14" fontId="0" fillId="0" borderId="0" xfId="0" applyNumberFormat="1"/>
    <xf numFmtId="0" fontId="3" fillId="0" borderId="0" xfId="0" applyFont="1"/>
    <xf numFmtId="0" fontId="4" fillId="13" borderId="0" xfId="0" applyFont="1" applyFill="1"/>
    <xf numFmtId="0" fontId="0" fillId="13" borderId="0" xfId="0" applyFill="1"/>
    <xf numFmtId="44" fontId="0" fillId="0" borderId="0" xfId="2" applyFont="1"/>
    <xf numFmtId="0" fontId="0" fillId="0" borderId="2" xfId="0" applyBorder="1"/>
    <xf numFmtId="0" fontId="5" fillId="0" borderId="2" xfId="0" applyFont="1" applyBorder="1"/>
    <xf numFmtId="22" fontId="0" fillId="0" borderId="0" xfId="0" applyNumberFormat="1"/>
    <xf numFmtId="14" fontId="6" fillId="12" borderId="0" xfId="0" applyNumberFormat="1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9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lor theme="2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7AE26DAD-9392-45C3-93C1-6347A842BCB3}">
      <tableStyleElement type="wholeTable" dxfId="18"/>
      <tableStyleElement type="headerRow" dxfId="17"/>
    </tableStyle>
    <tableStyle name="SlicerStyleDark1 3" pivot="0" table="0" count="10" xr9:uid="{F26F0C7C-2288-4ECD-BE8D-00345F36973B}">
      <tableStyleElement type="wholeTable" dxfId="16"/>
      <tableStyleElement type="headerRow" dxfId="15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0.3999450666829432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 tint="-0.14996795556505021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79992065187536243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 entregue.xlsx]C̳álculos!tbl_anual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29095854190703E-16"/>
              <c:y val="2.31499708369786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r"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5562583432971193E-2"/>
                  <c:h val="8.6342592592592582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528-41F7-985E-2CDD6DADC7BE}"/>
              </c:ext>
            </c:extLst>
          </c:dPt>
          <c:dLbls>
            <c:dLbl>
              <c:idx val="1"/>
              <c:layout>
                <c:manualLayout>
                  <c:x val="-1.129095854190703E-16"/>
                  <c:y val="2.314997083697867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2583432971193E-2"/>
                      <c:h val="8.63425925925925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528-41F7-985E-2CDD6DADC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B-4FA5-B766-06AE338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42959"/>
        <c:axId val="151543919"/>
      </c:barChart>
      <c:catAx>
        <c:axId val="15154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3919"/>
        <c:crosses val="autoZero"/>
        <c:auto val="1"/>
        <c:lblAlgn val="ctr"/>
        <c:lblOffset val="100"/>
        <c:noMultiLvlLbl val="0"/>
      </c:catAx>
      <c:valAx>
        <c:axId val="1515439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5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295275</xdr:rowOff>
    </xdr:from>
    <xdr:to>
      <xdr:col>1</xdr:col>
      <xdr:colOff>104775</xdr:colOff>
      <xdr:row>3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515BF7-68F9-4B94-996B-AA3FDC9D2F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20325" b="19669"/>
        <a:stretch>
          <a:fillRect/>
        </a:stretch>
      </xdr:blipFill>
      <xdr:spPr>
        <a:xfrm>
          <a:off x="28575" y="295275"/>
          <a:ext cx="2676525" cy="590550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12</xdr:row>
      <xdr:rowOff>114299</xdr:rowOff>
    </xdr:from>
    <xdr:to>
      <xdr:col>0</xdr:col>
      <xdr:colOff>2486025</xdr:colOff>
      <xdr:row>22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D706A0FD-B6CD-4734-B01C-CB8EC6301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752724"/>
              <a:ext cx="24003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57151</xdr:colOff>
      <xdr:row>4</xdr:row>
      <xdr:rowOff>33337</xdr:rowOff>
    </xdr:from>
    <xdr:to>
      <xdr:col>9</xdr:col>
      <xdr:colOff>469951</xdr:colOff>
      <xdr:row>10</xdr:row>
      <xdr:rowOff>149364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5A194D8-8937-AE70-8C60-ED7E3FC6ADA6}"/>
            </a:ext>
          </a:extLst>
        </xdr:cNvPr>
        <xdr:cNvGrpSpPr/>
      </xdr:nvGrpSpPr>
      <xdr:grpSpPr>
        <a:xfrm>
          <a:off x="3086101" y="985837"/>
          <a:ext cx="4775250" cy="1440002"/>
          <a:chOff x="2990851" y="1466850"/>
          <a:chExt cx="4686300" cy="1440002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0F97CBE-1794-DE5A-1712-EB41CC37B432}"/>
              </a:ext>
            </a:extLst>
          </xdr:cNvPr>
          <xdr:cNvGrpSpPr/>
        </xdr:nvGrpSpPr>
        <xdr:grpSpPr>
          <a:xfrm>
            <a:off x="2990851" y="1466850"/>
            <a:ext cx="4686300" cy="1375275"/>
            <a:chOff x="2990851" y="1466850"/>
            <a:chExt cx="4686300" cy="1375275"/>
          </a:xfrm>
        </xdr:grpSpPr>
        <xdr:sp macro="" textlink="C̳álculos!E21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A1328B25-835C-4AD6-96ED-4DDB34334E29}"/>
                </a:ext>
              </a:extLst>
            </xdr:cNvPr>
            <xdr:cNvSpPr/>
          </xdr:nvSpPr>
          <xdr:spPr>
            <a:xfrm>
              <a:off x="2990851" y="1762125"/>
              <a:ext cx="4686300" cy="1080000"/>
            </a:xfrm>
            <a:prstGeom prst="roundRect">
              <a:avLst>
                <a:gd name="adj" fmla="val 9068"/>
              </a:avLst>
            </a:prstGeom>
            <a:solidFill>
              <a:schemeClr val="tx2">
                <a:lumMod val="10000"/>
                <a:lumOff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3200" b="0" i="0" u="none" strike="noStrike">
                  <a:solidFill>
                    <a:schemeClr val="accent1"/>
                  </a:solidFill>
                  <a:latin typeface="Aptos Narrow"/>
                </a:rPr>
                <a:t>      </a:t>
              </a:r>
              <a:fld id="{ED96B1EE-ECF7-4FCB-9DFA-EB395F6A5FFD}" type="TxLink">
                <a:rPr lang="en-US" sz="3200" b="0" i="0" u="none" strike="noStrike">
                  <a:solidFill>
                    <a:schemeClr val="accent1"/>
                  </a:solidFill>
                  <a:latin typeface="Aptos Narrow"/>
                </a:rPr>
                <a:pPr algn="ctr"/>
                <a:t> R$ 600,00 </a:t>
              </a:fld>
              <a:endParaRPr lang="pt-BR" sz="3200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A7678E88-4A89-4AFE-9CD3-719CA190C705}"/>
                </a:ext>
              </a:extLst>
            </xdr:cNvPr>
            <xdr:cNvSpPr/>
          </xdr:nvSpPr>
          <xdr:spPr>
            <a:xfrm>
              <a:off x="2990851" y="1466850"/>
              <a:ext cx="4686300" cy="438184"/>
            </a:xfrm>
            <a:prstGeom prst="round2Same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EA PLAY SEASON PASS</a:t>
              </a: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6D2E05C-A006-4EB3-BD5D-F18D84BB95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0400" y="1695450"/>
            <a:ext cx="1266826" cy="121140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314325</xdr:colOff>
      <xdr:row>4</xdr:row>
      <xdr:rowOff>33338</xdr:rowOff>
    </xdr:from>
    <xdr:to>
      <xdr:col>18</xdr:col>
      <xdr:colOff>279450</xdr:colOff>
      <xdr:row>10</xdr:row>
      <xdr:rowOff>149363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E33E0A2-3930-BC0D-5E8B-3FCC1934916F}"/>
            </a:ext>
          </a:extLst>
        </xdr:cNvPr>
        <xdr:cNvGrpSpPr/>
      </xdr:nvGrpSpPr>
      <xdr:grpSpPr>
        <a:xfrm>
          <a:off x="8315325" y="985838"/>
          <a:ext cx="4680000" cy="1440000"/>
          <a:chOff x="8286750" y="1466850"/>
          <a:chExt cx="4690587" cy="141337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6CAB3FF-9567-09C9-67B0-1140EA3D1933}"/>
              </a:ext>
            </a:extLst>
          </xdr:cNvPr>
          <xdr:cNvGrpSpPr/>
        </xdr:nvGrpSpPr>
        <xdr:grpSpPr>
          <a:xfrm>
            <a:off x="8286750" y="1466850"/>
            <a:ext cx="4690587" cy="1413375"/>
            <a:chOff x="8286750" y="1466850"/>
            <a:chExt cx="4690587" cy="1413375"/>
          </a:xfrm>
        </xdr:grpSpPr>
        <xdr:sp macro="" textlink="C̳álculos!E32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095B3D4E-560A-4E18-B964-69E4454A78F0}"/>
                </a:ext>
              </a:extLst>
            </xdr:cNvPr>
            <xdr:cNvSpPr/>
          </xdr:nvSpPr>
          <xdr:spPr>
            <a:xfrm>
              <a:off x="8286750" y="1800225"/>
              <a:ext cx="4686300" cy="1080000"/>
            </a:xfrm>
            <a:prstGeom prst="roundRect">
              <a:avLst>
                <a:gd name="adj" fmla="val 9068"/>
              </a:avLst>
            </a:prstGeom>
            <a:solidFill>
              <a:schemeClr val="tx2">
                <a:lumMod val="10000"/>
                <a:lumOff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AAB56AB7-9550-4A1C-8D85-F0CB04C9F8F9}" type="TxLink">
                <a:rPr lang="en-US" sz="3200" b="0" i="0" u="none" strike="noStrike">
                  <a:solidFill>
                    <a:schemeClr val="accent1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 R$ 1.140,00 </a:t>
              </a:fld>
              <a:endParaRPr lang="pt-BR" sz="3200" b="0" i="0" u="none" strike="noStrike">
                <a:solidFill>
                  <a:schemeClr val="accent1"/>
                </a:solidFill>
                <a:latin typeface="Aptos Narrow"/>
                <a:ea typeface="+mn-ea"/>
                <a:cs typeface="+mn-cs"/>
              </a:endParaRPr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A577594E-E8CB-4F31-91AE-1C97C05A62D0}"/>
                </a:ext>
              </a:extLst>
            </xdr:cNvPr>
            <xdr:cNvSpPr/>
          </xdr:nvSpPr>
          <xdr:spPr>
            <a:xfrm>
              <a:off x="8286751" y="1466850"/>
              <a:ext cx="4690586" cy="437493"/>
            </a:xfrm>
            <a:prstGeom prst="round2Same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pt-BR" sz="1100" b="1" kern="120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9C9299A-AD89-4F24-B5EC-58430DE90FCD}"/>
              </a:ext>
            </a:extLst>
          </xdr:cNvPr>
          <xdr:cNvGrpSpPr/>
        </xdr:nvGrpSpPr>
        <xdr:grpSpPr>
          <a:xfrm>
            <a:off x="8410576" y="2066925"/>
            <a:ext cx="1009650" cy="542925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39CA15E9-E7FC-B098-B5E3-80103CBCA2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D1C1FE89-D89D-DD6D-C16C-3352311799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85725</xdr:colOff>
      <xdr:row>12</xdr:row>
      <xdr:rowOff>85725</xdr:rowOff>
    </xdr:from>
    <xdr:to>
      <xdr:col>18</xdr:col>
      <xdr:colOff>344765</xdr:colOff>
      <xdr:row>27</xdr:row>
      <xdr:rowOff>123825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59F65B6-C349-36C6-AA14-232B9EECE2C6}"/>
            </a:ext>
          </a:extLst>
        </xdr:cNvPr>
        <xdr:cNvGrpSpPr/>
      </xdr:nvGrpSpPr>
      <xdr:grpSpPr>
        <a:xfrm>
          <a:off x="3114675" y="2724150"/>
          <a:ext cx="9945965" cy="2752725"/>
          <a:chOff x="2933700" y="3429000"/>
          <a:chExt cx="10126940" cy="32385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3A9DFBF-78D8-262B-ECCB-03396505C96E}"/>
              </a:ext>
            </a:extLst>
          </xdr:cNvPr>
          <xdr:cNvGrpSpPr/>
        </xdr:nvGrpSpPr>
        <xdr:grpSpPr>
          <a:xfrm>
            <a:off x="2933700" y="3533775"/>
            <a:ext cx="10125075" cy="3133725"/>
            <a:chOff x="3171825" y="1485900"/>
            <a:chExt cx="5267325" cy="31337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69A07B8-CFDD-36FE-9E3D-9A5365617C01}"/>
                </a:ext>
              </a:extLst>
            </xdr:cNvPr>
            <xdr:cNvSpPr/>
          </xdr:nvSpPr>
          <xdr:spPr>
            <a:xfrm>
              <a:off x="3171825" y="1485900"/>
              <a:ext cx="5267325" cy="3133725"/>
            </a:xfrm>
            <a:prstGeom prst="roundRect">
              <a:avLst>
                <a:gd name="adj" fmla="val 906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6F15AFF-5409-4486-AECA-5115A09E3CF0}"/>
                </a:ext>
              </a:extLst>
            </xdr:cNvPr>
            <xdr:cNvGraphicFramePr>
              <a:graphicFrameLocks/>
            </xdr:cNvGraphicFramePr>
          </xdr:nvGraphicFramePr>
          <xdr:xfrm>
            <a:off x="3495675" y="17335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74C97E41-65FD-4F06-AC7B-9EA5CFD2A129}"/>
              </a:ext>
            </a:extLst>
          </xdr:cNvPr>
          <xdr:cNvSpPr/>
        </xdr:nvSpPr>
        <xdr:spPr>
          <a:xfrm>
            <a:off x="2933700" y="3429000"/>
            <a:ext cx="10126940" cy="434666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oneCell">
    <xdr:from>
      <xdr:col>0</xdr:col>
      <xdr:colOff>962025</xdr:colOff>
      <xdr:row>4</xdr:row>
      <xdr:rowOff>200025</xdr:rowOff>
    </xdr:from>
    <xdr:to>
      <xdr:col>0</xdr:col>
      <xdr:colOff>1657350</xdr:colOff>
      <xdr:row>7</xdr:row>
      <xdr:rowOff>81915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8CBB1125-66AD-4948-B311-8FFAE504EE93}"/>
            </a:ext>
          </a:extLst>
        </xdr:cNvPr>
        <xdr:cNvSpPr/>
      </xdr:nvSpPr>
      <xdr:spPr>
        <a:xfrm>
          <a:off x="962025" y="115252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238125</xdr:colOff>
      <xdr:row>7</xdr:row>
      <xdr:rowOff>95250</xdr:rowOff>
    </xdr:from>
    <xdr:to>
      <xdr:col>0</xdr:col>
      <xdr:colOff>2295525</xdr:colOff>
      <xdr:row>9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447D23A-9E80-1B16-81C7-5C188B670FFE}"/>
            </a:ext>
          </a:extLst>
        </xdr:cNvPr>
        <xdr:cNvSpPr/>
      </xdr:nvSpPr>
      <xdr:spPr>
        <a:xfrm>
          <a:off x="238125" y="1828800"/>
          <a:ext cx="2057400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Bem -vinda,</a:t>
          </a:r>
          <a:r>
            <a:rPr lang="pt-BR" sz="1400" baseline="0"/>
            <a:t> Luciana</a:t>
          </a:r>
          <a:endParaRPr lang="pt-BR" sz="1400"/>
        </a:p>
      </xdr:txBody>
    </xdr:sp>
    <xdr:clientData/>
  </xdr:twoCellAnchor>
  <xdr:twoCellAnchor editAs="absolute">
    <xdr:from>
      <xdr:col>2</xdr:col>
      <xdr:colOff>219075</xdr:colOff>
      <xdr:row>28</xdr:row>
      <xdr:rowOff>152400</xdr:rowOff>
    </xdr:from>
    <xdr:to>
      <xdr:col>7</xdr:col>
      <xdr:colOff>571500</xdr:colOff>
      <xdr:row>30</xdr:row>
      <xdr:rowOff>19050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3A546C21-5366-4A3B-BD6B-2FC7A3BFC2C8}"/>
            </a:ext>
          </a:extLst>
        </xdr:cNvPr>
        <xdr:cNvSpPr/>
      </xdr:nvSpPr>
      <xdr:spPr>
        <a:xfrm>
          <a:off x="3248025" y="5686425"/>
          <a:ext cx="34004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lene Canterucio" refreshedDate="45838.800495370371" createdVersion="8" refreshedVersion="8" minRefreshableVersion="3" recordCount="295" xr:uid="{0BD72160-D4CF-473B-A3DC-AE6EA2789D6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9243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0152C-BA79-4FC7-82FA-9D0C3F524DC4}" name="tb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7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89834-323A-446F-97A4-79786BF25C08}" name="tbl_EAPlay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80AF0-15AD-40A4-B2FA-84977AED6DC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827855D-A535-425B-AF8A-D1E10C712B99}" sourceName="Subscription Type">
  <pivotTables>
    <pivotTable tabId="3" name="tbl_anual"/>
    <pivotTable tabId="3" name="tbl_EAPlaySeasonPass"/>
    <pivotTable tabId="3" name="Tabela dinâmica1"/>
  </pivotTables>
  <data>
    <tabular pivotCacheId="165924330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78021F-ADBD-4E62-B11B-8C479072CFF9}" cache="SegmentaçãodeDados_Subscription_Type" caption="Subscription Type" style="SlicerStyleDark1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3FE1AD-86EA-4089-AAD9-1124AA811337}" name="Tabela2" displayName="Tabela2" ref="A3:M23" totalsRowShown="0">
  <autoFilter ref="A3:M23" xr:uid="{A03FE1AD-86EA-4089-AAD9-1124AA811337}"/>
  <tableColumns count="13">
    <tableColumn id="1" xr3:uid="{56D13ABB-C6F8-44C7-9D48-49F369889A15}" name="Subscriber ID"/>
    <tableColumn id="2" xr3:uid="{98394B39-FFF8-403C-9C63-4B517E76011E}" name="Name"/>
    <tableColumn id="3" xr3:uid="{B832D9EA-A698-4D3E-B30B-1F3CBC67189B}" name="Plan"/>
    <tableColumn id="4" xr3:uid="{9167844B-09D7-48C4-945F-BECC2DC64976}" name="Start Date" dataDxfId="0"/>
    <tableColumn id="5" xr3:uid="{3FC1B7E6-46D1-47B3-B4B4-4FE5C2C6CA73}" name="Auto Renewal"/>
    <tableColumn id="6" xr3:uid="{E0C0ADF3-7241-45DA-B122-094F0BC5E241}" name="Subscription Price"/>
    <tableColumn id="7" xr3:uid="{1A83DDFB-D092-4B64-98F3-F20977E57AED}" name="Subscription Type"/>
    <tableColumn id="8" xr3:uid="{2129B534-E934-4BA7-967A-60F90595A05A}" name="EA Play Season Pass"/>
    <tableColumn id="9" xr3:uid="{EA944ADA-A4EF-4E6B-BE39-26E1C78F984D}" name="EA Play Season Pass_x000a_Price"/>
    <tableColumn id="10" xr3:uid="{75AD5D39-1232-420C-9310-EE6A277DCA9F}" name="Minecraft Season Pass"/>
    <tableColumn id="11" xr3:uid="{63A14EED-46E1-43CF-ABB3-B01B2BFC678A}" name="Minecraft Season Pass Price"/>
    <tableColumn id="12" xr3:uid="{E36D2D82-2F8B-43ED-BEF6-0F2D8BF71B85}" name="Coupon Value"/>
    <tableColumn id="13" xr3:uid="{3329E636-44E5-4C9E-9482-A2416672D9F9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8"/>
  <sheetViews>
    <sheetView showGridLines="0" topLeftCell="A12" zoomScaleNormal="100" workbookViewId="0">
      <selection activeCell="K28" sqref="K28"/>
    </sheetView>
  </sheetViews>
  <sheetFormatPr defaultRowHeight="14.4" x14ac:dyDescent="0.3"/>
  <cols>
    <col min="9" max="9" width="3.5546875" customWidth="1"/>
    <col min="11" max="11" width="15.33203125" bestFit="1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D5" s="15"/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  <c r="D6" s="14"/>
    </row>
    <row r="7" spans="2:16" x14ac:dyDescent="0.3">
      <c r="B7" s="5" t="s">
        <v>4</v>
      </c>
      <c r="D7" s="12" t="s">
        <v>9</v>
      </c>
    </row>
    <row r="8" spans="2:16" x14ac:dyDescent="0.3">
      <c r="B8" s="6" t="s">
        <v>5</v>
      </c>
      <c r="D8" s="13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11" x14ac:dyDescent="0.3">
      <c r="B17" s="2"/>
      <c r="C17" s="2"/>
      <c r="D17" s="2"/>
      <c r="E17" s="2"/>
      <c r="F17" s="2"/>
      <c r="G17" s="2"/>
      <c r="H17" s="2"/>
    </row>
    <row r="18" spans="2:11" x14ac:dyDescent="0.3">
      <c r="B18" s="2"/>
      <c r="C18" s="2"/>
      <c r="D18" s="2"/>
      <c r="E18" s="2"/>
      <c r="F18" s="2"/>
      <c r="G18" s="2"/>
      <c r="H18" s="2"/>
    </row>
    <row r="19" spans="2:11" x14ac:dyDescent="0.3">
      <c r="B19" s="2"/>
      <c r="C19" s="2"/>
      <c r="D19" s="2"/>
      <c r="E19" s="2"/>
      <c r="F19" s="2"/>
      <c r="G19" s="2"/>
      <c r="H19" s="2"/>
    </row>
    <row r="20" spans="2:11" x14ac:dyDescent="0.3">
      <c r="B20" s="2"/>
      <c r="C20" s="2"/>
      <c r="D20" s="2"/>
      <c r="E20" s="2"/>
      <c r="F20" s="2"/>
      <c r="G20" s="2"/>
      <c r="H20" s="2"/>
    </row>
    <row r="21" spans="2:11" x14ac:dyDescent="0.3">
      <c r="B21" s="2"/>
      <c r="C21" s="2"/>
      <c r="D21" s="2"/>
      <c r="E21" s="2"/>
      <c r="F21" s="2"/>
      <c r="G21" s="2"/>
      <c r="H21" s="2"/>
    </row>
    <row r="26" spans="2:11" x14ac:dyDescent="0.3">
      <c r="J26" t="s">
        <v>323</v>
      </c>
      <c r="K26" s="27">
        <f ca="1">NOW()</f>
        <v>45838.855696759259</v>
      </c>
    </row>
    <row r="28" spans="2:11" x14ac:dyDescent="0.3">
      <c r="K28" s="20">
        <v>45838.85061296296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500E-BFF9-453D-9163-969CF25DA53E}">
  <sheetPr>
    <tabColor theme="3" tint="0.749992370372631"/>
  </sheetPr>
  <dimension ref="A1:M23"/>
  <sheetViews>
    <sheetView workbookViewId="0">
      <selection activeCell="A3" sqref="A3:M23"/>
    </sheetView>
  </sheetViews>
  <sheetFormatPr defaultRowHeight="14.4" x14ac:dyDescent="0.3"/>
  <cols>
    <col min="1" max="1" width="14.44140625" bestFit="1" customWidth="1"/>
    <col min="2" max="2" width="14.777343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1" t="s">
        <v>320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3520</v>
      </c>
      <c r="B4" t="s">
        <v>303</v>
      </c>
      <c r="C4" t="s">
        <v>18</v>
      </c>
      <c r="D4" s="20">
        <v>45637</v>
      </c>
      <c r="E4" t="s">
        <v>19</v>
      </c>
      <c r="F4">
        <v>15</v>
      </c>
      <c r="G4" t="s">
        <v>24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3508</v>
      </c>
      <c r="B5" t="s">
        <v>294</v>
      </c>
      <c r="C5" t="s">
        <v>18</v>
      </c>
      <c r="D5" s="20">
        <v>45625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3">
      <c r="A6">
        <v>3496</v>
      </c>
      <c r="B6" t="s">
        <v>283</v>
      </c>
      <c r="C6" t="s">
        <v>18</v>
      </c>
      <c r="D6" s="20">
        <v>45613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3">
      <c r="A7">
        <v>3482</v>
      </c>
      <c r="B7" t="s">
        <v>269</v>
      </c>
      <c r="C7" t="s">
        <v>18</v>
      </c>
      <c r="D7" s="20">
        <v>45599</v>
      </c>
      <c r="E7" t="s">
        <v>19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3">
      <c r="A8">
        <v>3470</v>
      </c>
      <c r="B8" t="s">
        <v>258</v>
      </c>
      <c r="C8" t="s">
        <v>18</v>
      </c>
      <c r="D8" s="20">
        <v>45587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5</v>
      </c>
      <c r="M8">
        <v>60</v>
      </c>
    </row>
    <row r="9" spans="1:13" x14ac:dyDescent="0.3">
      <c r="A9">
        <v>3458</v>
      </c>
      <c r="B9" t="s">
        <v>247</v>
      </c>
      <c r="C9" t="s">
        <v>18</v>
      </c>
      <c r="D9" s="20">
        <v>45575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3">
      <c r="A10">
        <v>3446</v>
      </c>
      <c r="B10" t="s">
        <v>237</v>
      </c>
      <c r="C10" t="s">
        <v>18</v>
      </c>
      <c r="D10" s="20">
        <v>45563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 x14ac:dyDescent="0.3">
      <c r="A11">
        <v>3428</v>
      </c>
      <c r="B11" t="s">
        <v>220</v>
      </c>
      <c r="C11" t="s">
        <v>18</v>
      </c>
      <c r="D11" s="20">
        <v>45545</v>
      </c>
      <c r="E11" t="s">
        <v>19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3">
      <c r="A12">
        <v>3416</v>
      </c>
      <c r="B12" t="s">
        <v>211</v>
      </c>
      <c r="C12" t="s">
        <v>18</v>
      </c>
      <c r="D12" s="20">
        <v>45533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3">
      <c r="A13">
        <v>3400</v>
      </c>
      <c r="B13" t="s">
        <v>195</v>
      </c>
      <c r="C13" t="s">
        <v>18</v>
      </c>
      <c r="D13" s="20">
        <v>45517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3">
      <c r="A14">
        <v>3388</v>
      </c>
      <c r="B14" t="s">
        <v>185</v>
      </c>
      <c r="C14" t="s">
        <v>18</v>
      </c>
      <c r="D14" s="20">
        <v>45505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3">
      <c r="A15">
        <v>3242</v>
      </c>
      <c r="B15" t="s">
        <v>40</v>
      </c>
      <c r="C15" t="s">
        <v>18</v>
      </c>
      <c r="D15" s="20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3">
      <c r="A16">
        <v>3376</v>
      </c>
      <c r="B16" t="s">
        <v>173</v>
      </c>
      <c r="C16" t="s">
        <v>18</v>
      </c>
      <c r="D16" s="20">
        <v>45493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5</v>
      </c>
      <c r="M16">
        <v>60</v>
      </c>
    </row>
    <row r="17" spans="1:13" x14ac:dyDescent="0.3">
      <c r="A17">
        <v>3358</v>
      </c>
      <c r="B17" t="s">
        <v>155</v>
      </c>
      <c r="C17" t="s">
        <v>18</v>
      </c>
      <c r="D17" s="20">
        <v>45475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3">
      <c r="A18">
        <v>3346</v>
      </c>
      <c r="B18" t="s">
        <v>144</v>
      </c>
      <c r="C18" t="s">
        <v>18</v>
      </c>
      <c r="D18" s="20">
        <v>45463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 x14ac:dyDescent="0.3">
      <c r="A19">
        <v>3318</v>
      </c>
      <c r="B19" t="s">
        <v>116</v>
      </c>
      <c r="C19" t="s">
        <v>18</v>
      </c>
      <c r="D19" s="20">
        <v>45435</v>
      </c>
      <c r="E19" t="s">
        <v>23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3</v>
      </c>
      <c r="M19">
        <v>62</v>
      </c>
    </row>
    <row r="20" spans="1:13" x14ac:dyDescent="0.3">
      <c r="A20">
        <v>3306</v>
      </c>
      <c r="B20" t="s">
        <v>104</v>
      </c>
      <c r="C20" t="s">
        <v>18</v>
      </c>
      <c r="D20" s="20">
        <v>45423</v>
      </c>
      <c r="E20" t="s">
        <v>23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3">
      <c r="A21">
        <v>3288</v>
      </c>
      <c r="B21" t="s">
        <v>86</v>
      </c>
      <c r="C21" t="s">
        <v>18</v>
      </c>
      <c r="D21" s="20">
        <v>45405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3">
      <c r="A22">
        <v>3276</v>
      </c>
      <c r="B22" t="s">
        <v>74</v>
      </c>
      <c r="C22" t="s">
        <v>18</v>
      </c>
      <c r="D22" s="20">
        <v>45393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5</v>
      </c>
      <c r="M22">
        <v>60</v>
      </c>
    </row>
    <row r="23" spans="1:13" x14ac:dyDescent="0.3">
      <c r="A23">
        <v>3254</v>
      </c>
      <c r="B23" t="s">
        <v>52</v>
      </c>
      <c r="C23" t="s">
        <v>18</v>
      </c>
      <c r="D23" s="20">
        <v>45371</v>
      </c>
      <c r="E23" t="s">
        <v>19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2"/>
  <sheetViews>
    <sheetView showGridLines="0" topLeftCell="A10" workbookViewId="0">
      <selection activeCell="E32" sqref="E32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5" width="13.1093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313</v>
      </c>
    </row>
    <row r="3" spans="2:3" x14ac:dyDescent="0.3">
      <c r="B3" t="s">
        <v>314</v>
      </c>
    </row>
    <row r="5" spans="2:3" x14ac:dyDescent="0.3">
      <c r="B5" s="17" t="s">
        <v>16</v>
      </c>
      <c r="C5" t="s">
        <v>27</v>
      </c>
    </row>
    <row r="7" spans="2:3" x14ac:dyDescent="0.3">
      <c r="B7" s="17" t="s">
        <v>316</v>
      </c>
      <c r="C7" t="s">
        <v>318</v>
      </c>
    </row>
    <row r="8" spans="2:3" x14ac:dyDescent="0.3">
      <c r="B8" s="16" t="s">
        <v>23</v>
      </c>
      <c r="C8" s="18">
        <v>806</v>
      </c>
    </row>
    <row r="9" spans="2:3" x14ac:dyDescent="0.3">
      <c r="B9" s="16" t="s">
        <v>19</v>
      </c>
      <c r="C9" s="18">
        <v>1502</v>
      </c>
    </row>
    <row r="10" spans="2:3" x14ac:dyDescent="0.3">
      <c r="B10" s="16" t="s">
        <v>317</v>
      </c>
      <c r="C10" s="18">
        <v>2308</v>
      </c>
    </row>
    <row r="13" spans="2:3" x14ac:dyDescent="0.3">
      <c r="B13" s="16" t="s">
        <v>315</v>
      </c>
    </row>
    <row r="14" spans="2:3" x14ac:dyDescent="0.3">
      <c r="B14" s="16"/>
    </row>
    <row r="15" spans="2:3" x14ac:dyDescent="0.3">
      <c r="B15" s="17" t="s">
        <v>16</v>
      </c>
      <c r="C15" t="s">
        <v>27</v>
      </c>
    </row>
    <row r="17" spans="2:5" x14ac:dyDescent="0.3">
      <c r="B17" s="17" t="s">
        <v>316</v>
      </c>
      <c r="C17" t="s">
        <v>319</v>
      </c>
    </row>
    <row r="18" spans="2:5" x14ac:dyDescent="0.3">
      <c r="B18" s="16" t="s">
        <v>22</v>
      </c>
      <c r="C18" s="29">
        <v>0</v>
      </c>
    </row>
    <row r="19" spans="2:5" x14ac:dyDescent="0.3">
      <c r="B19" s="16" t="s">
        <v>26</v>
      </c>
      <c r="C19" s="29">
        <v>0</v>
      </c>
    </row>
    <row r="20" spans="2:5" x14ac:dyDescent="0.3">
      <c r="B20" s="16" t="s">
        <v>18</v>
      </c>
      <c r="C20" s="29">
        <v>990</v>
      </c>
    </row>
    <row r="21" spans="2:5" x14ac:dyDescent="0.3">
      <c r="B21" s="16" t="s">
        <v>317</v>
      </c>
      <c r="C21" s="29">
        <v>990</v>
      </c>
      <c r="E21" s="24">
        <f>GETPIVOTDATA("EA Play Season Pass
Price",$B$17,"Plan","Ultimate")</f>
        <v>990</v>
      </c>
    </row>
    <row r="24" spans="2:5" x14ac:dyDescent="0.3">
      <c r="B24" s="16" t="s">
        <v>321</v>
      </c>
    </row>
    <row r="26" spans="2:5" x14ac:dyDescent="0.3">
      <c r="B26" s="17" t="s">
        <v>16</v>
      </c>
      <c r="C26" t="s">
        <v>27</v>
      </c>
    </row>
    <row r="28" spans="2:5" x14ac:dyDescent="0.3">
      <c r="B28" s="17" t="s">
        <v>316</v>
      </c>
      <c r="C28" t="s">
        <v>322</v>
      </c>
    </row>
    <row r="29" spans="2:5" x14ac:dyDescent="0.3">
      <c r="B29" s="16" t="s">
        <v>22</v>
      </c>
      <c r="C29" s="18">
        <v>0</v>
      </c>
    </row>
    <row r="30" spans="2:5" x14ac:dyDescent="0.3">
      <c r="B30" s="16" t="s">
        <v>26</v>
      </c>
      <c r="C30" s="18">
        <v>480</v>
      </c>
    </row>
    <row r="31" spans="2:5" x14ac:dyDescent="0.3">
      <c r="B31" s="16" t="s">
        <v>18</v>
      </c>
      <c r="C31" s="18">
        <v>660</v>
      </c>
    </row>
    <row r="32" spans="2:5" x14ac:dyDescent="0.3">
      <c r="B32" s="16" t="s">
        <v>317</v>
      </c>
      <c r="C32" s="18">
        <v>1140</v>
      </c>
      <c r="E32" s="24">
        <f>GETPIVOTDATA("Minecraft Season Pass Price",$B$28)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43"/>
  <sheetViews>
    <sheetView showGridLines="0" showRowColHeaders="0" tabSelected="1" zoomScale="80" zoomScaleNormal="80" workbookViewId="0">
      <selection activeCell="W5" sqref="W5"/>
    </sheetView>
  </sheetViews>
  <sheetFormatPr defaultRowHeight="14.4" x14ac:dyDescent="0.3"/>
  <cols>
    <col min="1" max="1" width="37.88671875" style="23" customWidth="1"/>
    <col min="2" max="2" width="6.21875" customWidth="1"/>
    <col min="9" max="9" width="10.33203125" bestFit="1" customWidth="1"/>
    <col min="12" max="12" width="6.5546875" customWidth="1"/>
  </cols>
  <sheetData>
    <row r="1" spans="1:19" ht="37.200000000000003" customHeight="1" thickBot="1" x14ac:dyDescent="0.55000000000000004">
      <c r="A1" s="22"/>
      <c r="C1" s="26" t="s">
        <v>324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20.399999999999999" customHeight="1" thickTop="1" x14ac:dyDescent="0.3"/>
    <row r="3" spans="1:19" s="19" customFormat="1" ht="8.25" customHeight="1" x14ac:dyDescent="0.3">
      <c r="A3" s="23"/>
    </row>
    <row r="4" spans="1:19" s="19" customFormat="1" ht="9.75" customHeight="1" x14ac:dyDescent="0.3">
      <c r="A4" s="23"/>
    </row>
    <row r="5" spans="1:19" s="19" customFormat="1" ht="33" customHeight="1" x14ac:dyDescent="0.3">
      <c r="A5" s="23"/>
    </row>
    <row r="6" spans="1:19" s="19" customFormat="1" x14ac:dyDescent="0.3">
      <c r="A6" s="23"/>
    </row>
    <row r="7" spans="1:19" s="19" customFormat="1" x14ac:dyDescent="0.3">
      <c r="A7" s="23"/>
    </row>
    <row r="8" spans="1:19" s="19" customFormat="1" x14ac:dyDescent="0.3">
      <c r="A8" s="23"/>
    </row>
    <row r="9" spans="1:19" s="19" customFormat="1" x14ac:dyDescent="0.3">
      <c r="A9" s="23"/>
    </row>
    <row r="10" spans="1:19" s="19" customFormat="1" x14ac:dyDescent="0.3">
      <c r="A10" s="23"/>
    </row>
    <row r="11" spans="1:19" s="19" customFormat="1" x14ac:dyDescent="0.3">
      <c r="A11" s="23"/>
    </row>
    <row r="12" spans="1:19" s="19" customFormat="1" x14ac:dyDescent="0.3">
      <c r="A12" s="23"/>
    </row>
    <row r="13" spans="1:19" s="19" customFormat="1" x14ac:dyDescent="0.3">
      <c r="A13" s="23"/>
    </row>
    <row r="14" spans="1:19" s="19" customFormat="1" x14ac:dyDescent="0.3">
      <c r="A14" s="23"/>
    </row>
    <row r="15" spans="1:19" s="19" customFormat="1" x14ac:dyDescent="0.3">
      <c r="A15" s="23"/>
    </row>
    <row r="16" spans="1:19" s="19" customFormat="1" x14ac:dyDescent="0.3">
      <c r="A16" s="23"/>
    </row>
    <row r="17" spans="1:9" s="19" customFormat="1" x14ac:dyDescent="0.3">
      <c r="A17" s="23"/>
    </row>
    <row r="18" spans="1:9" s="19" customFormat="1" x14ac:dyDescent="0.3">
      <c r="A18" s="23"/>
    </row>
    <row r="19" spans="1:9" s="19" customFormat="1" x14ac:dyDescent="0.3">
      <c r="A19" s="23"/>
    </row>
    <row r="20" spans="1:9" s="19" customFormat="1" x14ac:dyDescent="0.3">
      <c r="A20" s="23"/>
    </row>
    <row r="21" spans="1:9" s="19" customFormat="1" x14ac:dyDescent="0.3">
      <c r="A21" s="23"/>
    </row>
    <row r="22" spans="1:9" s="19" customFormat="1" x14ac:dyDescent="0.3">
      <c r="A22" s="23"/>
    </row>
    <row r="23" spans="1:9" s="19" customFormat="1" x14ac:dyDescent="0.3">
      <c r="A23" s="23"/>
    </row>
    <row r="24" spans="1:9" s="19" customFormat="1" x14ac:dyDescent="0.3">
      <c r="A24" s="23"/>
    </row>
    <row r="25" spans="1:9" s="19" customFormat="1" x14ac:dyDescent="0.3">
      <c r="A25" s="23"/>
    </row>
    <row r="26" spans="1:9" s="19" customFormat="1" x14ac:dyDescent="0.3">
      <c r="A26" s="23"/>
    </row>
    <row r="27" spans="1:9" s="19" customFormat="1" x14ac:dyDescent="0.3">
      <c r="A27" s="23"/>
    </row>
    <row r="28" spans="1:9" s="19" customFormat="1" x14ac:dyDescent="0.3">
      <c r="A28" s="23"/>
    </row>
    <row r="29" spans="1:9" s="19" customFormat="1" x14ac:dyDescent="0.3">
      <c r="A29" s="23"/>
    </row>
    <row r="30" spans="1:9" s="19" customFormat="1" x14ac:dyDescent="0.3">
      <c r="A30" s="23"/>
      <c r="I30" s="28">
        <f>A̳ssets!K28</f>
        <v>45838.85061296296</v>
      </c>
    </row>
    <row r="31" spans="1:9" s="19" customFormat="1" x14ac:dyDescent="0.3">
      <c r="A31" s="23"/>
    </row>
    <row r="32" spans="1:9" s="19" customFormat="1" x14ac:dyDescent="0.3">
      <c r="A32" s="23"/>
    </row>
    <row r="33" spans="1:1" s="19" customFormat="1" x14ac:dyDescent="0.3">
      <c r="A33" s="23"/>
    </row>
    <row r="34" spans="1:1" s="19" customFormat="1" x14ac:dyDescent="0.3">
      <c r="A34" s="23"/>
    </row>
    <row r="35" spans="1:1" s="19" customFormat="1" x14ac:dyDescent="0.3">
      <c r="A35" s="23"/>
    </row>
    <row r="36" spans="1:1" s="19" customFormat="1" x14ac:dyDescent="0.3">
      <c r="A36" s="23"/>
    </row>
    <row r="37" spans="1:1" s="19" customFormat="1" x14ac:dyDescent="0.3">
      <c r="A37" s="23"/>
    </row>
    <row r="38" spans="1:1" s="19" customFormat="1" x14ac:dyDescent="0.3">
      <c r="A38" s="23"/>
    </row>
    <row r="39" spans="1:1" s="19" customFormat="1" x14ac:dyDescent="0.3">
      <c r="A39" s="23"/>
    </row>
    <row r="40" spans="1:1" s="19" customFormat="1" x14ac:dyDescent="0.3">
      <c r="A40" s="23"/>
    </row>
    <row r="41" spans="1:1" s="19" customFormat="1" x14ac:dyDescent="0.3">
      <c r="A41" s="23"/>
    </row>
    <row r="42" spans="1:1" s="19" customFormat="1" x14ac:dyDescent="0.3">
      <c r="A42" s="23"/>
    </row>
    <row r="43" spans="1:1" s="19" customFormat="1" x14ac:dyDescent="0.3">
      <c r="A43" s="2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Darlene Canterucio</cp:lastModifiedBy>
  <dcterms:created xsi:type="dcterms:W3CDTF">2024-12-19T13:13:10Z</dcterms:created>
  <dcterms:modified xsi:type="dcterms:W3CDTF">2025-06-30T23:32:16Z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