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cba6c6a2ed16d06b/Documents/CWRU Data Analysis Class Materials/Projects/Crowd Funding Analysis/"/>
    </mc:Choice>
  </mc:AlternateContent>
  <xr:revisionPtr revIDLastSave="4" documentId="8_{35C2080E-7BCF-48CF-BC28-0FE3C3380B07}" xr6:coauthVersionLast="47" xr6:coauthVersionMax="47" xr10:uidLastSave="{87CBB3C4-AAEA-4F75-A7B3-AE1C21865C63}"/>
  <bookViews>
    <workbookView xWindow="9195" yWindow="5235" windowWidth="18675" windowHeight="10230" tabRatio="765" firstSheet="2" activeTab="7" xr2:uid="{00000000-000D-0000-FFFF-FFFF00000000}"/>
  </bookViews>
  <sheets>
    <sheet name="Theatre Outcomes by Launch Date" sheetId="13" r:id="rId1"/>
    <sheet name="Outcomes Based on Goals" sheetId="14" r:id="rId2"/>
    <sheet name="Kickstarter" sheetId="1" r:id="rId3"/>
    <sheet name="Category Statistics" sheetId="2" r:id="rId4"/>
    <sheet name="Subcategory Statistics" sheetId="3" r:id="rId5"/>
    <sheet name="Outcomes Based on Launch Date" sheetId="4" state="hidden" r:id="rId6"/>
    <sheet name="Edinburgh Research" sheetId="6" r:id="rId7"/>
    <sheet name="Descriptive Statistics" sheetId="9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D2" i="14"/>
  <c r="C2" i="14"/>
  <c r="B2" i="14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4" i="9"/>
  <c r="C10" i="9"/>
  <c r="C9" i="9"/>
  <c r="C3" i="9"/>
  <c r="C2" i="9"/>
  <c r="B10" i="9"/>
  <c r="B9" i="9"/>
  <c r="B3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53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B14" i="9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<sst xmlns="http://schemas.openxmlformats.org/spreadsheetml/2006/main" count="33050" uniqueCount="8419">
  <si>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</si>
  <si>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</si>
  <si>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</si>
  <si>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</si>
  <si>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</si>
  <si>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</si>
  <si>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</si>
  <si>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</si>
  <si>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</si>
  <si>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</si>
  <si>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</si>
  <si>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</si>
  <si>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</si>
  <si>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</si>
  <si>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</si>
  <si>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</si>
  <si>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</si>
  <si>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</si>
  <si>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</si>
  <si>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</si>
  <si>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</si>
  <si>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</si>
  <si>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</si>
  <si>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</si>
  <si>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</si>
  <si>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</si>
  <si>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</si>
  <si>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</si>
  <si>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</si>
  <si>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</si>
  <si>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</si>
  <si>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</si>
  <si>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</si>
  <si>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</si>
  <si>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</si>
  <si>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</si>
  <si>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</si>
  <si>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</si>
  <si>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</si>
  <si>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</si>
  <si>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</si>
  <si>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</si>
  <si>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</si>
  <si>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</si>
  <si>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</si>
  <si>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</si>
  <si>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</si>
  <si>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</si>
  <si>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</si>
  <si>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</si>
  <si>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</si>
  <si>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</si>
  <si>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</si>
  <si>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</si>
  <si>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</si>
  <si>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</si>
  <si>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</si>
  <si>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</si>
  <si>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</si>
  <si>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</si>
  <si>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</si>
  <si>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</si>
  <si>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</si>
  <si>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</si>
  <si>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</si>
  <si>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</si>
  <si>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</si>
  <si>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</si>
  <si>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</si>
  <si>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</si>
  <si>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</si>
  <si>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</si>
  <si>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</si>
  <si>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</si>
  <si>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</si>
  <si>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</si>
  <si>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</si>
  <si>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</si>
  <si>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</si>
  <si>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</si>
  <si>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</si>
  <si>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</si>
  <si>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</si>
  <si>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</si>
  <si>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</si>
  <si>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</si>
  <si>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</si>
  <si>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</si>
  <si>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</si>
  <si>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</si>
  <si>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</si>
  <si>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</si>
  <si>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</si>
  <si>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</si>
  <si>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</si>
  <si>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</si>
  <si>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</si>
  <si>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</si>
  <si>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</si>
  <si>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</si>
  <si>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</si>
  <si>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</si>
  <si>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</si>
  <si>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</si>
  <si>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</si>
  <si>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</si>
  <si>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</si>
  <si>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</si>
  <si>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</si>
  <si>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</si>
  <si>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</si>
  <si>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</si>
  <si>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</si>
  <si>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</si>
  <si>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</si>
  <si>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</si>
  <si>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</si>
  <si>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</si>
  <si>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</si>
  <si>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</si>
  <si>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</si>
  <si>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</si>
  <si>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</si>
  <si>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</si>
  <si>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</si>
  <si>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</si>
  <si>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</si>
  <si>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</si>
  <si>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</si>
  <si>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</si>
  <si>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</si>
  <si>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</si>
  <si>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</si>
  <si>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</si>
  <si>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</si>
  <si>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</si>
  <si>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</si>
  <si>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</si>
  <si>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</si>
  <si>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</si>
  <si>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</si>
  <si>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</si>
  <si>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</si>
  <si>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</si>
  <si>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</si>
  <si>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</si>
  <si>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</si>
  <si>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</si>
  <si>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</si>
  <si>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</si>
  <si>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</si>
  <si>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</si>
  <si>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</si>
  <si>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</si>
  <si>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</si>
  <si>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</si>
  <si>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</si>
  <si>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</si>
  <si>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</si>
  <si>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</si>
  <si>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</si>
  <si>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</si>
  <si>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</si>
  <si>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</si>
  <si>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</si>
  <si>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</si>
  <si>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</si>
  <si>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</si>
  <si>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</si>
  <si>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</si>
  <si>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</si>
  <si>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</si>
  <si>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</si>
  <si>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</si>
  <si>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</si>
  <si>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</si>
  <si>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</si>
  <si>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</si>
  <si>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</si>
  <si>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</si>
  <si>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</si>
  <si>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</si>
  <si>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</si>
  <si>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</si>
  <si>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</si>
  <si>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</si>
  <si>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</si>
  <si>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</si>
  <si>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</si>
  <si>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</si>
  <si>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</si>
  <si>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</si>
  <si>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</si>
  <si>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</si>
  <si>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</si>
  <si>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</si>
  <si>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</si>
  <si>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</si>
  <si>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</si>
  <si>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</si>
  <si>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</si>
  <si>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</si>
  <si>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</si>
  <si>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</si>
  <si>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</si>
  <si>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</si>
  <si>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</si>
  <si>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</si>
  <si>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</si>
  <si>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</si>
  <si>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</si>
  <si>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</si>
  <si>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</si>
  <si>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</si>
  <si>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</si>
  <si>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</si>
  <si>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</si>
  <si>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</si>
  <si>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</si>
  <si>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</si>
  <si>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</si>
  <si>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</si>
  <si>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</si>
  <si>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</si>
  <si>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</si>
  <si>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</si>
  <si>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</si>
  <si>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</si>
  <si>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</si>
  <si>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</si>
  <si>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</si>
  <si>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</si>
  <si>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</si>
  <si>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</si>
  <si>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</si>
  <si>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</si>
  <si>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</si>
  <si>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</si>
  <si>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</si>
  <si>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</si>
  <si>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</si>
  <si>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</si>
  <si>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</si>
  <si>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</si>
  <si>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</si>
  <si>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</si>
  <si>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</si>
  <si>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</si>
  <si>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</si>
  <si>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</si>
  <si>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</si>
  <si>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</si>
  <si>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</si>
  <si>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</si>
  <si>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</si>
  <si>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</si>
  <si>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</si>
  <si>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</si>
  <si>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</si>
  <si>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</si>
  <si>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</si>
  <si>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</si>
  <si>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</si>
  <si>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</si>
  <si>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</si>
  <si>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</si>
  <si>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</si>
  <si>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</si>
  <si>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</si>
  <si>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</si>
  <si>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</si>
  <si>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</si>
  <si>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</si>
  <si>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</si>
  <si>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</si>
  <si>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</si>
  <si>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</si>
  <si>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</si>
  <si>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</si>
  <si>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</si>
  <si>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</si>
  <si>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</si>
  <si>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</si>
  <si>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</si>
  <si>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</si>
  <si>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</si>
  <si>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</si>
  <si>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</si>
  <si>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</si>
  <si>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</si>
  <si>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</si>
  <si>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</si>
  <si>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</si>
  <si>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</si>
  <si>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</si>
  <si>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</si>
  <si>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</si>
  <si>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</si>
  <si>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</si>
  <si>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</si>
  <si>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</si>
  <si>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</si>
  <si>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</si>
  <si>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</si>
  <si>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</si>
  <si>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</si>
  <si>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</si>
  <si>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</si>
  <si>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</si>
  <si>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</si>
  <si>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</si>
  <si>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</si>
  <si>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</si>
  <si>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</si>
  <si>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</si>
  <si>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</si>
  <si>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</si>
  <si>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</si>
  <si>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</si>
  <si>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</si>
  <si>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</si>
  <si>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</si>
  <si>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</si>
  <si>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</si>
  <si>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</si>
  <si>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</si>
  <si>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</si>
  <si>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</si>
  <si>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</si>
  <si>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</si>
  <si>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</si>
  <si>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</si>
  <si>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</si>
  <si>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</si>
  <si>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</si>
  <si>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</si>
  <si>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</si>
  <si>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</si>
  <si>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</si>
  <si>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</si>
  <si>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</si>
  <si>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</si>
  <si>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</si>
  <si>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</si>
  <si>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</si>
  <si>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</si>
  <si>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</si>
  <si>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</si>
  <si>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</si>
  <si>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</si>
  <si>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</si>
  <si>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</si>
  <si>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</si>
  <si>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</si>
  <si>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</si>
  <si>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</si>
  <si>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</si>
  <si>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</si>
  <si>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</si>
  <si>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</si>
  <si>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</si>
  <si>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</si>
  <si>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</si>
  <si>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</si>
  <si>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</si>
  <si>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</si>
  <si>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</si>
  <si>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</si>
  <si>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</si>
  <si>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</si>
  <si>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</si>
  <si>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</si>
  <si>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</si>
  <si>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</si>
  <si>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</si>
  <si>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</si>
  <si>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</si>
  <si>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</si>
  <si>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</si>
  <si>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</si>
  <si>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</si>
  <si>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</si>
  <si>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</si>
  <si>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</si>
  <si>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</si>
  <si>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</si>
  <si>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</si>
  <si>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</si>
  <si>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</si>
  <si>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</si>
  <si>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</si>
  <si>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</si>
  <si>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</si>
  <si>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</si>
  <si>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</si>
  <si>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</si>
  <si>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</si>
  <si>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</si>
  <si>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</si>
  <si>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</si>
  <si>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</si>
  <si>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</si>
  <si>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</si>
  <si>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</si>
  <si>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</si>
  <si>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</si>
  <si>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</si>
  <si>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</si>
  <si>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</si>
  <si>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</si>
  <si>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</si>
  <si>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</si>
  <si>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</si>
  <si>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</si>
  <si>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</si>
  <si>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</si>
  <si>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</si>
  <si>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</si>
  <si>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</si>
  <si>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</si>
  <si>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</si>
  <si>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</si>
  <si>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</si>
  <si>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</si>
  <si>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</si>
  <si>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</si>
  <si>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</si>
  <si>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</si>
  <si>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</si>
  <si>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</si>
  <si>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</si>
  <si>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</si>
  <si>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</si>
  <si>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</si>
  <si>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</si>
  <si>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</si>
  <si>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</si>
  <si>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</si>
  <si>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</si>
  <si>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</si>
  <si>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</si>
  <si>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</si>
  <si>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</si>
  <si>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</si>
  <si>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</si>
  <si>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</si>
  <si>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</si>
  <si>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</si>
  <si>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</si>
  <si>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</si>
  <si>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</si>
  <si>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</si>
  <si>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</si>
  <si>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</si>
  <si>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</si>
  <si>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</si>
  <si>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</si>
  <si>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</si>
  <si>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</si>
  <si>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</si>
  <si>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</si>
  <si>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</si>
  <si>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</si>
  <si>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</si>
  <si>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</si>
  <si>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</si>
  <si>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</si>
  <si>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</si>
  <si>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</si>
  <si>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</si>
  <si>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</si>
  <si>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</si>
  <si>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</si>
  <si>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</si>
  <si>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</si>
  <si>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</si>
  <si>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</si>
  <si>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</si>
  <si>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</si>
  <si>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</si>
  <si>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</si>
  <si>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</si>
  <si>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</si>
  <si>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</si>
  <si>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</si>
  <si>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</si>
  <si>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</si>
  <si>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</si>
  <si>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</si>
  <si>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</si>
  <si>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</si>
  <si>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</si>
  <si>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</si>
  <si>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</si>
  <si>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</si>
  <si>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</si>
  <si>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</si>
  <si>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</si>
  <si>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</si>
  <si>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</si>
  <si>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</si>
  <si>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</si>
  <si>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</si>
  <si>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</si>
  <si>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</si>
  <si>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</si>
  <si>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</si>
  <si>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</si>
  <si>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</si>
  <si>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</si>
  <si>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</si>
  <si>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</si>
  <si>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</si>
  <si>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</si>
  <si>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</si>
  <si>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</si>
  <si>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</si>
  <si>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</si>
  <si>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</si>
  <si>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</si>
  <si>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</si>
  <si>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</si>
  <si>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</si>
  <si>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</si>
  <si>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</si>
  <si>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</si>
  <si>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</si>
  <si>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</si>
  <si>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</si>
  <si>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</si>
  <si>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</si>
  <si>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</si>
  <si>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</si>
  <si>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</si>
  <si>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</si>
  <si>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</si>
  <si>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</si>
  <si>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</si>
  <si>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</si>
  <si>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</si>
  <si>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</si>
  <si>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</si>
  <si>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</si>
  <si>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</si>
  <si>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</si>
  <si>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</si>
  <si>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</si>
  <si>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</si>
  <si>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</si>
  <si>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</si>
  <si>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</si>
  <si>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</si>
  <si>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</si>
  <si>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</si>
  <si>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</si>
  <si>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</si>
  <si>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</si>
  <si>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</si>
  <si>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</si>
  <si>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</si>
  <si>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</si>
  <si>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</si>
  <si>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</si>
  <si>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</si>
  <si>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</si>
  <si>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</si>
  <si>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</si>
  <si>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</si>
  <si>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</si>
  <si>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</si>
  <si>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</si>
  <si>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</si>
  <si>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</si>
  <si>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</si>
  <si>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</si>
  <si>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</si>
  <si>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</si>
  <si>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</si>
  <si>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</si>
  <si>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</si>
  <si>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</si>
  <si>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</si>
  <si>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</si>
  <si>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</si>
  <si>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</si>
  <si>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</si>
  <si>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</si>
  <si>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</si>
  <si>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</si>
  <si>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</si>
  <si>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</si>
  <si>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</si>
  <si>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</si>
  <si>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</si>
  <si>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</si>
  <si>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</si>
  <si>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</si>
  <si>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</si>
  <si>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</si>
  <si>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</si>
  <si>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</si>
  <si>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</si>
  <si>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</si>
  <si>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</si>
  <si>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</si>
  <si>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</si>
  <si>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</si>
  <si>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</si>
  <si>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</si>
  <si>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</si>
  <si>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</si>
  <si>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</si>
  <si>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</si>
  <si>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</si>
  <si>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</si>
  <si>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</si>
  <si>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</si>
  <si>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</si>
  <si>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</si>
  <si>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</si>
  <si>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</si>
  <si>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</si>
  <si>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</si>
  <si>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</si>
  <si>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</si>
  <si>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</si>
  <si>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</si>
  <si>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</si>
  <si>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</si>
  <si>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</si>
  <si>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</si>
  <si>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</si>
  <si>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</si>
  <si>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</si>
  <si>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</si>
  <si>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</si>
  <si>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</si>
  <si>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</si>
  <si>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</si>
  <si>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</si>
  <si>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</si>
  <si>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</si>
  <si>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</si>
  <si>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</si>
  <si>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</si>
  <si>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</si>
  <si>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</si>
  <si>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</si>
  <si>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</si>
  <si>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</si>
  <si>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</si>
  <si>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</si>
  <si>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</si>
  <si>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</si>
  <si>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</si>
  <si>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</si>
  <si>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</si>
  <si>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</si>
  <si>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</si>
  <si>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</si>
  <si>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</si>
  <si>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</si>
  <si>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</si>
  <si>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</si>
  <si>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</si>
  <si>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</si>
  <si>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</si>
  <si>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</si>
  <si>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</si>
  <si>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</si>
  <si>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</si>
  <si>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</si>
  <si>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</si>
  <si>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</si>
  <si>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</si>
  <si>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</si>
  <si>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</si>
  <si>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</si>
  <si>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</si>
  <si>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</si>
  <si>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</si>
  <si>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</si>
  <si>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</si>
  <si>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</si>
  <si>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</si>
  <si>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</si>
  <si>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</si>
  <si>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</si>
  <si>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</si>
  <si>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</si>
  <si>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</si>
  <si>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</si>
  <si>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</si>
  <si>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</si>
  <si>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</si>
  <si>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</si>
  <si>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</si>
  <si>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</si>
  <si>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</si>
  <si>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</si>
  <si>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</si>
  <si>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</si>
  <si>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</si>
  <si>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</si>
  <si>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</si>
  <si>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</si>
  <si>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</si>
  <si>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</si>
  <si>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</si>
  <si>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</si>
  <si>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</si>
  <si>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</si>
  <si>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</si>
  <si>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</si>
  <si>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</si>
  <si>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</si>
  <si>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</si>
  <si>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</si>
  <si>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</si>
  <si>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</si>
  <si>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</si>
  <si>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</si>
  <si>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</si>
  <si>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</si>
  <si>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</si>
  <si>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</si>
  <si>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</si>
  <si>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</si>
  <si>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</si>
  <si>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</si>
  <si>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</si>
  <si>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</si>
  <si>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</si>
  <si>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</si>
  <si>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</si>
  <si>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</si>
  <si>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</si>
  <si>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</si>
  <si>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</si>
  <si>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</si>
  <si>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</si>
  <si>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</si>
  <si>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</si>
  <si>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</si>
  <si>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</si>
  <si>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</si>
  <si>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</si>
  <si>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</si>
  <si>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</si>
  <si>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</si>
  <si>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</si>
  <si>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</si>
  <si>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</si>
  <si>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</si>
  <si>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</si>
  <si>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</si>
  <si>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</si>
  <si>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</si>
  <si>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</si>
  <si>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</si>
  <si>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</si>
  <si>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</si>
  <si>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</si>
  <si>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</si>
  <si>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</si>
  <si>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</si>
  <si>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</si>
  <si>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</si>
  <si>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</si>
  <si>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</si>
  <si>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</si>
  <si>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</si>
  <si>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</si>
  <si>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</si>
  <si>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</si>
  <si>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</si>
  <si>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</si>
  <si>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</si>
  <si>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</si>
  <si>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</si>
  <si>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</si>
  <si>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</si>
  <si>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</si>
  <si>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</si>
  <si>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</si>
  <si>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</si>
  <si>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</si>
  <si>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</si>
  <si>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</si>
  <si>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</si>
  <si>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</si>
  <si>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</si>
  <si>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</si>
  <si>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</si>
  <si>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</si>
  <si>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</si>
  <si>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</si>
  <si>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</si>
  <si>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</si>
  <si>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</si>
  <si>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</si>
  <si>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</si>
  <si>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</si>
  <si>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</si>
  <si>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</si>
  <si>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</si>
  <si>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</si>
  <si>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</si>
  <si>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</si>
  <si>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</si>
  <si>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</si>
  <si>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</si>
  <si>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</si>
  <si>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</si>
  <si>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</si>
  <si>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</si>
  <si>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</si>
  <si>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</si>
  <si>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</si>
  <si>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</si>
  <si>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</si>
  <si>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</si>
  <si>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</si>
  <si>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</si>
  <si>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</si>
  <si>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</si>
  <si>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</si>
  <si>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</si>
  <si>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</si>
  <si>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</si>
  <si>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</si>
  <si>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</si>
  <si>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</si>
  <si>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</si>
  <si>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</si>
  <si>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</si>
  <si>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</si>
  <si>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</si>
  <si>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</si>
  <si>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</si>
  <si>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</si>
  <si>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</si>
  <si>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</si>
  <si>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</si>
  <si>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</si>
  <si>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</si>
  <si>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</si>
  <si>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</si>
  <si>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</si>
  <si>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</si>
  <si>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</si>
  <si>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</si>
  <si>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</si>
  <si>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</si>
  <si>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</si>
  <si>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</si>
  <si>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</si>
  <si>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</si>
  <si>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</si>
  <si>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</si>
  <si>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</si>
  <si>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</si>
  <si>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</si>
  <si>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</si>
  <si>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</si>
  <si>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</si>
  <si>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</si>
  <si>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</si>
  <si>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</si>
  <si>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</si>
  <si>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</si>
  <si>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</si>
  <si>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</si>
  <si>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</si>
  <si>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</si>
  <si>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</si>
  <si>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</si>
  <si>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</si>
  <si>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</si>
  <si>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</si>
  <si>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</si>
  <si>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</si>
  <si>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</si>
  <si>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</si>
  <si>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</si>
  <si>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</si>
  <si>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</si>
  <si>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</si>
  <si>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</si>
  <si>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</si>
  <si>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</si>
  <si>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</si>
  <si>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</si>
  <si>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</si>
  <si>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</si>
  <si>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</si>
  <si>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</si>
  <si>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</si>
  <si>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</si>
  <si>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</si>
  <si>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</si>
  <si>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</si>
  <si>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</si>
  <si>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</si>
  <si>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</si>
  <si>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</si>
  <si>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</si>
  <si>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</si>
  <si>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</si>
  <si>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</si>
  <si>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</si>
  <si>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</si>
  <si>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</si>
  <si>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</si>
  <si>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</si>
  <si>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</si>
  <si>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</si>
  <si>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</si>
  <si>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</si>
  <si>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</si>
  <si>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</si>
  <si>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</si>
  <si>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</si>
  <si>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</si>
  <si>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</si>
  <si>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</si>
  <si>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</si>
  <si>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</si>
  <si>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</si>
  <si>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</si>
  <si>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</si>
  <si>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</si>
  <si>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</si>
  <si>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</si>
  <si>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</si>
  <si>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</si>
  <si>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</si>
  <si>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</si>
  <si>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</si>
  <si>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</si>
  <si>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</si>
  <si>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</si>
  <si>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</si>
  <si>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</si>
  <si>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</si>
  <si>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</si>
  <si>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</si>
  <si>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</si>
  <si>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</si>
  <si>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</si>
  <si>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</si>
  <si>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</si>
  <si>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</si>
  <si>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</si>
  <si>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</si>
  <si>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</si>
  <si>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</si>
  <si>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</si>
  <si>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</si>
  <si>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</si>
  <si>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</si>
  <si>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</si>
  <si>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</si>
  <si>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</si>
  <si>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</si>
  <si>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</si>
  <si>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</si>
  <si>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</si>
  <si>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</si>
  <si>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</si>
  <si>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</si>
  <si>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</si>
  <si>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</si>
  <si>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</si>
  <si>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</si>
  <si>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</si>
  <si>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</si>
  <si>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</si>
  <si>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</si>
  <si>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</si>
  <si>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</si>
  <si>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</si>
  <si>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</si>
  <si>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</si>
  <si>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</si>
  <si>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</si>
  <si>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</si>
  <si>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</si>
  <si>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</si>
  <si>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</si>
  <si>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</si>
  <si>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</si>
  <si>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</si>
  <si>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</si>
  <si>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</si>
  <si>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</si>
  <si>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</si>
  <si>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</si>
  <si>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</si>
  <si>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</si>
  <si>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</si>
  <si>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</si>
  <si>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</si>
  <si>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</si>
  <si>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</si>
  <si>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</si>
  <si>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</si>
  <si>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</si>
  <si>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</si>
  <si>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</si>
  <si>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</si>
  <si>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</si>
  <si>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</si>
  <si>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</si>
  <si>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</si>
  <si>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</si>
  <si>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</si>
  <si>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</si>
  <si>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</si>
  <si>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</si>
  <si>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</si>
  <si>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</si>
  <si>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</si>
  <si>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</si>
  <si>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</si>
  <si>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</si>
  <si>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</si>
  <si>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</si>
  <si>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</si>
  <si>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</si>
  <si>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</si>
  <si>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</si>
  <si>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</si>
  <si>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</si>
  <si>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</si>
  <si>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</si>
  <si>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</si>
  <si>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</si>
  <si>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</si>
  <si>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</si>
  <si>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</si>
  <si>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</si>
  <si>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</si>
  <si>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</si>
  <si>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</si>
  <si>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</si>
  <si>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</si>
  <si>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</si>
  <si>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</si>
  <si>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</si>
  <si>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</si>
  <si>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</si>
  <si>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</si>
  <si>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</si>
  <si>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</si>
  <si>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</si>
  <si>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</si>
  <si>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</si>
  <si>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</si>
  <si>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</si>
  <si>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</si>
  <si>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</si>
  <si>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</si>
  <si>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</si>
  <si>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</si>
  <si>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</si>
  <si>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</si>
  <si>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</si>
  <si>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</si>
  <si>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</si>
  <si>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</si>
  <si>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</si>
  <si>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</si>
  <si>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</si>
  <si>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</si>
  <si>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</si>
  <si>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</si>
  <si>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</si>
  <si>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</si>
  <si>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</si>
  <si>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</si>
  <si>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</si>
  <si>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</si>
  <si>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</si>
  <si>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</si>
  <si>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</si>
  <si>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</si>
  <si>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</si>
  <si>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</si>
  <si>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</si>
  <si>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</si>
  <si>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</si>
  <si>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</si>
  <si>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</si>
  <si>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</si>
  <si>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</si>
  <si>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</si>
  <si>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</si>
  <si>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</si>
  <si>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</si>
  <si>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</si>
  <si>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</si>
  <si>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</si>
  <si>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</si>
  <si>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</si>
  <si>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</si>
  <si>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</si>
  <si>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</si>
  <si>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</si>
  <si>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</si>
  <si>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</si>
  <si>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</si>
  <si>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</si>
  <si>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</si>
  <si>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</si>
  <si>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</si>
  <si>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</si>
  <si>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</si>
  <si>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</si>
  <si>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</si>
  <si>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</si>
  <si>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</si>
  <si>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</si>
  <si>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</si>
  <si>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</si>
  <si>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</si>
  <si>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</si>
  <si>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</si>
  <si>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</si>
  <si>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</si>
  <si>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</si>
  <si>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</si>
  <si>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</si>
  <si>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</si>
  <si>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</si>
  <si>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</si>
  <si>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</si>
  <si>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</si>
  <si>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</si>
  <si>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</si>
  <si>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</si>
  <si>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</si>
  <si>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</si>
  <si>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</si>
  <si>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</si>
  <si>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</si>
  <si>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</si>
  <si>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</si>
  <si>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</si>
  <si>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</si>
  <si>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</si>
  <si>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</si>
  <si>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</si>
  <si>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</si>
  <si>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</si>
  <si>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</si>
  <si>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</si>
  <si>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</si>
  <si>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</si>
  <si>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</si>
  <si>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</si>
  <si>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</si>
  <si>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</si>
  <si>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</si>
  <si>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</si>
  <si>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</si>
  <si>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</si>
  <si>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</si>
  <si>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</si>
  <si>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</si>
  <si>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</si>
  <si>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</si>
  <si>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</si>
  <si>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</si>
  <si>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</si>
  <si>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</si>
  <si>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</si>
  <si>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</si>
  <si>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</si>
  <si>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</si>
  <si>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</si>
  <si>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</si>
  <si>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</si>
  <si>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</si>
  <si>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</si>
  <si>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</si>
  <si>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</si>
  <si>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</si>
  <si>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</si>
  <si>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</si>
  <si>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</si>
  <si>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</si>
  <si>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</si>
  <si>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</si>
  <si>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</si>
  <si>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</si>
  <si>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</si>
  <si>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</si>
  <si>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</si>
  <si>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</si>
  <si>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</si>
  <si>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</si>
  <si>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</si>
  <si>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</si>
  <si>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</si>
  <si>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</si>
  <si>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</si>
  <si>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</si>
  <si>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</si>
  <si>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</si>
  <si>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</si>
  <si>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</si>
  <si>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</si>
  <si>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</si>
  <si>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</si>
  <si>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</si>
  <si>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</si>
  <si>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</si>
  <si>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</si>
  <si>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</si>
  <si>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</si>
  <si>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</si>
  <si>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</si>
  <si>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</si>
  <si>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</si>
  <si>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</si>
  <si>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</si>
  <si>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</si>
  <si>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</si>
  <si>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</si>
  <si>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</si>
  <si>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</si>
  <si>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</si>
  <si>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</si>
  <si>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</si>
  <si>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</si>
  <si>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</si>
  <si>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</si>
  <si>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</si>
  <si>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</si>
  <si>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</si>
  <si>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</si>
  <si>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</si>
  <si>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</si>
  <si>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</si>
  <si>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</si>
  <si>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</si>
  <si>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</si>
  <si>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</si>
  <si>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</si>
  <si>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</si>
  <si>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</si>
  <si>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</si>
  <si>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</si>
  <si>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</si>
  <si>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</si>
  <si>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</si>
  <si>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</si>
  <si>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</si>
  <si>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</si>
  <si>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</si>
  <si>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</si>
  <si>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</si>
  <si>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</si>
  <si>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</si>
  <si>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</si>
  <si>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</si>
  <si>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</si>
  <si>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</si>
  <si>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</si>
  <si>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</si>
  <si>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</si>
  <si>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</si>
  <si>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</si>
  <si>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</si>
  <si>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</si>
  <si>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</si>
  <si>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</si>
  <si>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</si>
  <si>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</si>
  <si>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</si>
  <si>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</si>
  <si>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</si>
  <si>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</si>
  <si>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</si>
  <si>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</si>
  <si>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</si>
  <si>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</si>
  <si>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</si>
  <si>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</si>
  <si>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</si>
  <si>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</si>
  <si>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</si>
  <si>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</si>
  <si>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</si>
  <si>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</si>
  <si>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</si>
  <si>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</si>
  <si>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</si>
  <si>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</si>
  <si>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</si>
  <si>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</si>
  <si>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</si>
  <si>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</si>
  <si>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</si>
  <si>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</si>
  <si>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</si>
  <si>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</si>
  <si>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</si>
  <si>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</si>
  <si>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</si>
  <si>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</si>
  <si>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</si>
  <si>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</si>
  <si>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</si>
  <si>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</si>
  <si>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</si>
  <si>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</si>
  <si>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</si>
  <si>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</si>
  <si>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</si>
  <si>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</si>
  <si>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</si>
  <si>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</si>
  <si>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</si>
  <si>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</si>
  <si>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</si>
  <si>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</si>
  <si>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</si>
  <si>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</si>
  <si>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</si>
  <si>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</si>
  <si>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</si>
  <si>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</si>
  <si>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</si>
  <si>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</si>
  <si>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</si>
  <si>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</si>
  <si>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</si>
  <si>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</si>
  <si>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</si>
  <si>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</si>
  <si>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</si>
  <si>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</si>
  <si>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</si>
  <si>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</si>
  <si>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</si>
  <si>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</si>
  <si>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</si>
  <si>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</si>
  <si>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</si>
  <si>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</si>
  <si>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</si>
  <si>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</si>
  <si>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</si>
  <si>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</si>
  <si>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</si>
  <si>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</si>
  <si>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</si>
  <si>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</si>
  <si>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</si>
  <si>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</si>
  <si>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</si>
  <si>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</si>
  <si>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</si>
  <si>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</si>
  <si>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</si>
  <si>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</si>
  <si>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</si>
  <si>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</si>
  <si>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</si>
  <si>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</si>
  <si>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</si>
  <si>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</si>
  <si>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</si>
  <si>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</si>
  <si>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</si>
  <si>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</si>
  <si>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</si>
  <si>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</si>
  <si>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</si>
  <si>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</si>
  <si>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</si>
  <si>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</si>
  <si>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</si>
  <si>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</si>
  <si>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</si>
  <si>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</si>
  <si>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</si>
  <si>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</si>
  <si>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</si>
  <si>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</si>
  <si>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</si>
  <si>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</si>
  <si>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</si>
  <si>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</si>
  <si>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</si>
  <si>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</si>
  <si>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</si>
  <si>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</si>
  <si>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</si>
  <si>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</si>
  <si>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</si>
  <si>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</si>
  <si>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</si>
  <si>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</si>
  <si>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</si>
  <si>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</si>
  <si>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</si>
  <si>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</si>
  <si>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</si>
  <si>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</si>
  <si>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</si>
  <si>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</si>
  <si>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</si>
  <si>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</si>
  <si>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</si>
  <si>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</si>
  <si>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</si>
  <si>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</si>
  <si>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</si>
  <si>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</si>
  <si>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</si>
  <si>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</si>
  <si>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</si>
  <si>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</si>
  <si>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</si>
  <si>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</si>
  <si>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</si>
  <si>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</si>
  <si>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</si>
  <si>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</si>
  <si>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</si>
  <si>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</si>
  <si>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</si>
  <si>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</si>
  <si>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</si>
  <si>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</si>
  <si>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</si>
  <si>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</si>
  <si>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</si>
  <si>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</si>
  <si>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</si>
  <si>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</si>
  <si>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</si>
  <si>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</si>
  <si>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</si>
  <si>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</si>
  <si>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</si>
  <si>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</si>
  <si>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</si>
  <si>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</si>
  <si>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</si>
  <si>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</si>
  <si>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</si>
  <si>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</si>
  <si>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</si>
  <si>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</si>
  <si>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</si>
  <si>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</si>
  <si>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</si>
  <si>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</si>
  <si>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</si>
  <si>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</si>
  <si>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</si>
  <si>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</si>
  <si>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</si>
  <si>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</si>
  <si>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</si>
  <si>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</si>
  <si>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</si>
  <si>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</si>
  <si>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</si>
  <si>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</si>
  <si>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</si>
  <si>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</si>
  <si>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</si>
  <si>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</si>
  <si>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</si>
  <si>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</si>
  <si>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</si>
  <si>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</si>
  <si>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</si>
  <si>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</si>
  <si>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</si>
  <si>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</si>
  <si>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</si>
  <si>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</si>
  <si>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</si>
  <si>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</si>
  <si>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</si>
  <si>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</si>
  <si>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</si>
  <si>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</si>
  <si>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</si>
  <si>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</si>
  <si>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</si>
  <si>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</si>
  <si>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</si>
  <si>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</si>
  <si>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</si>
  <si>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</si>
  <si>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</si>
  <si>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</si>
  <si>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</si>
  <si>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</si>
  <si>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</si>
  <si>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</si>
  <si>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</si>
  <si>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</si>
  <si>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</si>
  <si>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</si>
  <si>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</si>
  <si>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</si>
  <si>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</si>
  <si>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</si>
  <si>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</si>
  <si>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</si>
  <si>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</si>
  <si>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</si>
  <si>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</si>
  <si>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</si>
  <si>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</si>
  <si>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</si>
  <si>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</si>
  <si>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</si>
  <si>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</si>
  <si>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</si>
  <si>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</si>
  <si>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</si>
  <si>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</si>
  <si>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</si>
  <si>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</si>
  <si>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</si>
  <si>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</si>
  <si>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</si>
  <si>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</si>
  <si>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</si>
  <si>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</si>
  <si>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</si>
  <si>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</si>
  <si>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</si>
  <si>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</si>
  <si>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</si>
  <si>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</si>
  <si>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</si>
  <si>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</si>
  <si>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</si>
  <si>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</si>
  <si>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</si>
  <si>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</si>
  <si>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</si>
  <si>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</si>
  <si>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</si>
  <si>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</si>
  <si>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</si>
  <si>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</si>
  <si>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</si>
  <si>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</si>
  <si>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</si>
  <si>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</si>
  <si>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</si>
  <si>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</si>
  <si>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</si>
  <si>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</si>
  <si>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</si>
  <si>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</si>
  <si>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</si>
  <si>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</si>
  <si>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</si>
  <si>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</si>
  <si>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</si>
  <si>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</si>
  <si>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</si>
  <si>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</si>
  <si>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</si>
  <si>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</si>
  <si>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</si>
  <si>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</si>
  <si>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</si>
  <si>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</si>
  <si>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</si>
  <si>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</si>
  <si>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</si>
  <si>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</si>
  <si>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</si>
  <si>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</si>
  <si>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</si>
  <si>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</si>
  <si>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</si>
  <si>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</si>
  <si>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</si>
  <si>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</si>
  <si>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</si>
  <si>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</si>
  <si>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</si>
  <si>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</si>
  <si>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</si>
  <si>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</si>
  <si>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</si>
  <si>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</si>
  <si>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</si>
  <si>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</si>
  <si>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</si>
  <si>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</si>
  <si>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</si>
  <si>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</si>
  <si>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</si>
  <si>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</si>
  <si>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</si>
  <si>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</si>
  <si>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</si>
  <si>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</si>
  <si>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</si>
  <si>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</si>
  <si>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</si>
  <si>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</si>
  <si>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</si>
  <si>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</si>
  <si>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</si>
  <si>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</si>
  <si>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</si>
  <si>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</si>
  <si>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</si>
  <si>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</si>
  <si>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</si>
  <si>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</si>
  <si>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</si>
  <si>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</si>
  <si>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</si>
  <si>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</si>
  <si>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</si>
  <si>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</si>
  <si>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</si>
  <si>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</si>
  <si>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</si>
  <si>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</si>
  <si>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</si>
  <si>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</si>
  <si>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</si>
  <si>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</si>
  <si>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</si>
  <si>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</si>
  <si>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</si>
  <si>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</si>
  <si>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</si>
  <si>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</si>
  <si>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</si>
  <si>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</si>
  <si>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</si>
  <si>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</si>
  <si>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</si>
  <si>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</si>
  <si>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</si>
  <si>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</si>
  <si>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</si>
  <si>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</si>
  <si>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</si>
  <si>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</si>
  <si>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</si>
  <si>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</si>
  <si>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</si>
  <si>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</si>
  <si>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</si>
  <si>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</si>
  <si>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</si>
  <si>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</si>
  <si>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</si>
  <si>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</si>
  <si>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</si>
  <si>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</si>
  <si>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</si>
  <si>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</si>
  <si>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</si>
  <si>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</si>
  <si>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</si>
  <si>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</si>
  <si>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</si>
  <si>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</si>
  <si>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</si>
  <si>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</si>
  <si>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</si>
  <si>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</si>
  <si>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</si>
  <si>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</si>
  <si>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</si>
  <si>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</si>
  <si>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</si>
  <si>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</si>
  <si>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</si>
  <si>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</si>
  <si>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</si>
  <si>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</si>
  <si>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</si>
  <si>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</si>
  <si>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</si>
  <si>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</si>
  <si>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</si>
  <si>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</si>
  <si>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</si>
  <si>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</si>
  <si>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</si>
  <si>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</si>
  <si>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</si>
  <si>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</si>
  <si>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</si>
  <si>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</si>
  <si>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</si>
  <si>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</si>
  <si>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</si>
  <si>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</si>
  <si>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</si>
  <si>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</si>
  <si>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</si>
  <si>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</si>
  <si>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</si>
  <si>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</si>
  <si>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</si>
  <si>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</si>
  <si>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</si>
  <si>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</si>
  <si>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</si>
  <si>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</si>
  <si>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</si>
  <si>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</si>
  <si>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</si>
  <si>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</si>
  <si>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</si>
  <si>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</si>
  <si>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</si>
  <si>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</si>
  <si>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</si>
  <si>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</si>
  <si>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</si>
  <si>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</si>
  <si>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</si>
  <si>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</si>
  <si>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</si>
  <si>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</si>
  <si>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</si>
  <si>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</si>
  <si>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</si>
  <si>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</si>
  <si>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</si>
  <si>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</si>
  <si>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</si>
  <si>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</si>
  <si>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</si>
  <si>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</si>
  <si>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</si>
  <si>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</si>
  <si>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</si>
  <si>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</si>
  <si>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</si>
  <si>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</si>
  <si>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</si>
  <si>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</si>
  <si>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</si>
  <si>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</si>
  <si>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</si>
  <si>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</si>
  <si>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</si>
  <si>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</si>
  <si>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</si>
  <si>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</si>
  <si>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</si>
  <si>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</si>
  <si>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</si>
  <si>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</si>
  <si>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</si>
  <si>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</si>
  <si>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</si>
  <si>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</si>
  <si>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</si>
  <si>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</si>
  <si>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</si>
  <si>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</si>
  <si>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</si>
  <si>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</si>
  <si>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</si>
  <si>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</si>
  <si>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</si>
  <si>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</si>
  <si>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</si>
  <si>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</si>
  <si>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</si>
  <si>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</si>
  <si>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</si>
  <si>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</si>
  <si>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</si>
  <si>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</si>
  <si>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</si>
  <si>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</si>
  <si>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</si>
  <si>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</si>
  <si>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</si>
  <si>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</si>
  <si>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</si>
  <si>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</si>
  <si>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</si>
  <si>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</si>
  <si>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</si>
  <si>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</si>
  <si>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</si>
  <si>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</si>
  <si>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</si>
  <si>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</si>
  <si>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</si>
  <si>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</si>
  <si>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</si>
  <si>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</si>
  <si>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</si>
  <si>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</si>
  <si>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</si>
  <si>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</si>
  <si>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</si>
  <si>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</si>
  <si>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</si>
  <si>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</si>
  <si>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</si>
  <si>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</si>
  <si>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</si>
  <si>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</si>
  <si>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</si>
  <si>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</si>
  <si>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</si>
  <si>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</si>
  <si>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</si>
  <si>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</si>
  <si>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</si>
  <si>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</si>
  <si>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</si>
  <si>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</si>
  <si>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</si>
  <si>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</si>
  <si>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</si>
  <si>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</si>
  <si>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</si>
  <si>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</si>
  <si>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</si>
  <si>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</si>
  <si>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</si>
  <si>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</si>
  <si>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</si>
  <si>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</si>
  <si>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</si>
  <si>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</si>
  <si>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</si>
  <si>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</si>
  <si>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</si>
  <si>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</si>
  <si>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</si>
  <si>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</si>
  <si>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</si>
  <si>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</si>
  <si>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</si>
  <si>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</si>
  <si>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</si>
  <si>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</si>
  <si>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</si>
  <si>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</si>
  <si>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</si>
  <si>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</si>
  <si>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</si>
  <si>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</si>
  <si>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</si>
  <si>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</si>
  <si>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</si>
  <si>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</si>
  <si>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</si>
  <si>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</si>
  <si>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</si>
  <si>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</si>
  <si>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</si>
  <si>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</si>
  <si>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</si>
  <si>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</si>
  <si>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</si>
  <si>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</si>
  <si>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</si>
  <si>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</si>
  <si>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</si>
  <si>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</si>
  <si>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</si>
  <si>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</si>
  <si>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</si>
  <si>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</si>
  <si>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</si>
  <si>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</si>
  <si>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</si>
  <si>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</si>
  <si>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</si>
  <si>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</si>
  <si>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</si>
  <si>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</si>
  <si>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</si>
  <si>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</si>
  <si>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</si>
  <si>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</si>
  <si>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</si>
  <si>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</si>
  <si>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</si>
  <si>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</si>
  <si>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</si>
  <si>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</si>
  <si>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</si>
  <si>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</si>
  <si>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</si>
  <si>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</si>
  <si>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</si>
  <si>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</si>
  <si>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</si>
  <si>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</si>
  <si>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</si>
  <si>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</si>
  <si>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</si>
  <si>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</si>
  <si>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</si>
  <si>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</si>
  <si>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</si>
  <si>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</si>
  <si>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</si>
  <si>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</si>
  <si>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</si>
  <si>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</si>
  <si>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</si>
  <si>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</si>
  <si>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</si>
  <si>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</si>
  <si>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</si>
  <si>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</si>
  <si>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</si>
  <si>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</si>
  <si>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</si>
  <si>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</si>
  <si>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</si>
  <si>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</si>
  <si>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</si>
  <si>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</si>
  <si>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</si>
  <si>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</si>
  <si>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</si>
  <si>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</si>
  <si>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</si>
  <si>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</si>
  <si>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</si>
  <si>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</si>
  <si>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</si>
  <si>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</si>
  <si>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</si>
  <si>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</si>
  <si>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</si>
  <si>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</si>
  <si>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</si>
  <si>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</si>
  <si>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</si>
  <si>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</si>
  <si>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</si>
  <si>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</si>
  <si>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</si>
  <si>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</si>
  <si>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</si>
  <si>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</si>
  <si>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</si>
  <si>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</si>
  <si>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</si>
  <si>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</si>
  <si>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</si>
  <si>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</si>
  <si>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</si>
  <si>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</si>
  <si>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</si>
  <si>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</si>
  <si>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</si>
  <si>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</si>
  <si>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</si>
  <si>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</si>
  <si>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</si>
  <si>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</si>
  <si>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</si>
  <si>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</si>
  <si>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</si>
  <si>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</si>
  <si>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</si>
  <si>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</si>
  <si>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</si>
  <si>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</si>
  <si>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</si>
  <si>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</si>
  <si>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</si>
  <si>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</si>
  <si>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</si>
  <si>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</si>
  <si>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</si>
  <si>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</si>
  <si>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</si>
  <si>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</si>
  <si>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</si>
  <si>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</si>
  <si>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</si>
  <si>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</si>
  <si>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</si>
  <si>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</si>
  <si>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</si>
  <si>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</si>
  <si>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</si>
  <si>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</si>
  <si>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</si>
  <si>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</si>
  <si>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</si>
  <si>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</si>
  <si>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</si>
  <si>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</si>
  <si>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</si>
  <si>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</si>
  <si>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</si>
  <si>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</si>
  <si>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</si>
  <si>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</si>
  <si>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</si>
  <si>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</si>
  <si>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</si>
  <si>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</si>
  <si>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</si>
  <si>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</si>
  <si>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</si>
  <si>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</si>
  <si>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</si>
  <si>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</si>
  <si>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</si>
  <si>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</si>
  <si>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</si>
  <si>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</si>
  <si>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</si>
  <si>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</si>
  <si>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</si>
  <si>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</si>
  <si>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</si>
  <si>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</si>
  <si>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</si>
  <si>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</si>
  <si>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</si>
  <si>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</si>
  <si>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</si>
  <si>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</si>
  <si>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</si>
  <si>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</si>
  <si>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</si>
  <si>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</si>
  <si>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</si>
  <si>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</si>
  <si>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</si>
  <si>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</si>
  <si>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</si>
  <si>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</si>
  <si>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</si>
  <si>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</si>
  <si>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</si>
  <si>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</si>
  <si>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</si>
  <si>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</si>
  <si>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</si>
  <si>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</si>
  <si>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</si>
  <si>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</si>
  <si>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</si>
  <si>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</si>
  <si>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</si>
  <si>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</si>
  <si>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</si>
  <si>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</si>
  <si>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</si>
  <si>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</si>
  <si>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</si>
  <si>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</si>
  <si>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</si>
  <si>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</si>
  <si>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</si>
  <si>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</si>
  <si>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</si>
  <si>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</si>
  <si>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</si>
  <si>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</si>
  <si>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</si>
  <si>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</si>
  <si>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</si>
  <si>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</si>
  <si>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</si>
  <si>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</si>
  <si>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</si>
  <si>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</si>
  <si>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</si>
  <si>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</si>
  <si>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</si>
  <si>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</si>
  <si>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</si>
  <si>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</si>
  <si>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</si>
  <si>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</si>
  <si>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</si>
  <si>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</si>
  <si>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</si>
  <si>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</si>
  <si>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</si>
  <si>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</si>
  <si>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</si>
  <si>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</si>
  <si>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</si>
  <si>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</si>
  <si>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</si>
  <si>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</si>
  <si>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</si>
  <si>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</si>
  <si>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</si>
  <si>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</si>
  <si>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</si>
  <si>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</si>
  <si>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</si>
  <si>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</si>
  <si>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</si>
  <si>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</si>
  <si>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</si>
  <si>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</si>
  <si>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</si>
  <si>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</si>
  <si>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</si>
  <si>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</si>
  <si>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</si>
  <si>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</si>
  <si>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</si>
  <si>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</si>
  <si>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</si>
  <si>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</si>
  <si>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</si>
  <si>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</si>
  <si>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</si>
  <si>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</si>
  <si>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</si>
  <si>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</si>
  <si>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</si>
  <si>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</si>
  <si>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</si>
  <si>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</si>
  <si>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</si>
  <si>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</si>
  <si>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</si>
  <si>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</si>
  <si>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</si>
  <si>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</si>
  <si>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</si>
  <si>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</si>
  <si>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</si>
  <si>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</si>
  <si>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</si>
  <si>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</si>
  <si>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</si>
  <si>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</si>
  <si>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</si>
  <si>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</si>
  <si>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</si>
  <si>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</si>
  <si>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</si>
  <si>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</si>
  <si>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</si>
  <si>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</si>
  <si>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</si>
  <si>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</si>
  <si>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</si>
  <si>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</si>
  <si>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</si>
  <si>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</si>
  <si>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</si>
  <si>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</si>
  <si>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</si>
  <si>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</si>
  <si>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</si>
  <si>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</si>
  <si>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</si>
  <si>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</si>
  <si>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</si>
  <si>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</si>
  <si>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</si>
  <si>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</si>
  <si>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</si>
  <si>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</si>
  <si>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</si>
  <si>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</si>
  <si>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</si>
  <si>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</si>
  <si>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</si>
  <si>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</si>
  <si>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</si>
  <si>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</si>
  <si>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</si>
  <si>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</si>
  <si>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</si>
  <si>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</si>
  <si>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</si>
  <si>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</si>
  <si>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</si>
  <si>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</si>
  <si>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</si>
  <si>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</si>
  <si>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</si>
  <si>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</si>
  <si>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</si>
  <si>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</si>
  <si>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</si>
  <si>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</si>
  <si>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</si>
  <si>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</si>
  <si>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</si>
  <si>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</si>
  <si>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</si>
  <si>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</si>
  <si>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</si>
  <si>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</si>
  <si>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</si>
  <si>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</si>
  <si>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</si>
  <si>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</si>
  <si>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</si>
  <si>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</si>
  <si>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</si>
  <si>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</si>
  <si>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</si>
  <si>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</si>
  <si>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</si>
  <si>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</si>
  <si>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</si>
  <si>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</si>
  <si>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</si>
  <si>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</si>
  <si>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</si>
  <si>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</si>
  <si>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</si>
  <si>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</si>
  <si>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</si>
  <si>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</si>
  <si>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</si>
  <si>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</si>
  <si>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</si>
  <si>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</si>
  <si>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</si>
  <si>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</si>
  <si>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</si>
  <si>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</si>
  <si>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</si>
  <si>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</si>
  <si>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</si>
  <si>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</si>
  <si>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</si>
  <si>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</si>
  <si>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</si>
  <si>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</si>
  <si>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</si>
  <si>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</si>
  <si>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</si>
  <si>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</si>
  <si>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</si>
  <si>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</si>
  <si>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</si>
  <si>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</si>
  <si>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</si>
  <si>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</si>
  <si>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</si>
  <si>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</si>
  <si>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</si>
  <si>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</si>
  <si>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</si>
  <si>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</si>
  <si>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</si>
  <si>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</si>
  <si>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</si>
  <si>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</si>
  <si>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</si>
  <si>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</si>
  <si>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</si>
  <si>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</si>
  <si>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</si>
  <si>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</si>
  <si>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</si>
  <si>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</si>
  <si>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</si>
  <si>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</si>
  <si>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</si>
  <si>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</si>
  <si>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</si>
  <si>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</si>
  <si>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</si>
  <si>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</si>
  <si>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</si>
  <si>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</si>
  <si>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</si>
  <si>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</si>
  <si>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</si>
  <si>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</si>
  <si>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</si>
  <si>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</si>
  <si>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</si>
  <si>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</si>
  <si>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</si>
  <si>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</si>
  <si>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</si>
  <si>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</si>
  <si>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</si>
  <si>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</si>
  <si>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</si>
  <si>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</si>
  <si>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</si>
  <si>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</si>
  <si>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</si>
  <si>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</si>
  <si>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</si>
  <si>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</si>
  <si>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</si>
  <si>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</si>
  <si>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</si>
  <si>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</si>
  <si>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</si>
  <si>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</si>
  <si>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</si>
  <si>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</si>
  <si>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</si>
  <si>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</si>
  <si>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</si>
  <si>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</si>
  <si>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</si>
  <si>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</si>
  <si>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</si>
  <si>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</si>
  <si>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</si>
  <si>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</si>
  <si>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</si>
  <si>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</si>
  <si>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</si>
  <si>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</si>
  <si>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</si>
  <si>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</si>
  <si>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</si>
  <si>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</si>
  <si>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</si>
  <si>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</si>
  <si>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</si>
  <si>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</si>
  <si>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</si>
  <si>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</si>
  <si>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</si>
  <si>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</si>
  <si>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</si>
  <si>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</si>
  <si>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</si>
  <si>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</si>
  <si>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</si>
  <si>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</si>
  <si>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</si>
  <si>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</si>
  <si>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</si>
  <si>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</si>
  <si>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</si>
  <si>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</si>
  <si>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</si>
  <si>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</si>
  <si>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</si>
  <si>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</si>
  <si>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</si>
  <si>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</si>
  <si>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</si>
  <si>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</si>
  <si>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</si>
  <si>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</si>
  <si>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</si>
  <si>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</si>
  <si>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</si>
  <si>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</si>
  <si>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</si>
  <si>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</si>
  <si>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</si>
  <si>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</si>
  <si>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</si>
  <si>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</si>
  <si>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</si>
  <si>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</si>
  <si>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</si>
  <si>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</si>
  <si>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</si>
  <si>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</si>
  <si>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</si>
  <si>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</si>
  <si>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</si>
  <si>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</si>
  <si>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</si>
  <si>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</si>
  <si>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</si>
  <si>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</si>
  <si>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</si>
  <si>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</si>
  <si>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</si>
  <si>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</si>
  <si>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</si>
  <si>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</si>
  <si>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</si>
  <si>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</si>
  <si>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</si>
  <si>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</si>
  <si>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</si>
  <si>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</si>
  <si>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</si>
  <si>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</si>
  <si>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</si>
  <si>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</si>
  <si>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</si>
  <si>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</si>
  <si>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</si>
  <si>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</si>
  <si>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</si>
  <si>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</si>
  <si>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</si>
  <si>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</si>
  <si>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</si>
  <si>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</si>
  <si>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</si>
  <si>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</si>
  <si>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</si>
  <si>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</si>
  <si>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</si>
  <si>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</si>
  <si>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</si>
  <si>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</si>
  <si>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</si>
  <si>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</si>
  <si>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</si>
  <si>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</si>
  <si>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</si>
  <si>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</si>
  <si>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</si>
  <si>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</si>
  <si>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</si>
  <si>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</si>
  <si>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</si>
  <si>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</si>
  <si>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</si>
  <si>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</si>
  <si>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</si>
  <si>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</si>
  <si>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</si>
  <si>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</si>
  <si>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</si>
  <si>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</si>
  <si>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</si>
  <si>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</si>
  <si>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</si>
  <si>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</si>
  <si>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</si>
  <si>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</si>
  <si>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</si>
  <si>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</si>
  <si>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</si>
  <si>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</si>
  <si>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</si>
  <si>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</si>
  <si>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</si>
  <si>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</si>
  <si>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</si>
  <si>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</si>
  <si>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</si>
  <si>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</si>
  <si>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</si>
  <si>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</si>
  <si>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</si>
  <si>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</si>
  <si>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</si>
  <si>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</si>
  <si>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</si>
  <si>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</si>
  <si>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</si>
  <si>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</si>
  <si>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</si>
  <si>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</si>
  <si>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</si>
  <si>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</si>
  <si>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</si>
  <si>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</si>
  <si>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</si>
  <si>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</si>
  <si>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</si>
  <si>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</si>
  <si>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</si>
  <si>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</si>
  <si>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</si>
  <si>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</si>
  <si>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</si>
  <si>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</si>
  <si>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</si>
  <si>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</si>
  <si>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</si>
  <si>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</si>
  <si>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</si>
  <si>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</si>
  <si>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</si>
  <si>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</si>
  <si>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</si>
  <si>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</si>
  <si>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</si>
  <si>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</si>
  <si>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</si>
  <si>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</si>
  <si>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</si>
  <si>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</si>
  <si>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</si>
  <si>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</si>
  <si>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</si>
  <si>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</si>
  <si>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</si>
  <si>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</si>
  <si>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</si>
  <si>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</si>
  <si>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</si>
  <si>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</si>
  <si>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</si>
  <si>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</si>
  <si>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</si>
  <si>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</si>
  <si>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</si>
  <si>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</si>
  <si>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</si>
  <si>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</si>
  <si>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</si>
  <si>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</si>
  <si>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</si>
  <si>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</si>
  <si>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</si>
  <si>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</si>
  <si>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</si>
  <si>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</si>
  <si>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</si>
  <si>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</si>
  <si>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</si>
  <si>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</si>
  <si>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</si>
  <si>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</si>
  <si>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</si>
  <si>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</si>
  <si>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</si>
  <si>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</si>
  <si>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</si>
  <si>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</si>
  <si>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</si>
  <si>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</si>
  <si>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</si>
  <si>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</si>
  <si>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</si>
  <si>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</si>
  <si>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</si>
  <si>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</si>
  <si>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</si>
  <si>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</si>
  <si>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</si>
  <si>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</si>
  <si>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</si>
  <si>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</si>
  <si>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</si>
  <si>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</si>
  <si>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</si>
  <si>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</si>
  <si>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</si>
  <si>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</si>
  <si>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</si>
  <si>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</si>
  <si>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</si>
  <si>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</si>
  <si>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</si>
  <si>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</si>
  <si>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</si>
  <si>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</si>
  <si>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</si>
  <si>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</si>
  <si>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</si>
  <si>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</si>
  <si>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</si>
  <si>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</si>
  <si>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</si>
  <si>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</si>
  <si>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</si>
  <si>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</si>
  <si>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</si>
  <si>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</si>
  <si>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</si>
  <si>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</si>
  <si>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</si>
  <si>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</si>
  <si>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</si>
  <si>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</si>
  <si>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</si>
  <si>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</si>
  <si>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</si>
  <si>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</si>
  <si>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</si>
  <si>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</si>
  <si>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</si>
  <si>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</si>
  <si>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</si>
  <si>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</si>
  <si>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</si>
  <si>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</si>
  <si>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</si>
  <si>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</si>
  <si>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</si>
  <si>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</si>
  <si>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</si>
  <si>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</si>
  <si>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</si>
  <si>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</si>
  <si>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</si>
  <si>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</si>
  <si>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</si>
  <si>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</si>
  <si>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</si>
  <si>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</si>
  <si>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</si>
  <si>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</si>
  <si>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</si>
  <si>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</si>
  <si>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</si>
  <si>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</si>
  <si>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</si>
  <si>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</si>
  <si>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</si>
  <si>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</si>
  <si>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</si>
  <si>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</si>
  <si>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</si>
  <si>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</si>
  <si>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</si>
  <si>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</si>
  <si>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</si>
  <si>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</si>
  <si>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</si>
  <si>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</si>
  <si>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</si>
  <si>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</si>
  <si>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</si>
  <si>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</si>
  <si>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</si>
  <si>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</si>
  <si>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</si>
  <si>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</si>
  <si>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</si>
  <si>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</si>
  <si>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</si>
  <si>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</si>
  <si>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</si>
  <si>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</si>
  <si>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</si>
  <si>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</si>
  <si>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</si>
  <si>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</si>
  <si>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</si>
  <si>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</si>
  <si>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</si>
  <si>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</si>
  <si>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</si>
  <si>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</si>
  <si>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</si>
  <si>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</si>
  <si>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</si>
  <si>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</si>
  <si>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</si>
  <si>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</si>
  <si>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</si>
  <si>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</si>
  <si>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</si>
  <si>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</si>
  <si>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</si>
  <si>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</si>
  <si>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</si>
  <si>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</si>
  <si>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</si>
  <si>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</si>
  <si>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</si>
  <si>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</si>
  <si>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</si>
  <si>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</si>
  <si>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</si>
  <si>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</si>
  <si>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</si>
  <si>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</si>
  <si>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</si>
  <si>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</si>
  <si>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</si>
  <si>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</si>
  <si>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</si>
  <si>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</si>
  <si>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</si>
  <si>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</si>
  <si>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</si>
  <si>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</si>
  <si>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</si>
  <si>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</si>
  <si>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</si>
  <si>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</si>
  <si>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</si>
  <si>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</si>
  <si>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</si>
  <si>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</si>
  <si>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</si>
  <si>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</si>
  <si>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</si>
  <si>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</si>
  <si>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</si>
  <si>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</si>
  <si>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</si>
  <si>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</si>
  <si>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</si>
  <si>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</si>
  <si>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</si>
  <si>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</si>
  <si>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</si>
  <si>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</si>
  <si>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</si>
  <si>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</si>
  <si>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</si>
  <si>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</si>
  <si>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</si>
  <si>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</si>
  <si>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</si>
  <si>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</si>
  <si>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</si>
  <si>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</si>
  <si>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</si>
  <si>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</si>
  <si>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</si>
  <si>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</si>
  <si>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</si>
  <si>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</si>
  <si>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</si>
  <si>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</si>
  <si>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</si>
  <si>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</si>
  <si>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</si>
  <si>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</si>
  <si>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</si>
  <si>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</si>
  <si>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</si>
  <si>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</si>
  <si>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</si>
  <si>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</si>
  <si>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</si>
  <si>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</si>
  <si>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</si>
  <si>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</si>
  <si>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</si>
  <si>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</si>
  <si>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</si>
  <si>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</si>
  <si>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</si>
  <si>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</si>
  <si>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</si>
  <si>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</si>
  <si>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</si>
  <si>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</si>
  <si>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</si>
  <si>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</si>
  <si>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</si>
  <si>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</si>
  <si>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</si>
  <si>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</si>
  <si>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</si>
  <si>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</si>
  <si>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</si>
  <si>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</si>
  <si>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</si>
  <si>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</si>
  <si>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</si>
  <si>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</si>
  <si>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</si>
  <si>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</si>
  <si>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</si>
  <si>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</si>
  <si>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</si>
  <si>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</si>
  <si>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</si>
  <si>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</si>
  <si>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</si>
  <si>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</si>
  <si>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</si>
  <si>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</si>
  <si>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</si>
  <si>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</si>
  <si>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</si>
  <si>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</si>
  <si>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</si>
  <si>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</si>
  <si>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</si>
  <si>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</si>
  <si>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</si>
  <si>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</si>
  <si>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</si>
  <si>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</si>
  <si>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</si>
  <si>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</si>
  <si>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</si>
  <si>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</si>
  <si>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</si>
  <si>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</si>
  <si>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</si>
  <si>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</si>
  <si>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</si>
  <si>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</si>
  <si>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</si>
  <si>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</si>
  <si>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</si>
  <si>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</si>
  <si>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</si>
  <si>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</si>
  <si>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</si>
  <si>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</si>
  <si>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</si>
  <si>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</si>
  <si>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</si>
  <si>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</si>
  <si>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</si>
  <si>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</si>
  <si>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</si>
  <si>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</si>
  <si>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</si>
  <si>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</si>
  <si>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</si>
  <si>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</si>
  <si>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</si>
  <si>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</si>
  <si>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</si>
  <si>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</si>
  <si>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</si>
  <si>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</si>
  <si>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</si>
  <si>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</si>
  <si>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</si>
  <si>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</si>
  <si>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</si>
  <si>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</si>
  <si>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</si>
  <si>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</si>
  <si>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</si>
  <si>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</si>
  <si>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</si>
  <si>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</si>
  <si>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</si>
  <si>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</si>
  <si>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</si>
  <si>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</si>
  <si>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</si>
  <si>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</si>
  <si>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</si>
  <si>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</si>
  <si>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</si>
  <si>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</si>
  <si>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</si>
  <si>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</si>
  <si>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</si>
  <si>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</si>
  <si>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</si>
  <si>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</si>
  <si>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</si>
  <si>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</si>
  <si>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</si>
  <si>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</si>
  <si>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</si>
  <si>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</si>
  <si>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</si>
  <si>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</si>
  <si>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</si>
  <si>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</si>
  <si>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</si>
  <si>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</si>
  <si>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</si>
  <si>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</si>
  <si>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</si>
  <si>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</si>
  <si>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</si>
  <si>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</si>
  <si>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</si>
  <si>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</si>
  <si>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</si>
  <si>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</si>
  <si>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</si>
  <si>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</si>
  <si>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</si>
  <si>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</si>
  <si>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</si>
  <si>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</si>
  <si>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</si>
  <si>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</si>
  <si>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</si>
  <si>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</si>
  <si>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</si>
  <si>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</si>
  <si>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</si>
  <si>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</si>
  <si>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</si>
  <si>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</si>
  <si>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</si>
  <si>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</si>
  <si>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</si>
  <si>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</si>
  <si>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</si>
  <si>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</si>
  <si>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</si>
  <si>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</si>
  <si>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</si>
  <si>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</si>
  <si>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</si>
  <si>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</si>
  <si>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</si>
  <si>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</si>
  <si>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</si>
  <si>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</si>
  <si>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</si>
  <si>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</si>
  <si>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</si>
  <si>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</si>
  <si>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</si>
  <si>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</si>
  <si>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</si>
  <si>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</si>
  <si>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</si>
  <si>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</si>
  <si>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</si>
  <si>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</si>
  <si>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</si>
  <si>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</si>
  <si>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</si>
  <si>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</si>
  <si>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</si>
  <si>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</si>
  <si>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</si>
  <si>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</si>
  <si>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</si>
  <si>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</si>
  <si>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</si>
  <si>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</si>
  <si>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</si>
  <si>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</si>
  <si>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</si>
  <si>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</si>
  <si>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</si>
  <si>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</si>
  <si>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</si>
  <si>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</si>
  <si>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</si>
  <si>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</si>
  <si>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</si>
  <si>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</si>
  <si>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</si>
  <si>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</si>
  <si>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</si>
  <si>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</si>
  <si>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</si>
  <si>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</si>
  <si>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</si>
  <si>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</si>
  <si>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</si>
  <si>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</si>
  <si>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</si>
  <si>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</si>
  <si>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</si>
  <si>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</si>
  <si>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</si>
  <si>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</si>
  <si>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</si>
  <si>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</si>
  <si>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</si>
  <si>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</si>
  <si>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</si>
  <si>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</si>
  <si>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</si>
  <si>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</si>
  <si>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</si>
  <si>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</si>
  <si>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</si>
  <si>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</si>
  <si>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</si>
  <si>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</si>
  <si>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</si>
  <si>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</si>
  <si>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</si>
  <si>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</si>
  <si>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</si>
  <si>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</si>
  <si>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</si>
  <si>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</si>
  <si>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</si>
  <si>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</si>
  <si>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</si>
  <si>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</si>
  <si>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</si>
  <si>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</si>
  <si>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</si>
  <si>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</si>
  <si>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</si>
  <si>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</si>
  <si>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</si>
  <si>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</si>
  <si>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</si>
  <si>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</si>
  <si>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</si>
  <si>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</si>
  <si>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</si>
  <si>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</si>
  <si>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</si>
  <si>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</si>
  <si>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</si>
  <si>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</si>
  <si>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</si>
  <si>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</si>
  <si>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</si>
  <si>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</si>
  <si>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</si>
  <si>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</si>
  <si>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</si>
  <si>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</si>
  <si>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</si>
  <si>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</si>
  <si>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</si>
  <si>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</si>
  <si>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</si>
  <si>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</si>
  <si>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</si>
  <si>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</si>
  <si>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</si>
  <si>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</si>
  <si>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</si>
  <si>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</si>
  <si>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</si>
  <si>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</si>
  <si>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</si>
  <si>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</si>
  <si>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</si>
  <si>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</si>
  <si>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</si>
  <si>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</si>
  <si>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</si>
  <si>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</si>
  <si>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</si>
  <si>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</si>
  <si>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</si>
  <si>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</si>
  <si>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</si>
  <si>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</si>
  <si>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</si>
  <si>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</si>
  <si>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</si>
  <si>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</si>
  <si>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</si>
  <si>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</si>
  <si>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</si>
  <si>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</si>
  <si>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</si>
  <si>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</si>
  <si>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</si>
  <si>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</si>
  <si>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</si>
  <si>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</si>
  <si>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</si>
  <si>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</si>
  <si>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</si>
  <si>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</si>
  <si>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</si>
  <si>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</si>
  <si>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</si>
  <si>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</si>
  <si>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</si>
  <si>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</si>
  <si>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</si>
  <si>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</si>
  <si>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</si>
  <si>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</si>
  <si>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</si>
  <si>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</si>
  <si>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</si>
  <si>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</si>
  <si>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</si>
  <si>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</si>
  <si>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</si>
  <si>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</si>
  <si>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</si>
  <si>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</si>
  <si>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</si>
  <si>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</si>
  <si>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</si>
  <si>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</si>
  <si>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</si>
  <si>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</si>
  <si>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</si>
  <si>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</si>
  <si>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</si>
  <si>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</si>
  <si>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</si>
  <si>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</si>
  <si>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</si>
  <si>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</si>
  <si>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</si>
  <si>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</si>
  <si>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</si>
  <si>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</si>
  <si>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</si>
  <si>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</si>
  <si>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</si>
  <si>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</si>
  <si>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</si>
  <si>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</si>
  <si>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</si>
  <si>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</si>
  <si>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</si>
  <si>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</si>
  <si>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</si>
  <si>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</si>
  <si>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</si>
  <si>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</si>
  <si>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</si>
  <si>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</si>
  <si>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</si>
  <si>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</si>
  <si>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</si>
  <si>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</si>
  <si>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</si>
  <si>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</si>
  <si>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</si>
  <si>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</si>
  <si>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</si>
  <si>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</si>
  <si>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</si>
  <si>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</si>
  <si>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</si>
  <si>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</si>
  <si>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</si>
  <si>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</si>
  <si>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</si>
  <si>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</si>
  <si>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</si>
  <si>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</si>
  <si>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</si>
  <si>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</si>
  <si>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</si>
  <si>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</si>
  <si>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</si>
  <si>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</si>
  <si>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</si>
  <si>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</si>
  <si>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</si>
  <si>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</si>
  <si>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</si>
  <si>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</si>
  <si>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</si>
  <si>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</si>
  <si>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</si>
  <si>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</si>
  <si>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</si>
  <si>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</si>
  <si>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</si>
  <si>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</si>
  <si>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</si>
  <si>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</si>
  <si>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</si>
  <si>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</si>
  <si>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</si>
  <si>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</si>
  <si>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</si>
  <si>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</si>
  <si>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</si>
  <si>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</si>
  <si>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</si>
  <si>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</si>
  <si>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</si>
  <si>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</si>
  <si>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</si>
  <si>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</si>
  <si>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</si>
  <si>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</si>
  <si>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</si>
  <si>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</si>
  <si>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</si>
  <si>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</si>
  <si>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</si>
  <si>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</si>
  <si>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</si>
  <si>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</si>
  <si>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</si>
  <si>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</si>
  <si>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</si>
  <si>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</si>
  <si>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</si>
  <si>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</si>
  <si>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</si>
  <si>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</si>
  <si>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</si>
  <si>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</si>
  <si>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</si>
  <si>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</si>
  <si>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</si>
  <si>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</si>
  <si>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</si>
  <si>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</si>
  <si>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</si>
  <si>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</si>
  <si>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</si>
  <si>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</si>
  <si>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</si>
  <si>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</si>
  <si>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</si>
  <si>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</si>
  <si>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</si>
  <si>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</si>
  <si>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</si>
  <si>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</si>
  <si>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</si>
  <si>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</si>
  <si>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</si>
  <si>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</si>
  <si>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</si>
  <si>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</si>
  <si>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</si>
  <si>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</si>
  <si>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</si>
  <si>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</si>
  <si>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</si>
  <si>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</si>
  <si>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</si>
  <si>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</si>
  <si>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</si>
  <si>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</si>
  <si>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</si>
  <si>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</si>
  <si>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</si>
  <si>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</si>
  <si>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</si>
  <si>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</si>
  <si>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</si>
  <si>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</si>
  <si>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</si>
  <si>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</si>
  <si>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</si>
  <si>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</si>
  <si>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</si>
  <si>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</si>
  <si>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</si>
  <si>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</si>
  <si>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</si>
  <si>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</si>
  <si>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</si>
  <si>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</si>
  <si>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</si>
  <si>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</si>
  <si>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</si>
  <si>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</si>
  <si>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</si>
  <si>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</si>
  <si>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</si>
  <si>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</si>
  <si>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</si>
  <si>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</si>
  <si>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</si>
  <si>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</si>
  <si>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</si>
  <si>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</si>
  <si>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</si>
  <si>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</si>
  <si>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</si>
  <si>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</si>
  <si>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</si>
  <si>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</si>
  <si>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</si>
  <si>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</si>
  <si>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</si>
  <si>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</si>
  <si>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</si>
  <si>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</si>
  <si>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</si>
  <si>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</si>
  <si>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</si>
  <si>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</si>
  <si>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</si>
  <si>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</si>
  <si>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</si>
  <si>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</si>
  <si>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</si>
  <si>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</si>
  <si>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</si>
  <si>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</si>
  <si>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</si>
  <si>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</si>
  <si>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</si>
  <si>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</si>
  <si>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</si>
  <si>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</si>
  <si>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</si>
  <si>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</si>
  <si>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</si>
  <si>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</si>
  <si>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</si>
  <si>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</si>
  <si>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</si>
  <si>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</si>
  <si>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</si>
  <si>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</si>
  <si>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</si>
  <si>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</si>
  <si>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</si>
  <si>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</si>
  <si>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</si>
  <si>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</si>
  <si>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</si>
  <si>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</si>
  <si>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</si>
  <si>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</si>
  <si>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</si>
  <si>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</si>
  <si>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</si>
  <si>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</si>
  <si>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</si>
  <si>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</si>
  <si>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</si>
  <si>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</si>
  <si>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</si>
  <si>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</si>
  <si>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</si>
  <si>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</si>
  <si>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</si>
  <si>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</si>
  <si>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</si>
  <si>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</si>
  <si>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</si>
  <si>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</si>
  <si>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</si>
  <si>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</si>
  <si>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</si>
  <si>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</si>
  <si>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</si>
  <si>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</si>
  <si>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</si>
  <si>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</si>
  <si>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</si>
  <si>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</si>
  <si>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</si>
  <si>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</si>
  <si>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</si>
  <si>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</si>
  <si>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</si>
  <si>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</si>
  <si>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</si>
  <si>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</si>
  <si>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</si>
  <si>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</si>
  <si>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</si>
  <si>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</si>
  <si>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</si>
  <si>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</si>
  <si>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</si>
  <si>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</si>
  <si>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</si>
  <si>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</si>
  <si>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</si>
  <si>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</si>
  <si>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</si>
  <si>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</si>
  <si>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</si>
  <si>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</si>
  <si>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</si>
  <si>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</si>
  <si>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</si>
  <si>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</si>
  <si>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</si>
  <si>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</si>
  <si>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</si>
  <si>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</si>
  <si>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</si>
  <si>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</si>
  <si>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</si>
  <si>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</si>
  <si>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</si>
  <si>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</si>
  <si>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</si>
  <si>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</si>
  <si>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</si>
  <si>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</si>
  <si>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</si>
  <si>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</si>
  <si>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</si>
  <si>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</si>
  <si>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</si>
  <si>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</si>
  <si>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</si>
  <si>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</si>
  <si>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</si>
  <si>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</si>
  <si>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</si>
  <si>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</si>
  <si>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</si>
  <si>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</si>
  <si>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</si>
  <si>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</si>
  <si>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</si>
  <si>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</si>
  <si>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</si>
  <si>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</si>
  <si>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</si>
  <si>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</si>
  <si>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</si>
  <si>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</si>
  <si>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</si>
  <si>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</si>
  <si>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</si>
  <si>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</si>
  <si>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</si>
  <si>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</si>
  <si>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</si>
  <si>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</si>
  <si>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</si>
  <si>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</si>
  <si>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</si>
  <si>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</si>
  <si>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</si>
  <si>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</si>
  <si>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</si>
  <si>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</si>
  <si>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</si>
  <si>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</si>
  <si>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</si>
  <si>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</si>
  <si>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</si>
  <si>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</si>
  <si>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</si>
  <si>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</si>
  <si>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</si>
  <si>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</si>
  <si>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</si>
  <si>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</si>
  <si>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</si>
  <si>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</si>
  <si>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</si>
  <si>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</si>
  <si>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</si>
  <si>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</si>
  <si>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</si>
  <si>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</si>
  <si>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</si>
  <si>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</si>
  <si>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</si>
  <si>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</si>
  <si>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</si>
  <si>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</si>
  <si>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</si>
  <si>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</si>
  <si>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</si>
  <si>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</si>
  <si>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</si>
  <si>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</si>
  <si>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</si>
  <si>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</si>
  <si>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</si>
  <si>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</si>
  <si>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</si>
  <si>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</si>
  <si>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</si>
  <si>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</si>
  <si>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</si>
  <si>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</si>
  <si>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</si>
  <si>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</si>
  <si>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</si>
  <si>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</si>
  <si>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</si>
  <si>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</si>
  <si>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</si>
  <si>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</si>
  <si>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</si>
  <si>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</si>
  <si>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</si>
  <si>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</si>
  <si>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</si>
  <si>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</si>
  <si>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</si>
  <si>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</si>
  <si>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</si>
  <si>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</si>
  <si>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</si>
  <si>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</si>
  <si>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</si>
  <si>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</si>
  <si>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</si>
  <si>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</si>
  <si>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</si>
  <si>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</si>
  <si>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</si>
  <si>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</si>
  <si>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</si>
  <si>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</si>
  <si>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</si>
  <si>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</si>
  <si>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</si>
  <si>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</si>
  <si>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</si>
  <si>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</si>
  <si>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</si>
  <si>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</si>
  <si>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</si>
  <si>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</si>
  <si>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</si>
  <si>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</si>
  <si>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</si>
  <si>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</si>
  <si>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</si>
  <si>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</si>
  <si>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</si>
  <si>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</si>
  <si>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</si>
  <si>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</si>
  <si>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</si>
  <si>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</si>
  <si>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</si>
  <si>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</si>
  <si>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</si>
  <si>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</si>
  <si>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</si>
  <si>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</si>
  <si>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</si>
  <si>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</si>
  <si>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</si>
  <si>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</si>
  <si>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</si>
  <si>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</si>
  <si>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</si>
  <si>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</si>
  <si>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</si>
  <si>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</si>
  <si>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</si>
  <si>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</si>
  <si>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</si>
  <si>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</si>
  <si>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</si>
  <si>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</si>
  <si>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</si>
  <si>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</si>
  <si>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</si>
  <si>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</si>
  <si>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</si>
  <si>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</si>
  <si>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</si>
  <si>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</si>
  <si>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</si>
  <si>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</si>
  <si>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</si>
  <si>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</si>
  <si>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</si>
  <si>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</si>
  <si>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</si>
  <si>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</si>
  <si>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</si>
  <si>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</si>
  <si>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</si>
  <si>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</si>
  <si>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</si>
  <si>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</si>
  <si>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</si>
  <si>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</si>
  <si>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</si>
  <si>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</si>
  <si>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</si>
  <si>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</si>
  <si>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</si>
  <si>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</si>
  <si>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</si>
  <si>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</si>
  <si>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</si>
  <si>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</si>
  <si>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</si>
  <si>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</si>
  <si>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</si>
  <si>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</si>
  <si>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</si>
  <si>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</si>
  <si>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</si>
  <si>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</si>
  <si>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</si>
  <si>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</si>
  <si>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</si>
  <si>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</si>
  <si>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</si>
  <si>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</si>
  <si>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</si>
  <si>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</si>
  <si>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</si>
  <si>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</si>
  <si>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</si>
  <si>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</si>
  <si>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</si>
  <si>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</si>
  <si>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</si>
  <si>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</si>
  <si>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</si>
  <si>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</si>
  <si>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</si>
  <si>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</si>
  <si>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</si>
  <si>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</si>
  <si>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</si>
  <si>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</si>
  <si>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</si>
  <si>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</si>
  <si>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</si>
  <si>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</si>
  <si>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</si>
  <si>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</si>
  <si>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</si>
  <si>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</si>
  <si>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</si>
  <si>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</si>
  <si>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</si>
  <si>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</si>
  <si>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</si>
  <si>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</si>
  <si>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</si>
  <si>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</si>
  <si>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</si>
  <si>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</si>
  <si>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</si>
  <si>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</si>
  <si>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</si>
  <si>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</si>
  <si>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</si>
  <si>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</si>
  <si>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</si>
  <si>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</si>
  <si>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</si>
  <si>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</si>
  <si>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</si>
  <si>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</si>
  <si>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</si>
  <si>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</si>
  <si>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</si>
  <si>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</si>
  <si>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</si>
  <si>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</si>
  <si>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</si>
  <si>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</si>
  <si>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</si>
  <si>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</si>
  <si>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</si>
  <si>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</si>
  <si>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</si>
  <si>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</si>
  <si>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</si>
  <si>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</si>
  <si>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</si>
  <si>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</si>
  <si>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</si>
  <si>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</si>
  <si>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</si>
  <si>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</si>
  <si>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</si>
  <si>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</si>
  <si>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</si>
  <si>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</si>
  <si>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</si>
  <si>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</si>
  <si>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</si>
  <si>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</si>
  <si>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</si>
  <si>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</si>
  <si>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</si>
  <si>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</si>
  <si>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</si>
  <si>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</si>
  <si>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</si>
  <si>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</si>
  <si>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</si>
  <si>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</si>
  <si>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</si>
  <si>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</si>
  <si>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</si>
  <si>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</si>
  <si>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</si>
  <si>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</si>
  <si>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</si>
  <si>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</si>
  <si>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</si>
  <si>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</si>
  <si>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</si>
  <si>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</si>
  <si>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</si>
  <si>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</si>
  <si>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</si>
  <si>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</si>
  <si>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</si>
  <si>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</si>
  <si>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</si>
  <si>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</si>
  <si>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</si>
  <si>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</si>
  <si>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</si>
  <si>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</si>
  <si>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</si>
  <si>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</si>
  <si>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</si>
  <si>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</si>
  <si>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</si>
  <si>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</si>
  <si>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</si>
  <si>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</si>
  <si>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</si>
  <si>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</si>
  <si>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</si>
  <si>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</si>
  <si>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</si>
  <si>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</si>
  <si>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</si>
  <si>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</si>
  <si>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</si>
  <si>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</si>
  <si>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</si>
  <si>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</si>
  <si>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</si>
  <si>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</si>
  <si>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</si>
  <si>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</si>
  <si>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</si>
  <si>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</si>
  <si>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</si>
  <si>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</si>
  <si>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</si>
  <si>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</si>
  <si>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</si>
  <si>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</si>
  <si>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</si>
  <si>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</si>
  <si>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</si>
  <si>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</si>
  <si>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</si>
  <si>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</si>
  <si>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</si>
  <si>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</si>
  <si>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</si>
  <si>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</si>
  <si>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</si>
  <si>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</si>
  <si>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</si>
  <si>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</si>
  <si>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</si>
  <si>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</si>
  <si>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</si>
  <si>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</si>
  <si>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</si>
  <si>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</si>
  <si>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</si>
  <si>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</si>
  <si>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</si>
  <si>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</si>
  <si>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</si>
  <si>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</si>
  <si>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</si>
  <si>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</si>
  <si>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</si>
  <si>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</si>
  <si>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</si>
  <si>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</si>
  <si>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</si>
  <si>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</si>
  <si>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</si>
  <si>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</si>
  <si>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</si>
  <si>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</si>
  <si>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</si>
  <si>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</si>
  <si>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</si>
  <si>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</si>
  <si>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</si>
  <si>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</si>
  <si>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</si>
  <si>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</si>
  <si>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</si>
  <si>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</si>
  <si>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</si>
  <si>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</si>
  <si>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</si>
  <si>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</si>
  <si>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</si>
  <si>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</si>
  <si>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</si>
  <si>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</si>
  <si>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</si>
  <si>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</si>
  <si>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</si>
  <si>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</si>
  <si>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</si>
  <si>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</si>
  <si>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</si>
  <si>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</si>
  <si>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</si>
  <si>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</si>
  <si>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</si>
  <si>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</si>
  <si>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</si>
  <si>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</si>
  <si>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</si>
  <si>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</si>
  <si>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</si>
  <si>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</si>
  <si>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</si>
  <si>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</si>
  <si>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</si>
  <si>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</si>
  <si>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</si>
  <si>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</si>
  <si>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</si>
  <si>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</si>
  <si>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</si>
  <si>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</si>
  <si>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</si>
  <si>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</si>
  <si>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</si>
  <si>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</si>
  <si>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</si>
  <si>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</si>
  <si>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</si>
  <si>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</si>
  <si>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</si>
  <si>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</si>
  <si>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</si>
  <si>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</si>
  <si>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</si>
  <si>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</si>
  <si>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</si>
  <si>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</si>
  <si>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</si>
  <si>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</si>
  <si>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</si>
  <si>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</si>
  <si>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</si>
  <si>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</si>
  <si>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</si>
  <si>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</si>
  <si>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</si>
  <si>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</si>
  <si>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</si>
  <si>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</si>
  <si>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</si>
  <si>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</si>
  <si>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</si>
  <si>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</si>
  <si>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</si>
  <si>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</si>
  <si>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</si>
  <si>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</si>
  <si>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</si>
  <si>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</si>
  <si>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</si>
  <si>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</si>
  <si>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</si>
  <si>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</si>
  <si>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</si>
  <si>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</si>
  <si>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</si>
  <si>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</si>
  <si>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</si>
  <si>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</si>
  <si>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</si>
  <si>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</si>
  <si>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</si>
  <si>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</si>
  <si>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</si>
  <si>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</si>
  <si>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</si>
  <si>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</si>
  <si>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</si>
  <si>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</si>
  <si>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</si>
  <si>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</si>
  <si>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</si>
  <si>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</si>
  <si>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</si>
  <si>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</si>
  <si>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</si>
  <si>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</si>
  <si>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</si>
  <si>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</si>
  <si>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</si>
  <si>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</si>
  <si>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</si>
  <si>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</si>
  <si>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</si>
  <si>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</si>
  <si>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</si>
  <si>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</si>
  <si>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</si>
  <si>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</si>
  <si>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</si>
  <si>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</si>
  <si>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</si>
  <si>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</si>
  <si>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</si>
  <si>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</si>
  <si>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</si>
  <si>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</si>
  <si>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</si>
  <si>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</si>
  <si>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</si>
  <si>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</si>
  <si>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</si>
  <si>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</si>
  <si>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</si>
  <si>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</si>
  <si>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</si>
  <si>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</si>
  <si>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</si>
  <si>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</si>
  <si>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</si>
  <si>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</si>
  <si>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</si>
  <si>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</si>
  <si>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</si>
  <si>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</si>
  <si>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</si>
  <si>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</si>
  <si>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</si>
  <si>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</si>
  <si>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</si>
  <si>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</si>
  <si>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</si>
  <si>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</si>
  <si>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</si>
  <si>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</si>
  <si>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</si>
  <si>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</si>
  <si>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</si>
  <si>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</si>
  <si>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</si>
  <si>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</si>
  <si>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</si>
  <si>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</si>
  <si>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</si>
  <si>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</si>
  <si>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</si>
  <si>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</si>
  <si>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</si>
  <si>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</si>
  <si>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</si>
  <si>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</si>
  <si>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</si>
  <si>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</si>
  <si>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</si>
  <si>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</si>
  <si>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</si>
  <si>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</si>
  <si>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</si>
  <si>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</si>
  <si>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</si>
  <si>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</si>
  <si>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</si>
  <si>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</si>
  <si>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</si>
  <si>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</si>
  <si>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</si>
  <si>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</si>
  <si>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</si>
  <si>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</si>
  <si>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</si>
  <si>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</si>
  <si>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</si>
  <si>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</si>
  <si>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</si>
  <si>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</si>
  <si>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</si>
  <si>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</si>
  <si>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</si>
  <si>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</si>
  <si>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</si>
  <si>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</si>
  <si>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</si>
  <si>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</si>
  <si>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</si>
  <si>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</si>
  <si>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</si>
  <si>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</si>
  <si>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</si>
  <si>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</si>
  <si>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</si>
  <si>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</si>
  <si>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</si>
  <si>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</si>
  <si>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</si>
  <si>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</si>
  <si>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</si>
  <si>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</si>
  <si>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</si>
  <si>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</si>
  <si>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</si>
  <si>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</si>
  <si>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</si>
  <si>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</si>
  <si>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</si>
  <si>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</si>
  <si>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</si>
  <si>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</si>
  <si>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</si>
  <si>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</si>
  <si>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</si>
  <si>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</si>
  <si>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</si>
  <si>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</si>
  <si>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</si>
  <si>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</si>
  <si>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</si>
  <si>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</si>
  <si>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</si>
  <si>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</si>
  <si>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</si>
  <si>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</si>
  <si>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</si>
  <si>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</si>
  <si>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</si>
  <si>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</si>
  <si>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</si>
  <si>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</si>
  <si>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</si>
  <si>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</si>
  <si>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</si>
  <si>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</si>
  <si>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</si>
  <si>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</si>
  <si>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</si>
  <si>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</si>
  <si>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</si>
  <si>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</si>
  <si>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</si>
  <si>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</si>
  <si>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</si>
  <si>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</si>
  <si>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</si>
  <si>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</si>
  <si>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</si>
  <si>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</si>
  <si>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</si>
  <si>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</si>
  <si>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</si>
  <si>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</si>
  <si>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</si>
  <si>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</si>
  <si>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</si>
  <si>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</si>
  <si>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</si>
  <si>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</si>
  <si>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</si>
  <si>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</si>
  <si>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</si>
  <si>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</si>
  <si>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</si>
  <si>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</si>
  <si>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</si>
  <si>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</si>
  <si>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</si>
  <si>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</si>
  <si>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</si>
  <si>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</si>
  <si>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</si>
  <si>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</si>
  <si>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</si>
  <si>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</si>
  <si>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</si>
  <si>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</si>
  <si>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</si>
  <si>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</si>
  <si>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</si>
  <si>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</si>
  <si>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</si>
  <si>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</si>
  <si>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</si>
  <si>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</si>
  <si>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</si>
  <si>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</si>
  <si>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</si>
  <si>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</si>
  <si>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</si>
  <si>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</si>
  <si>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</si>
  <si>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</si>
  <si>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</si>
  <si>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</si>
  <si>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</si>
  <si>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</si>
  <si>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</si>
  <si>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</si>
  <si>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</si>
  <si>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</si>
  <si>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</si>
  <si>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</si>
  <si>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</si>
  <si>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</si>
  <si>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</si>
  <si>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</si>
  <si>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</si>
  <si>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</si>
  <si>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</si>
  <si>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</si>
  <si>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</si>
  <si>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</si>
  <si>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</si>
  <si>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</si>
  <si>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</si>
  <si>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</si>
  <si>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</si>
  <si>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</si>
  <si>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</si>
  <si>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</si>
  <si>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</si>
  <si>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</si>
  <si>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</si>
  <si>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</si>
  <si>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</si>
  <si>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</si>
  <si>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</si>
  <si>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</si>
  <si>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</si>
  <si>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</si>
  <si>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</si>
  <si>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</si>
  <si>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</si>
  <si>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</si>
  <si>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</si>
  <si>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</si>
  <si>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</si>
  <si>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</si>
  <si>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</si>
  <si>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</si>
  <si>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</si>
  <si>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</si>
  <si>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</si>
  <si>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</si>
  <si>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</si>
  <si>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</si>
  <si>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</si>
  <si>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</si>
  <si>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</si>
  <si>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</si>
  <si>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</si>
  <si>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</si>
  <si>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</si>
  <si>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</si>
  <si>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</si>
  <si>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</si>
  <si>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</si>
  <si>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</si>
  <si>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</si>
  <si>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</si>
  <si>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</si>
  <si>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</si>
  <si>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</si>
  <si>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</si>
  <si>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</si>
  <si>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</si>
  <si>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</si>
  <si>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</si>
  <si>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</si>
  <si>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</si>
  <si>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</si>
  <si>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</si>
  <si>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</si>
  <si>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</si>
  <si>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</si>
  <si>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</si>
  <si>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</si>
  <si>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</si>
  <si>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</si>
  <si>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</si>
  <si>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</si>
  <si>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</si>
  <si>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</si>
  <si>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</si>
  <si>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</si>
  <si>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</si>
  <si>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</si>
  <si>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</si>
  <si>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</si>
  <si>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</si>
  <si>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</si>
  <si>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</si>
  <si>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</si>
  <si>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</si>
  <si>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</si>
  <si>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</si>
  <si>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</si>
  <si>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</si>
  <si>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</si>
  <si>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</si>
  <si>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</si>
  <si>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</si>
  <si>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</si>
  <si>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</si>
  <si>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</si>
  <si>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</si>
  <si>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</si>
  <si>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</si>
  <si>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</si>
  <si>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</si>
  <si>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</si>
  <si>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</si>
  <si>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</si>
  <si>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</si>
  <si>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</si>
  <si>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</si>
  <si>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</si>
  <si>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</si>
  <si>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</si>
  <si>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</si>
  <si>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</si>
  <si>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</si>
  <si>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</si>
  <si>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</si>
  <si>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</si>
  <si>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</si>
  <si>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</si>
  <si>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</si>
  <si>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</si>
  <si>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</si>
  <si>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</si>
  <si>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</si>
  <si>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</si>
  <si>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</si>
  <si>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</si>
  <si>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</si>
  <si>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</si>
  <si>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</si>
  <si>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</si>
  <si>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</si>
  <si>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</si>
  <si>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</si>
  <si>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</si>
  <si>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</si>
  <si>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</si>
  <si>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</si>
  <si>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</si>
  <si>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</si>
  <si>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</si>
  <si>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</si>
  <si>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</si>
  <si>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</si>
  <si>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</si>
  <si>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</si>
  <si>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</si>
  <si>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</si>
  <si>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</si>
  <si>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</si>
  <si>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</si>
  <si>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</si>
  <si>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</si>
  <si>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</si>
  <si>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</si>
  <si>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</si>
  <si>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</si>
  <si>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</si>
  <si>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</si>
  <si>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</si>
  <si>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</si>
  <si>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</si>
  <si>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</si>
  <si>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</si>
  <si>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</si>
  <si>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</si>
  <si>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</si>
  <si>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</si>
  <si>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</si>
  <si>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</si>
  <si>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</si>
  <si>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</si>
  <si>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</si>
  <si>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</si>
  <si>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</si>
  <si>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</si>
  <si>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</si>
  <si>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</si>
  <si>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</si>
  <si>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</si>
  <si>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</si>
  <si>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</si>
  <si>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</si>
  <si>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</si>
  <si>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</si>
  <si>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</si>
  <si>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</si>
  <si>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</si>
  <si>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</si>
  <si>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</si>
  <si>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</si>
  <si>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</si>
  <si>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</si>
  <si>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</si>
  <si>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</si>
  <si>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</si>
  <si>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</si>
  <si>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</si>
  <si>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</si>
  <si>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</si>
  <si>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</si>
  <si>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</si>
  <si>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</si>
  <si>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</si>
  <si>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</si>
  <si>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</si>
  <si>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</si>
  <si>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</si>
  <si>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</si>
  <si>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</si>
  <si>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</si>
  <si>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</si>
  <si>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</si>
  <si>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</si>
  <si>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</si>
  <si>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</si>
  <si>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</si>
  <si>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</si>
  <si>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</si>
  <si>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</si>
  <si>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</si>
  <si>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</si>
  <si>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</si>
  <si>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</si>
  <si>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</si>
  <si>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</si>
  <si>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</si>
  <si>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</si>
  <si>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</si>
  <si>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</si>
  <si>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</si>
  <si>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</si>
  <si>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</si>
  <si>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</si>
  <si>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</si>
  <si>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</si>
  <si>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</si>
  <si>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</si>
  <si>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</si>
  <si>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</si>
  <si>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</si>
  <si>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</si>
  <si>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</si>
  <si>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</si>
  <si>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</si>
  <si>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</si>
  <si>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</si>
  <si>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</si>
  <si>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</si>
  <si>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</si>
  <si>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</si>
  <si>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</si>
  <si>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</si>
  <si>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</si>
  <si>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</si>
  <si>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</si>
  <si>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</si>
  <si>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</si>
  <si>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</si>
  <si>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</si>
  <si>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</si>
  <si>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</si>
  <si>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</si>
  <si>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</si>
  <si>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</si>
  <si>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</si>
  <si>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</si>
  <si>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</si>
  <si>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</si>
  <si>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</si>
  <si>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</si>
  <si>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</si>
  <si>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</si>
  <si>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</si>
  <si>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</si>
  <si>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</si>
  <si>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</si>
  <si>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</si>
  <si>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</si>
  <si>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</si>
  <si>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</si>
  <si>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</si>
  <si>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</si>
  <si>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</si>
  <si>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</si>
  <si>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</si>
  <si>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</si>
  <si>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</si>
  <si>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</si>
  <si>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</si>
  <si>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</si>
  <si>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</si>
  <si>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</si>
  <si>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</si>
  <si>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</si>
  <si>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</si>
  <si>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</si>
  <si>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</si>
  <si>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</si>
  <si>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</si>
  <si>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</si>
  <si>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</si>
  <si>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</si>
  <si>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</si>
  <si>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</si>
  <si>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</si>
  <si>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</si>
  <si>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</si>
  <si>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</si>
  <si>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</si>
  <si>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</si>
  <si>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</si>
  <si>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</si>
  <si>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</si>
  <si>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</si>
  <si>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</si>
  <si>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</si>
  <si>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</si>
  <si>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</si>
  <si>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</si>
  <si>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</si>
  <si>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</si>
  <si>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</si>
  <si>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</si>
  <si>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</si>
  <si>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</si>
  <si>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</si>
  <si>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</si>
  <si>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</si>
  <si>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</si>
  <si>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</si>
  <si>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</si>
  <si>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</si>
  <si>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</si>
  <si>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</si>
  <si>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</si>
  <si>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</si>
  <si>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</si>
  <si>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</si>
  <si>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</si>
  <si>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</si>
  <si>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</si>
  <si>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</si>
  <si>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</si>
  <si>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</si>
  <si>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</si>
  <si>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</si>
  <si>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</si>
  <si>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</si>
  <si>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</si>
  <si>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</si>
  <si>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</si>
  <si>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</si>
  <si>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</si>
  <si>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</si>
  <si>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</si>
  <si>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</si>
  <si>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</si>
  <si>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</si>
  <si>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</si>
  <si>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</si>
  <si>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</si>
  <si>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</si>
  <si>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</si>
  <si>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</si>
  <si>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</si>
  <si>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</si>
  <si>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</si>
  <si>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</si>
  <si>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</si>
  <si>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</si>
  <si>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</si>
  <si>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</si>
  <si>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</si>
  <si>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</si>
  <si>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</si>
  <si>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</si>
  <si>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</si>
  <si>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</si>
  <si>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</si>
  <si>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</si>
  <si>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</si>
  <si>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</si>
  <si>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</si>
  <si>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</si>
  <si>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</si>
  <si>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</si>
  <si>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</si>
  <si>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</si>
  <si>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</si>
  <si>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</si>
  <si>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</si>
  <si>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</si>
  <si>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</si>
  <si>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</si>
  <si>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</si>
  <si>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</si>
  <si>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</si>
  <si>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</si>
  <si>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</si>
  <si>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</si>
  <si>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</si>
  <si>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</si>
  <si>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</si>
  <si>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</si>
  <si>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</si>
  <si>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</si>
  <si>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</si>
  <si>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</si>
  <si>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</si>
  <si>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</si>
  <si>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</si>
  <si>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</si>
  <si>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</si>
  <si>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</si>
  <si>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</si>
  <si>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</si>
  <si>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</si>
  <si>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</si>
  <si>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</si>
  <si>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</si>
  <si>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</si>
  <si>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</si>
  <si>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</si>
  <si>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</si>
  <si>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</si>
  <si>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</si>
  <si>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</si>
  <si>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</si>
  <si>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</si>
  <si>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</si>
  <si>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</si>
  <si>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</si>
  <si>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</si>
  <si>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</si>
  <si>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</si>
  <si>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</si>
  <si>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</si>
  <si>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</si>
  <si>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</si>
  <si>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</si>
  <si>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</si>
  <si>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</si>
  <si>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</si>
  <si>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</si>
  <si>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</si>
  <si>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</si>
  <si>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</si>
  <si>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</si>
  <si>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</si>
  <si>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</si>
  <si>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</si>
  <si>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</si>
  <si>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</si>
  <si>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</si>
  <si>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</si>
  <si>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</si>
  <si>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</si>
  <si>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</si>
  <si>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</si>
  <si>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</si>
  <si>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</si>
  <si>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</si>
  <si>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</si>
  <si>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</si>
  <si>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</si>
  <si>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</si>
  <si>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</si>
  <si>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</si>
  <si>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</si>
  <si>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</si>
  <si>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</si>
  <si>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</si>
  <si>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</si>
  <si>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</si>
  <si>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</si>
  <si>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</si>
  <si>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</si>
  <si>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</si>
  <si>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</si>
  <si>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</si>
  <si>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</si>
  <si>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</si>
  <si>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</si>
  <si>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</si>
  <si>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</si>
  <si>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</si>
  <si>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</si>
  <si>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</si>
  <si>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</si>
  <si>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</si>
  <si>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</si>
  <si>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</si>
  <si>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</si>
  <si>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</si>
  <si>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</si>
  <si>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</si>
  <si>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</si>
  <si>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</si>
  <si>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</si>
  <si>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</si>
  <si>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</si>
  <si>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</si>
  <si>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</si>
  <si>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</si>
  <si>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</si>
  <si>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</si>
  <si>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</si>
  <si>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</si>
  <si>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</si>
  <si>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</si>
  <si>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</si>
  <si>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</si>
  <si>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</si>
  <si>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</si>
  <si>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</si>
  <si>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</si>
  <si>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</si>
  <si>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</si>
  <si>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</si>
  <si>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</si>
  <si>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</si>
  <si>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</si>
  <si>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</si>
  <si>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</si>
  <si>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</si>
  <si>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</si>
  <si>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</si>
  <si>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</si>
  <si>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</si>
  <si>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</si>
  <si>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</si>
  <si>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</si>
  <si>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</si>
  <si>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</si>
  <si>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</si>
  <si>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</si>
  <si>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</si>
  <si>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</si>
  <si>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</si>
  <si>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</si>
  <si>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</si>
  <si>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</si>
  <si>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</si>
  <si>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</si>
  <si>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</si>
  <si>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</si>
  <si>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</si>
  <si>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</si>
  <si>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</si>
  <si>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</si>
  <si>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</si>
  <si>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</si>
  <si>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</si>
  <si>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</si>
  <si>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</si>
  <si>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</si>
  <si>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</si>
  <si>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</si>
  <si>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</si>
  <si>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</si>
  <si>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</si>
  <si>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</si>
  <si>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</si>
  <si>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</si>
  <si>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</si>
  <si>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</si>
  <si>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</si>
  <si>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</si>
  <si>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</si>
  <si>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</si>
  <si>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</si>
  <si>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</si>
  <si>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</si>
  <si>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</si>
  <si>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</si>
  <si>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</si>
  <si>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</si>
  <si>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</si>
  <si>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</si>
  <si>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</si>
  <si>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</si>
  <si>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</si>
  <si>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</si>
  <si>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</si>
  <si>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</si>
  <si>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</si>
  <si>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</si>
  <si>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</si>
  <si>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</si>
  <si>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</si>
  <si>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</si>
  <si>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</si>
  <si>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</si>
  <si>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</si>
  <si>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</si>
  <si>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</si>
  <si>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</si>
  <si>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</si>
  <si>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</si>
  <si>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</si>
  <si>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</si>
  <si>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</si>
  <si>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</si>
  <si>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</si>
  <si>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</si>
  <si>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</si>
  <si>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</si>
  <si>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</si>
  <si>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</si>
  <si>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</si>
  <si>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</si>
  <si>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</si>
  <si>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</si>
  <si>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</si>
  <si>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</si>
  <si>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</si>
  <si>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</si>
  <si>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</si>
  <si>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</si>
  <si>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</si>
  <si>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</si>
  <si>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</si>
  <si>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</si>
  <si>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</si>
  <si>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</si>
  <si>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</si>
  <si>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</si>
  <si>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</si>
  <si>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</si>
  <si>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</si>
  <si>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</si>
  <si>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</si>
  <si>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</si>
  <si>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</si>
  <si>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</si>
  <si>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</si>
  <si>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</si>
  <si>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</si>
  <si>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</si>
  <si>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</si>
  <si>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</si>
  <si>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</si>
  <si>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</si>
  <si>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</si>
  <si>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</si>
  <si>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</si>
  <si>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</si>
  <si>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</si>
  <si>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</si>
  <si>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</si>
  <si>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</si>
  <si>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</si>
  <si>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</si>
  <si>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</si>
  <si>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</si>
  <si>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</si>
  <si>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</si>
  <si>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</si>
  <si>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</si>
  <si>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</si>
  <si>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</si>
  <si>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</si>
  <si>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</si>
  <si>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</si>
  <si>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</si>
  <si>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</si>
  <si>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</si>
  <si>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</si>
  <si>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</si>
  <si>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</si>
  <si>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</si>
  <si>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</si>
  <si>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</si>
  <si>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</si>
  <si>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</si>
  <si>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</si>
  <si>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</si>
  <si>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</si>
  <si>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</si>
  <si>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</si>
  <si>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</si>
  <si>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</si>
  <si>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</si>
  <si>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</si>
  <si>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</si>
  <si>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</si>
  <si>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</si>
  <si>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</si>
  <si>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</si>
  <si>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</si>
  <si>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</si>
  <si>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</si>
  <si>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</si>
  <si>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</si>
  <si>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</si>
  <si>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</si>
  <si>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</si>
  <si>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</si>
  <si>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</si>
  <si>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</si>
  <si>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</si>
  <si>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</si>
  <si>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</si>
  <si>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</si>
  <si>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</si>
  <si>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</si>
  <si>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</si>
  <si>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</si>
  <si>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</si>
  <si>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</si>
  <si>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</si>
  <si>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</si>
  <si>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</si>
  <si>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</si>
  <si>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</si>
  <si>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</si>
  <si>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</si>
  <si>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</si>
  <si>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</si>
  <si>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</si>
  <si>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</si>
  <si>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</si>
  <si>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</si>
  <si>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</si>
  <si>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</si>
  <si>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</si>
  <si>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</si>
  <si>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</si>
  <si>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</si>
  <si>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</si>
  <si>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</si>
  <si>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</si>
  <si>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</si>
  <si>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</si>
  <si>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</si>
  <si>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</si>
  <si>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</si>
  <si>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</si>
  <si>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</si>
  <si>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</si>
  <si>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</si>
  <si>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</si>
  <si>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</si>
  <si>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</si>
  <si>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</si>
  <si>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</si>
  <si>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</si>
  <si>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</si>
  <si>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</si>
  <si>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</si>
  <si>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</si>
  <si>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</si>
  <si>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</si>
  <si>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</si>
  <si>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</si>
  <si>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</si>
  <si>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</si>
  <si>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</si>
  <si>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</si>
  <si>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</si>
  <si>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</si>
  <si>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</si>
  <si>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</si>
  <si>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</si>
  <si>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</si>
  <si>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</si>
  <si>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</si>
  <si>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</si>
  <si>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</si>
  <si>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</si>
  <si>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</si>
  <si>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</si>
  <si>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</si>
  <si>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</si>
  <si>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</si>
  <si>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</si>
  <si>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</si>
  <si>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</si>
  <si>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</si>
  <si>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</si>
  <si>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</si>
  <si>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</si>
  <si>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</si>
  <si>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</si>
  <si>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</si>
  <si>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</si>
  <si>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</si>
  <si>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</si>
  <si>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</si>
  <si>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</si>
  <si>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</si>
  <si>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</si>
  <si>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</si>
  <si>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</si>
  <si>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</si>
  <si>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</si>
  <si>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</si>
  <si>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</si>
  <si>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</si>
  <si>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</si>
  <si>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</si>
  <si>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</si>
  <si>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</si>
  <si>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</si>
  <si>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</si>
  <si>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</si>
  <si>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</si>
  <si>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</si>
  <si>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</si>
  <si>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</si>
  <si>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</si>
  <si>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</si>
  <si>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</si>
  <si>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</si>
  <si>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</si>
  <si>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</si>
  <si>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</si>
  <si>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</si>
  <si>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</si>
  <si>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</si>
  <si>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</si>
  <si>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</si>
  <si>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</si>
  <si>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</si>
  <si>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</si>
  <si>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</si>
  <si>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</si>
  <si>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</si>
  <si>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</si>
  <si>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</si>
  <si>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</si>
  <si>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</si>
  <si>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</si>
  <si>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</si>
  <si>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</si>
  <si>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</si>
  <si>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</si>
  <si>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</si>
  <si>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</si>
  <si>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</si>
  <si>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</si>
  <si>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</si>
  <si>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</si>
  <si>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</si>
  <si>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</si>
  <si>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</si>
  <si>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</si>
  <si>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</si>
  <si>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</si>
  <si>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</si>
  <si>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</si>
  <si>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</si>
  <si>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</si>
  <si>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</si>
  <si>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</si>
  <si>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</si>
  <si>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</si>
  <si>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</si>
  <si>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</si>
  <si>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</si>
  <si>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</si>
  <si>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</si>
  <si>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</si>
  <si>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</si>
  <si>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</si>
  <si>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</si>
  <si>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</si>
  <si>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</si>
  <si>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</si>
  <si>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</si>
  <si>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</si>
  <si>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</si>
  <si>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</si>
  <si>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</si>
  <si>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</si>
  <si>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</si>
  <si>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</si>
  <si>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</si>
  <si>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</si>
  <si>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</si>
  <si>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</si>
  <si>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</si>
  <si>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</si>
  <si>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</si>
  <si>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</si>
  <si>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</si>
  <si>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</si>
  <si>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</si>
  <si>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</si>
  <si>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</si>
  <si>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</si>
  <si>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</si>
  <si>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</si>
  <si>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</si>
  <si>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</si>
  <si>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</si>
  <si>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</si>
  <si>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</si>
  <si>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</si>
  <si>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</si>
  <si>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</si>
  <si>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</si>
  <si>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</si>
  <si>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</si>
  <si>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</si>
  <si>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</si>
  <si>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</si>
  <si>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</si>
  <si>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</si>
  <si>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</si>
  <si>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</si>
  <si>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</si>
  <si>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</si>
  <si>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</si>
  <si>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</si>
  <si>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</si>
  <si>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</si>
  <si>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</si>
  <si>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</si>
  <si>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</si>
  <si>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</si>
  <si>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</si>
  <si>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</si>
  <si>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</si>
  <si>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</si>
  <si>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</si>
  <si>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</si>
  <si>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</si>
  <si>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</si>
  <si>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</si>
  <si>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</si>
  <si>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</si>
  <si>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</si>
  <si>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</si>
  <si>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</si>
  <si>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</si>
  <si>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</si>
  <si>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</si>
  <si>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</si>
  <si>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</si>
  <si>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</si>
  <si>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</si>
  <si>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</si>
  <si>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</si>
  <si>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</si>
  <si>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</si>
  <si>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</si>
  <si>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</si>
  <si>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</si>
  <si>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</si>
  <si>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</si>
  <si>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</si>
  <si>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</si>
  <si>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</si>
  <si>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</si>
  <si>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</si>
  <si>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</si>
  <si>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</si>
  <si>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</si>
  <si>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</si>
  <si>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</si>
  <si>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</si>
  <si>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</si>
  <si>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</si>
  <si>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</si>
  <si>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</si>
  <si>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</si>
  <si>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</si>
  <si>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</si>
  <si>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</si>
  <si>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</si>
  <si>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</si>
  <si>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</si>
  <si>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</si>
  <si>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</si>
  <si>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</si>
  <si>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</si>
  <si>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</si>
  <si>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</si>
  <si>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</si>
  <si>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</si>
  <si>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</si>
  <si>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</si>
  <si>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</si>
  <si>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</si>
  <si>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</si>
  <si>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</si>
  <si>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</si>
  <si>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</si>
  <si>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</si>
  <si>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</si>
  <si>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</si>
  <si>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</si>
  <si>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</si>
  <si>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</si>
  <si>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</si>
  <si>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</si>
  <si>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</si>
  <si>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</si>
  <si>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</si>
  <si>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</si>
  <si>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</si>
  <si>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</si>
  <si>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</si>
  <si>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</si>
  <si>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</si>
  <si>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</si>
  <si>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</si>
  <si>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</si>
  <si>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</si>
  <si>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</si>
  <si>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</si>
  <si>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</si>
  <si>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</si>
  <si>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</si>
  <si>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</si>
  <si>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</si>
  <si>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</si>
  <si>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</si>
  <si>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</si>
  <si>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</si>
  <si>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</si>
  <si>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</si>
  <si>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</si>
  <si>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</si>
  <si>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</si>
  <si>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</si>
  <si>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</si>
  <si>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</si>
  <si>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</si>
  <si>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</si>
  <si>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</si>
  <si>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</si>
  <si>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</si>
  <si>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</si>
  <si>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</si>
  <si>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</si>
  <si>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</si>
  <si>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</si>
  <si>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</si>
  <si>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</si>
  <si>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</si>
  <si>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</si>
  <si>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</si>
  <si>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</si>
  <si>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</si>
  <si>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</si>
  <si>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</si>
  <si>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</si>
  <si>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</si>
  <si>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</si>
  <si>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</si>
  <si>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</si>
  <si>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</si>
  <si>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</si>
  <si>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</si>
  <si>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</si>
  <si>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</si>
  <si>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</si>
  <si>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</si>
  <si>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</si>
  <si>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</si>
  <si>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</si>
  <si>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</si>
  <si>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</si>
  <si>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</si>
  <si>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</si>
  <si>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</si>
  <si>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</si>
  <si>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</si>
  <si>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</si>
  <si>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</si>
  <si>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</si>
  <si>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</si>
  <si>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</si>
  <si>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</si>
  <si>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</si>
  <si>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</si>
  <si>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</si>
  <si>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</si>
  <si>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</si>
  <si>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</si>
  <si>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</si>
  <si>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</si>
  <si>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</si>
  <si>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</si>
  <si>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</si>
  <si>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</si>
  <si>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</si>
  <si>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</si>
  <si>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</si>
  <si>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</si>
  <si>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</si>
  <si>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</si>
  <si>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</si>
  <si>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</si>
  <si>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</si>
  <si>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</si>
  <si>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</si>
  <si>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</si>
  <si>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</si>
  <si>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</si>
  <si>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</si>
  <si>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</si>
  <si>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</si>
  <si>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</si>
  <si>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</si>
  <si>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</si>
  <si>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</si>
  <si>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</si>
  <si>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</si>
  <si>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</si>
  <si>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</si>
  <si>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</si>
  <si>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</si>
  <si>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</si>
  <si>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</si>
  <si>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</si>
  <si>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</si>
  <si>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</si>
  <si>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</si>
  <si>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</si>
  <si>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</si>
  <si>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</si>
  <si>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</si>
  <si>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</si>
  <si>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</si>
  <si>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</si>
  <si>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</si>
  <si>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</si>
  <si>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</si>
  <si>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</si>
  <si>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</si>
  <si>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</si>
  <si>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</si>
  <si>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</si>
  <si>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</si>
  <si>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</si>
  <si>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</si>
  <si>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</si>
  <si>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</si>
  <si>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</si>
  <si>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</si>
  <si>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</si>
  <si>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</si>
  <si>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</si>
  <si>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</si>
  <si>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</si>
  <si>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</si>
  <si>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</si>
  <si>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</si>
  <si>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</si>
  <si>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</si>
  <si>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</si>
  <si>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</si>
  <si>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</si>
  <si>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</si>
  <si>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</si>
  <si>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</si>
  <si>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</si>
  <si>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</si>
  <si>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</si>
  <si>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</si>
  <si>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</si>
  <si>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</si>
  <si>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</si>
  <si>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</si>
  <si>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</si>
  <si>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</si>
  <si>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</si>
  <si>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</si>
  <si>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</si>
  <si>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</si>
  <si>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</si>
  <si>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</si>
  <si>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</si>
  <si>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</si>
  <si>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</si>
  <si>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</si>
  <si>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</si>
  <si>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</si>
  <si>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</si>
  <si>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</si>
  <si>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</si>
  <si>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</si>
  <si>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</si>
  <si>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</si>
  <si>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</si>
  <si>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</si>
  <si>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</si>
  <si>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</si>
  <si>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</si>
  <si>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</si>
  <si>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</si>
  <si>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</si>
  <si>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</si>
  <si>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</si>
  <si>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</si>
  <si>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</si>
  <si>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</si>
  <si>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</si>
  <si>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</si>
  <si>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</si>
  <si>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</si>
  <si>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</si>
  <si>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</si>
  <si>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</si>
  <si>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</si>
  <si>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</si>
  <si>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</si>
  <si>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</si>
  <si>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</si>
  <si>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</si>
  <si>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</si>
  <si>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</si>
  <si>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</si>
  <si>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</si>
  <si>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</si>
  <si>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</si>
  <si>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</si>
  <si>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</si>
  <si>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</si>
  <si>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</si>
  <si>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</si>
  <si>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</si>
  <si>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</si>
  <si>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</si>
  <si>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</si>
  <si>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</si>
  <si>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</si>
  <si>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</si>
  <si>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</si>
  <si>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</si>
  <si>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</si>
  <si>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</si>
  <si>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</si>
  <si>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</si>
  <si>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</si>
  <si>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</si>
  <si>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</si>
  <si>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</si>
  <si>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</si>
  <si>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</si>
  <si>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</si>
  <si>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</si>
  <si>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</si>
  <si>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</si>
  <si>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</si>
  <si>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</si>
  <si>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</si>
  <si>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</si>
  <si>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</si>
  <si>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</si>
  <si>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</si>
  <si>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</si>
  <si>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</si>
  <si>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</si>
  <si>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</si>
  <si>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</si>
  <si>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</si>
  <si>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</si>
  <si>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</si>
  <si>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</si>
  <si>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</si>
  <si>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</si>
  <si>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</si>
  <si>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</si>
  <si>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</si>
  <si>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</si>
  <si>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</si>
  <si>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</si>
  <si>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</si>
  <si>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</si>
  <si>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</si>
  <si>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</si>
  <si>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</si>
  <si>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</si>
  <si>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</si>
  <si>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</si>
  <si>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</si>
  <si>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</si>
  <si>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</si>
  <si>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</si>
  <si>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</si>
  <si>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</si>
  <si>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</si>
  <si>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</si>
  <si>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</si>
  <si>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</si>
  <si>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</si>
  <si>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</si>
  <si>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</si>
  <si>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</si>
  <si>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</si>
  <si>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</si>
  <si>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</si>
  <si>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</si>
  <si>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</si>
  <si>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</si>
  <si>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</si>
  <si>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</si>
  <si>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</si>
  <si>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</si>
  <si>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</si>
  <si>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</si>
  <si>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</si>
  <si>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</si>
  <si>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</si>
  <si>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</si>
  <si>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</si>
  <si>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</si>
  <si>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</si>
  <si>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</si>
  <si>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</si>
  <si>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</si>
  <si>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</si>
  <si>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</si>
  <si>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</si>
  <si>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</si>
  <si>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</si>
  <si>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</si>
  <si>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</si>
  <si>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</si>
  <si>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</si>
  <si>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</si>
  <si>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</si>
  <si>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</si>
  <si>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</si>
  <si>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</si>
  <si>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</si>
  <si>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</si>
  <si>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</si>
  <si>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</si>
  <si>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</si>
  <si>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</si>
  <si>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</si>
  <si>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</si>
  <si>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</si>
  <si>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</si>
  <si>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</si>
  <si>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</si>
  <si>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</si>
  <si>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</si>
  <si>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</si>
  <si>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</si>
  <si>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</si>
  <si>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</si>
  <si>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</si>
  <si>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</si>
  <si>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</si>
  <si>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</si>
  <si>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</si>
  <si>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</si>
  <si>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</si>
  <si>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</si>
  <si>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</si>
  <si>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</si>
  <si>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</si>
  <si>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</si>
  <si>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</si>
  <si>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</si>
  <si>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</si>
  <si>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</si>
  <si>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</si>
  <si>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</si>
  <si>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</si>
  <si>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</si>
  <si>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</si>
  <si>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</si>
  <si>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</si>
  <si>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</si>
  <si>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</si>
  <si>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</si>
  <si>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</si>
  <si>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</si>
  <si>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</si>
  <si>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</si>
  <si>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</si>
  <si>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</si>
  <si>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</si>
  <si>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</si>
  <si>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</si>
  <si>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</si>
  <si>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</si>
  <si>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</si>
  <si>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</si>
  <si>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</si>
  <si>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</si>
  <si>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</si>
  <si>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</si>
  <si>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</si>
  <si>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</si>
  <si>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</si>
  <si>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</si>
  <si>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</si>
  <si>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</si>
  <si>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</si>
  <si>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</si>
  <si>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</si>
  <si>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</si>
  <si>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</si>
  <si>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</si>
  <si>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</si>
  <si>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</si>
  <si>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</si>
  <si>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</si>
  <si>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</si>
  <si>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</si>
  <si>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</si>
  <si>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</si>
  <si>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</si>
  <si>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</si>
  <si>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</si>
  <si>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</si>
  <si>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</si>
  <si>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</si>
  <si>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</si>
  <si>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</si>
  <si>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</si>
  <si>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</si>
  <si>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</si>
  <si>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</si>
  <si>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</si>
  <si>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</si>
  <si>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</si>
  <si>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</si>
  <si>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</si>
  <si>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</si>
  <si>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</si>
  <si>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</si>
  <si>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</si>
  <si>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</si>
  <si>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</si>
  <si>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</si>
  <si>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</si>
  <si>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</si>
  <si>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</si>
  <si>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</si>
  <si>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</si>
  <si>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</si>
  <si>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</si>
  <si>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</si>
  <si>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</si>
  <si>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</si>
  <si>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</si>
  <si>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</si>
  <si>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</si>
  <si>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</si>
  <si>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</si>
  <si>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</si>
  <si>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</si>
  <si>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</si>
  <si>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</si>
  <si>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</si>
  <si>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</si>
  <si>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</si>
  <si>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</si>
  <si>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</si>
  <si>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</si>
  <si>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</si>
  <si>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</si>
  <si>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</si>
  <si>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</si>
  <si>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</si>
  <si>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</si>
  <si>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</si>
  <si>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</si>
  <si>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</si>
  <si>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</si>
  <si>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</si>
  <si>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</si>
  <si>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</si>
  <si>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</si>
  <si>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</si>
  <si>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</si>
  <si>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</si>
  <si>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</si>
  <si>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</si>
  <si>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</si>
  <si>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</si>
  <si>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</si>
  <si>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</si>
  <si>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</si>
  <si>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</si>
  <si>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</si>
  <si>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</si>
  <si>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</si>
  <si>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</si>
  <si>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</si>
  <si>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</si>
  <si>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</si>
  <si>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</si>
  <si>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</si>
  <si>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</si>
  <si>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</si>
  <si>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</si>
  <si>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</si>
  <si>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</si>
  <si>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</si>
  <si>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</si>
  <si>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</si>
  <si>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</si>
  <si>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</si>
  <si>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</si>
  <si>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</si>
  <si>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</si>
  <si>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</si>
  <si>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</si>
  <si>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</si>
  <si>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</si>
  <si>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</si>
  <si>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</si>
  <si>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</si>
  <si>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</si>
  <si>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</si>
  <si>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</si>
  <si>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</si>
  <si>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</si>
  <si>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</si>
  <si>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</si>
  <si>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</si>
  <si>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</si>
  <si>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</si>
  <si>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</si>
  <si>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</si>
  <si>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</si>
  <si>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</si>
  <si>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</si>
  <si>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</si>
  <si>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</si>
  <si>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</si>
  <si>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</si>
  <si>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</si>
  <si>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</si>
  <si>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</si>
  <si>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</si>
  <si>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</si>
  <si>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</si>
  <si>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</si>
  <si>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</si>
  <si>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</si>
  <si>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</si>
  <si>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</si>
  <si>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</si>
  <si>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</si>
  <si>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</si>
  <si>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</si>
  <si>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</si>
  <si>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</si>
  <si>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</si>
  <si>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</si>
  <si>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</si>
  <si>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</si>
  <si>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</si>
  <si>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</si>
  <si>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</si>
  <si>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</si>
  <si>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</si>
  <si>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</si>
  <si>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</si>
  <si>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</si>
  <si>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</si>
  <si>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</si>
  <si>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</si>
  <si>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</si>
  <si>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</si>
  <si>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</si>
  <si>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</si>
  <si>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</si>
  <si>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</si>
  <si>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</si>
  <si>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</si>
  <si>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</si>
  <si>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</si>
  <si>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</si>
  <si>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</si>
  <si>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</si>
  <si>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</si>
  <si>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</si>
  <si>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</si>
  <si>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</si>
  <si>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</si>
  <si>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</si>
  <si>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</si>
  <si>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</si>
  <si>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</si>
  <si>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</si>
  <si>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</si>
  <si>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</si>
  <si>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</si>
  <si>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</si>
  <si>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</si>
  <si>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</si>
  <si>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</si>
  <si>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</si>
  <si>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</si>
  <si>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</si>
  <si>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</si>
  <si>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</si>
  <si>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</si>
  <si>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</si>
  <si>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</si>
  <si>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</si>
  <si>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</si>
  <si>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</si>
  <si>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</si>
  <si>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</si>
  <si>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</si>
  <si>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</si>
  <si>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</si>
  <si>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</si>
  <si>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</si>
  <si>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</si>
  <si>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</si>
  <si>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</si>
  <si>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</si>
  <si>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</si>
  <si>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</si>
  <si>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</si>
  <si>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</si>
  <si>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</si>
  <si>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</si>
  <si>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</si>
  <si>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</si>
  <si>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</si>
  <si>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</si>
  <si>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</si>
  <si>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</si>
  <si>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</si>
  <si>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</si>
  <si>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</si>
  <si>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</si>
  <si>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</si>
  <si>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</si>
  <si>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</si>
  <si>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</si>
  <si>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</si>
  <si>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</si>
  <si>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</si>
  <si>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</si>
  <si>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</si>
  <si>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</si>
  <si>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</si>
  <si>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</si>
  <si>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</si>
  <si>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</si>
  <si>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</si>
  <si>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</si>
  <si>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</si>
  <si>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</si>
  <si>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</si>
  <si>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</si>
  <si>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</si>
  <si>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</si>
  <si>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</si>
  <si>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</si>
  <si>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</si>
  <si>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</si>
  <si>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</si>
  <si>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</si>
  <si>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</si>
  <si>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</si>
  <si>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</si>
  <si>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</si>
  <si>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</si>
  <si>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</si>
  <si>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</si>
  <si>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</si>
  <si>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</si>
  <si>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</si>
  <si>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</si>
  <si>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</si>
  <si>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</si>
  <si>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</si>
  <si>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</si>
  <si>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</si>
  <si>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</si>
  <si>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</si>
  <si>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</si>
  <si>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</si>
  <si>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</si>
  <si>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</si>
  <si>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</si>
  <si>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</si>
  <si>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</si>
  <si>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</si>
  <si>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</si>
  <si>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</si>
  <si>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</si>
  <si>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</si>
  <si>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</si>
  <si>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</si>
  <si>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</si>
  <si>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</si>
  <si>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</si>
  <si>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</si>
  <si>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</si>
  <si>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</si>
  <si>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</si>
  <si>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</si>
  <si>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</si>
  <si>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</si>
  <si>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</si>
  <si>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</si>
  <si>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</si>
  <si>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</si>
  <si>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</si>
  <si>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</si>
  <si>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</si>
  <si>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</si>
  <si>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</si>
  <si>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</si>
  <si>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</si>
  <si>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</si>
  <si>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</si>
  <si>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</si>
  <si>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</si>
  <si>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</si>
  <si>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</si>
  <si>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</si>
  <si>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</si>
  <si>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</si>
  <si>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</si>
  <si>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</si>
  <si>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</si>
  <si>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</si>
  <si>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</si>
  <si>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</si>
  <si>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</si>
  <si>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</si>
  <si>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</si>
  <si>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</si>
  <si>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</si>
  <si>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</si>
  <si>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</si>
  <si>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</si>
  <si>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</si>
  <si>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</si>
  <si>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</si>
  <si>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</si>
  <si>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</si>
  <si>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</si>
  <si>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</si>
  <si>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</si>
  <si>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</si>
  <si>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</si>
  <si>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</si>
  <si>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</si>
  <si>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</si>
  <si>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</si>
  <si>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</si>
  <si>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</si>
  <si>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</si>
  <si>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</si>
  <si>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</si>
  <si>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</si>
  <si>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</si>
  <si>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</si>
  <si>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</si>
  <si>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</si>
  <si>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</si>
  <si>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</si>
  <si>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</si>
  <si>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</si>
  <si>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</si>
  <si>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</si>
  <si>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</si>
  <si>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</si>
  <si>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</si>
  <si>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</si>
  <si>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</si>
  <si>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</si>
  <si>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</si>
  <si>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</si>
  <si>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</si>
  <si>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</si>
  <si>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</si>
  <si>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</si>
  <si>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</si>
  <si>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</si>
  <si>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</si>
  <si>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</si>
  <si>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</si>
  <si>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</si>
  <si>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</si>
  <si>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</si>
  <si>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</si>
  <si>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</si>
  <si>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</si>
  <si>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</si>
  <si>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</si>
  <si>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</si>
  <si>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</si>
  <si>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</si>
  <si>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</si>
  <si>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</si>
  <si>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</si>
  <si>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</si>
  <si>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</si>
  <si>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</si>
  <si>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</si>
  <si>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</si>
  <si>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</si>
  <si>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</si>
  <si>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</si>
  <si>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</si>
  <si>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</si>
  <si>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</si>
  <si>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</si>
  <si>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</si>
  <si>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</si>
  <si>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</si>
  <si>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</si>
  <si>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</si>
  <si>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</si>
  <si>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</si>
  <si>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</si>
  <si>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</si>
  <si>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</si>
  <si>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</si>
  <si>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</si>
  <si>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</si>
  <si>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</si>
  <si>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</si>
  <si>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</si>
  <si>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</si>
  <si>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</si>
  <si>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</si>
  <si>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</si>
  <si>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</si>
  <si>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</si>
  <si>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</si>
  <si>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</si>
  <si>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</si>
  <si>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</si>
  <si>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</si>
  <si>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</si>
  <si>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</si>
  <si>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</si>
  <si>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</si>
  <si>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</si>
  <si>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</si>
  <si>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</si>
  <si>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</si>
  <si>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</si>
  <si>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</si>
  <si>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</si>
  <si>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</si>
  <si>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</si>
  <si>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</si>
  <si>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</si>
  <si>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</si>
  <si>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</si>
  <si>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</si>
  <si>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</si>
  <si>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</si>
  <si>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</si>
  <si>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</si>
  <si>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</si>
  <si>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</si>
  <si>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</si>
  <si>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</si>
  <si>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</si>
  <si>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</si>
  <si>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</si>
  <si>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</si>
  <si>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</si>
  <si>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</si>
  <si>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</si>
  <si>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</si>
  <si>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</si>
  <si>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</si>
  <si>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</si>
  <si>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</si>
  <si>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</si>
  <si>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</si>
  <si>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</si>
  <si>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</si>
  <si>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</si>
  <si>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</si>
  <si>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</si>
  <si>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</si>
  <si>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</si>
  <si>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</si>
  <si>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</si>
  <si>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</si>
  <si>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</si>
  <si>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</si>
  <si>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</si>
  <si>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</si>
  <si>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</si>
  <si>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</si>
  <si>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</si>
  <si>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</si>
  <si>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</si>
  <si>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</si>
  <si>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</si>
  <si>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</si>
  <si>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</si>
  <si>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</si>
  <si>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</si>
  <si>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</si>
  <si>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</si>
  <si>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</si>
  <si>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</si>
  <si>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</si>
  <si>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</si>
  <si>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</si>
  <si>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</si>
  <si>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</si>
  <si>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</si>
  <si>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</si>
  <si>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</si>
  <si>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</si>
  <si>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</si>
  <si>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</si>
  <si>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</si>
  <si>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</si>
  <si>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</si>
  <si>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</si>
  <si>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</si>
  <si>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</si>
  <si>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</si>
  <si>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</si>
  <si>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</si>
  <si>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</si>
  <si>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</si>
  <si>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</si>
  <si>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</si>
  <si>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</si>
  <si>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</si>
  <si>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</si>
  <si>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</si>
  <si>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</si>
  <si>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</si>
  <si>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</si>
  <si>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</si>
  <si>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</si>
  <si>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</si>
  <si>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</si>
  <si>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</si>
  <si>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</si>
  <si>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</si>
  <si>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</si>
  <si>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</si>
  <si>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</si>
  <si>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</si>
  <si>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</si>
  <si>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</si>
  <si>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</si>
  <si>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</si>
  <si>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</si>
  <si>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</si>
  <si>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</si>
  <si>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</si>
  <si>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</si>
  <si>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</si>
  <si>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</si>
  <si>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</si>
  <si>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</si>
  <si>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</si>
  <si>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</si>
  <si>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</si>
  <si>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</si>
  <si>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</si>
  <si>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</si>
  <si>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</si>
  <si>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</si>
  <si>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</si>
  <si>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</si>
  <si>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</si>
  <si>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</si>
  <si>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</si>
  <si>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</si>
  <si>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</si>
  <si>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</si>
  <si>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</si>
  <si>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</si>
  <si>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</si>
  <si>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</si>
  <si>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</si>
  <si>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</si>
  <si>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</si>
  <si>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</si>
  <si>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</si>
  <si>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</si>
  <si>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</si>
  <si>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</si>
  <si>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</si>
  <si>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</si>
  <si>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</si>
  <si>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</si>
  <si>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</si>
  <si>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</si>
  <si>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</si>
  <si>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</si>
  <si>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</si>
  <si>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</si>
  <si>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</si>
  <si>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</si>
  <si>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</si>
  <si>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</si>
  <si>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</si>
  <si>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</si>
  <si>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</si>
  <si>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</si>
  <si>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</si>
  <si>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</si>
  <si>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</si>
  <si>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</si>
  <si>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</si>
  <si>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</si>
  <si>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</si>
  <si>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</si>
  <si>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</si>
  <si>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</si>
  <si>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</si>
  <si>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</si>
  <si>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</si>
  <si>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</si>
  <si>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</si>
  <si>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</si>
  <si>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</si>
  <si>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</si>
  <si>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</si>
  <si>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</si>
  <si>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</si>
  <si>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</si>
  <si>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</si>
  <si>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</si>
  <si>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</si>
  <si>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</si>
  <si>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</si>
  <si>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</si>
  <si>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</si>
  <si>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</si>
  <si>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</si>
  <si>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</si>
  <si>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</si>
  <si>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</si>
  <si>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</si>
  <si>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</si>
  <si>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</si>
  <si>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</si>
  <si>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</si>
  <si>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</si>
  <si>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</si>
  <si>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</si>
  <si>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</si>
  <si>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</si>
  <si>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</si>
  <si>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</si>
  <si>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</si>
  <si>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</si>
  <si>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</si>
  <si>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</si>
  <si>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</si>
  <si>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</si>
  <si>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</si>
  <si>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</si>
  <si>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</si>
  <si>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</si>
  <si>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</si>
  <si>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</si>
  <si>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</si>
  <si>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</si>
  <si>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</si>
  <si>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</si>
  <si>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</si>
  <si>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</si>
  <si>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</si>
  <si>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</si>
  <si>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</si>
  <si>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</si>
  <si>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</si>
  <si>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</si>
  <si>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</si>
  <si>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</si>
  <si>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</si>
  <si>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</si>
  <si>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</si>
  <si>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</si>
  <si>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</si>
  <si>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</si>
  <si>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</si>
  <si>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</si>
  <si>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</si>
  <si>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</si>
  <si>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</si>
  <si>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</si>
  <si>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</si>
  <si>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</si>
  <si>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</si>
  <si>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</si>
  <si>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</si>
  <si>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</si>
  <si>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</si>
  <si>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</si>
  <si>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</si>
  <si>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</si>
  <si>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</si>
  <si>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</si>
  <si>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</si>
  <si>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</si>
  <si>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</si>
  <si>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</si>
  <si>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</si>
  <si>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</si>
  <si>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</si>
  <si>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</si>
  <si>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</si>
  <si>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</si>
  <si>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</si>
  <si>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</si>
  <si>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</si>
  <si>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</si>
  <si>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</si>
  <si>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</si>
  <si>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</si>
  <si>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</si>
  <si>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</si>
  <si>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</si>
  <si>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</si>
  <si>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</si>
  <si>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</si>
  <si>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</si>
  <si>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</si>
  <si>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</si>
  <si>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</si>
  <si>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</si>
  <si>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</si>
  <si>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</si>
  <si>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</si>
  <si>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</si>
  <si>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</si>
  <si>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</si>
  <si>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</si>
  <si>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</si>
  <si>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</si>
  <si>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</si>
  <si>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</si>
  <si>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</si>
  <si>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</si>
  <si>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</si>
  <si>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</si>
  <si>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</si>
  <si>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</si>
  <si>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</si>
  <si>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</si>
  <si>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</si>
  <si>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</si>
  <si>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</si>
  <si>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</si>
  <si>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</si>
  <si>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</si>
  <si>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</si>
  <si>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</si>
  <si>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</si>
  <si>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</si>
  <si>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</si>
  <si>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</si>
  <si>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</si>
  <si>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</si>
  <si>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</si>
  <si>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</si>
  <si>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</si>
  <si>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</si>
  <si>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</si>
  <si>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</si>
  <si>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</si>
  <si>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</si>
  <si>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</si>
  <si>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</si>
  <si>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</si>
  <si>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</si>
  <si>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</si>
  <si>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</si>
  <si>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</si>
  <si>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</si>
  <si>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</si>
  <si>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</si>
  <si>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</si>
  <si>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</si>
  <si>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</si>
  <si>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</si>
  <si>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</si>
  <si>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</si>
  <si>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</si>
  <si>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</si>
  <si>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</si>
  <si>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</si>
  <si>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</si>
  <si>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</si>
  <si>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</si>
  <si>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</si>
  <si>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</si>
  <si>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</si>
  <si>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</si>
  <si>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</si>
  <si>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</si>
  <si>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</si>
  <si>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</si>
  <si>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</si>
  <si>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</si>
  <si>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</si>
  <si>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</si>
  <si>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</si>
  <si>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</si>
  <si>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</si>
  <si>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</si>
  <si>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</si>
  <si>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</si>
  <si>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</si>
  <si>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</si>
  <si>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</si>
  <si>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</si>
  <si>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</si>
  <si>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</si>
  <si>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</si>
  <si>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</si>
  <si>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</si>
  <si>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</si>
  <si>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</si>
  <si>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</si>
  <si>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</si>
  <si>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</si>
  <si>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</si>
  <si>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</si>
  <si>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</si>
  <si>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</si>
  <si>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</si>
  <si>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</si>
  <si>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</si>
  <si>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</si>
  <si>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</si>
  <si>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</si>
  <si>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</si>
  <si>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</si>
  <si>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</si>
  <si>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</si>
  <si>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</si>
  <si>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</si>
  <si>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</si>
  <si>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</si>
  <si>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</si>
  <si>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</si>
  <si>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</si>
  <si>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</si>
  <si>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</si>
  <si>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</si>
  <si>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</si>
  <si>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</si>
  <si>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</si>
  <si>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</si>
  <si>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</si>
  <si>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</si>
  <si>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</si>
  <si>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</si>
  <si>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</si>
  <si>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</si>
  <si>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</si>
  <si>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</si>
  <si>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</si>
  <si>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</si>
  <si>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</si>
  <si>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</si>
  <si>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</si>
  <si>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</si>
  <si>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</si>
  <si>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</si>
  <si>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</si>
  <si>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</si>
  <si>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</si>
  <si>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</si>
  <si>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</si>
  <si>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</si>
  <si>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</si>
  <si>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</si>
  <si>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</si>
  <si>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</si>
  <si>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</si>
  <si>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</si>
  <si>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</si>
  <si>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</si>
  <si>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</si>
  <si>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</si>
  <si>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</si>
  <si>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</si>
  <si>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</si>
  <si>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</si>
  <si>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</si>
  <si>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</si>
  <si>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</si>
  <si>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</si>
  <si>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</si>
  <si>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</si>
  <si>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</si>
  <si>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</si>
  <si>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</si>
  <si>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</si>
  <si>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</si>
  <si>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</si>
  <si>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</si>
  <si>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</si>
  <si>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</si>
  <si>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</si>
  <si>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</si>
  <si>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</si>
  <si>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</si>
  <si>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</si>
  <si>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</si>
  <si>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</si>
  <si>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</si>
  <si>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</si>
  <si>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</si>
  <si>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</si>
  <si>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</si>
  <si>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</si>
  <si>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</si>
  <si>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</si>
  <si>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</si>
  <si>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</si>
  <si>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</si>
  <si>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</si>
  <si>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</si>
  <si>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</si>
  <si>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</si>
  <si>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</si>
  <si>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</si>
  <si>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</si>
  <si>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</si>
  <si>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</si>
  <si>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</si>
  <si>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</si>
  <si>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</si>
  <si>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</si>
  <si>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</si>
  <si>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</si>
  <si>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</si>
  <si>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</si>
  <si>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</si>
  <si>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</si>
  <si>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</si>
  <si>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</si>
  <si>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</si>
  <si>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</si>
  <si>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</si>
  <si>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</si>
  <si>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</si>
  <si>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</si>
  <si>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</si>
  <si>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</si>
  <si>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</si>
  <si>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</si>
  <si>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</si>
  <si>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</si>
  <si>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</si>
  <si>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</si>
  <si>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</si>
  <si>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</si>
  <si>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</si>
  <si>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</si>
  <si>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</si>
  <si>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</si>
  <si>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</si>
  <si>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</si>
  <si>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</si>
  <si>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</si>
  <si>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</si>
  <si>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</si>
  <si>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</si>
  <si>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</si>
  <si>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</si>
  <si>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</si>
  <si>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</si>
  <si>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</si>
  <si>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</si>
  <si>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</si>
  <si>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</si>
  <si>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</si>
  <si>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</si>
  <si>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</si>
  <si>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</si>
  <si>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</si>
  <si>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</si>
  <si>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</si>
  <si>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</si>
  <si>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</si>
  <si>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</si>
  <si>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</si>
  <si>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</si>
  <si>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</si>
  <si>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</si>
  <si>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</si>
  <si>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</si>
  <si>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</si>
  <si>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</si>
  <si>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</si>
  <si>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</si>
  <si>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</si>
  <si>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</si>
  <si>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</si>
  <si>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</si>
  <si>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</si>
  <si>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</si>
  <si>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</si>
  <si>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</si>
  <si>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</si>
  <si>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</si>
  <si>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</si>
  <si>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</si>
  <si>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</si>
  <si>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</si>
  <si>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</si>
  <si>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</si>
  <si>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</si>
  <si>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</si>
  <si>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</si>
  <si>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</si>
  <si>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</si>
  <si>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</si>
  <si>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</si>
  <si>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</si>
  <si>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</si>
  <si>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</si>
  <si>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</si>
  <si>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</si>
  <si>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</si>
  <si>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</si>
  <si>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</si>
  <si>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</si>
  <si>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</si>
  <si>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</si>
  <si>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</si>
  <si>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</si>
  <si>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</si>
  <si>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</si>
  <si>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</si>
  <si>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</si>
  <si>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</si>
  <si>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</si>
  <si>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</si>
  <si>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</si>
  <si>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</si>
  <si>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</si>
  <si>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</si>
  <si>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</si>
  <si>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</si>
  <si>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</si>
  <si>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</si>
  <si>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</si>
  <si>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</si>
  <si>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</si>
  <si>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</si>
  <si>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</si>
  <si>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</si>
  <si>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</si>
  <si>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</si>
  <si>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</si>
  <si>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</si>
  <si>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</si>
  <si>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</si>
  <si>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</si>
  <si>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</si>
  <si>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</si>
  <si>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</si>
  <si>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</si>
  <si>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</si>
  <si>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</si>
  <si>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</si>
  <si>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</si>
  <si>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</si>
  <si>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</si>
  <si>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</si>
  <si>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</si>
  <si>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</si>
  <si>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</si>
  <si>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</si>
  <si>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</si>
  <si>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</si>
  <si>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</si>
  <si>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</si>
  <si>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</si>
  <si>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</si>
  <si>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</si>
  <si>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</si>
  <si>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</si>
  <si>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</si>
  <si>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</si>
  <si>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</si>
  <si>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</si>
  <si>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</si>
  <si>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</si>
  <si>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</si>
  <si>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</si>
  <si>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</si>
  <si>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</si>
  <si>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</si>
  <si>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</si>
  <si>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</si>
  <si>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</si>
  <si>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</si>
  <si>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</si>
  <si>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</si>
  <si>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</si>
  <si>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</si>
  <si>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</si>
  <si>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</si>
  <si>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</si>
  <si>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</si>
  <si>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</si>
  <si>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</si>
  <si>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</si>
  <si>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</si>
  <si>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</si>
  <si>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</si>
  <si>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</si>
  <si>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</si>
  <si>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</si>
  <si>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</si>
  <si>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</si>
  <si>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</si>
  <si>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</si>
  <si>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</si>
  <si>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</si>
  <si>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</si>
  <si>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</si>
  <si>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</si>
  <si>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</si>
  <si>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</si>
  <si>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</si>
  <si>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</si>
  <si>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</si>
  <si>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</si>
  <si>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</si>
  <si>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</si>
  <si>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</si>
  <si>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</si>
  <si>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</si>
  <si>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</si>
  <si>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</si>
  <si>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</si>
  <si>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</si>
  <si>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</si>
  <si>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</si>
  <si>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</si>
  <si>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</si>
  <si>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</si>
  <si>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</si>
  <si>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</si>
  <si>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</si>
  <si>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</si>
  <si>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</si>
  <si>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</si>
  <si>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</si>
  <si>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</si>
  <si>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</si>
  <si>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</si>
  <si>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</si>
  <si>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</si>
  <si>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</si>
  <si>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</si>
  <si>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</si>
  <si>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</si>
  <si>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</si>
  <si>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</si>
  <si>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</si>
  <si>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</si>
  <si>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</si>
  <si>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</si>
  <si>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</si>
  <si>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</si>
  <si>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</si>
  <si>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</si>
  <si>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</si>
  <si>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</si>
  <si>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</si>
  <si>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</si>
  <si>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</si>
  <si>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</si>
  <si>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</si>
  <si>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</si>
  <si>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</si>
  <si>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</si>
  <si>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</si>
  <si>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</si>
  <si>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</si>
  <si>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</si>
  <si>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</si>
  <si>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</si>
  <si>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</si>
  <si>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</si>
  <si>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</si>
  <si>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</si>
  <si>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</si>
  <si>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</si>
  <si>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</si>
  <si>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</si>
  <si>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</si>
  <si>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</si>
  <si>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</si>
  <si>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</si>
  <si>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</si>
  <si>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</si>
  <si>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</si>
  <si>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</si>
  <si>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</si>
  <si>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</si>
  <si>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</si>
  <si>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</si>
  <si>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</si>
  <si>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</si>
  <si>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</si>
  <si>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</si>
  <si>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</si>
  <si>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</si>
  <si>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</si>
  <si>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</si>
  <si>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</si>
  <si>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</si>
  <si>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</si>
  <si>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</si>
  <si>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</si>
  <si>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</si>
  <si>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</si>
  <si>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</si>
  <si>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</si>
  <si>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</si>
  <si>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</si>
  <si>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</si>
  <si>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</si>
  <si>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</si>
  <si>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</si>
  <si>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</si>
  <si>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</si>
  <si>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</si>
  <si>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</si>
  <si>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</si>
  <si>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</si>
  <si>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</si>
  <si>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</si>
  <si>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</si>
  <si>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</si>
  <si>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</si>
  <si>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</si>
  <si>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</si>
  <si>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</si>
  <si>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</si>
  <si>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</si>
  <si>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</si>
  <si>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</si>
  <si>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</si>
  <si>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</si>
  <si>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</si>
  <si>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</si>
  <si>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</si>
  <si>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</si>
  <si>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</si>
  <si>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</si>
  <si>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</si>
  <si>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</si>
  <si>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</si>
  <si>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</si>
  <si>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</si>
  <si>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</si>
  <si>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</si>
  <si>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</si>
  <si>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</si>
  <si>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</si>
  <si>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</si>
  <si>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</si>
  <si>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</si>
  <si>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</si>
  <si>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</si>
  <si>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</si>
  <si>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</si>
  <si>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</si>
  <si>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</si>
  <si>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</si>
  <si>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</si>
  <si>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</si>
  <si>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</si>
  <si>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</si>
  <si>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</si>
  <si>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</si>
  <si>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</si>
  <si>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</si>
  <si>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</si>
  <si>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</si>
  <si>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</si>
  <si>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</si>
  <si>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</si>
  <si>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</si>
  <si>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</si>
  <si>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</si>
  <si>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</si>
  <si>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</si>
  <si>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</si>
  <si>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</si>
  <si>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</si>
  <si>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</si>
  <si>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</si>
  <si>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</si>
  <si>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</si>
  <si>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</si>
  <si>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</si>
  <si>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</si>
  <si>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</si>
  <si>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</si>
  <si>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</si>
  <si>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</si>
  <si>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</si>
  <si>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</si>
  <si>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</si>
  <si>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</si>
  <si>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</si>
  <si>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</si>
  <si>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</si>
  <si>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</si>
  <si>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</si>
  <si>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</si>
  <si>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</si>
  <si>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</si>
  <si>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</si>
  <si>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</si>
  <si>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</si>
  <si>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</si>
  <si>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</si>
  <si>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</si>
  <si>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</si>
  <si>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</si>
  <si>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</si>
  <si>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</si>
  <si>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</si>
  <si>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</si>
  <si>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</si>
  <si>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</si>
  <si>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</si>
  <si>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</si>
  <si>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</si>
  <si>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</si>
  <si>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</si>
  <si>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</si>
  <si>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</si>
  <si>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</si>
  <si>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</si>
  <si>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</si>
  <si>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</si>
  <si>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</si>
  <si>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</si>
  <si>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</si>
  <si>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</si>
  <si>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</si>
  <si>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</si>
  <si>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</si>
  <si>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</si>
  <si>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</si>
  <si>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</si>
  <si>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</si>
  <si>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</si>
  <si>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</si>
  <si>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</si>
  <si>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</si>
  <si>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</si>
  <si>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</si>
  <si>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</si>
  <si>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</si>
  <si>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</si>
  <si>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</si>
  <si>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</si>
  <si>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</si>
  <si>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</si>
  <si>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</si>
  <si>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</si>
  <si>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</si>
  <si>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</si>
  <si>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</si>
  <si>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</si>
  <si>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</si>
  <si>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</si>
  <si>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</si>
  <si>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</si>
  <si>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</si>
  <si>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</si>
  <si>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</si>
  <si>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</si>
  <si>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</si>
  <si>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</si>
  <si>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</si>
  <si>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</si>
  <si>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</si>
  <si>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</si>
  <si>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</si>
  <si>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</si>
  <si>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</si>
  <si>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</si>
  <si>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</si>
  <si>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</si>
  <si>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</si>
  <si>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</si>
  <si>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</si>
  <si>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</si>
  <si>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</si>
  <si>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</si>
  <si>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</si>
  <si>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</si>
  <si>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</si>
  <si>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</si>
  <si>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</si>
  <si>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</si>
  <si>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</si>
  <si>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</si>
  <si>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</si>
  <si>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</si>
  <si>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</si>
  <si>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</si>
  <si>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</si>
  <si>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</si>
  <si>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</si>
  <si>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</si>
  <si>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</si>
  <si>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</si>
  <si>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</si>
  <si>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</si>
  <si>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</si>
  <si>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</si>
  <si>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</si>
  <si>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</si>
  <si>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</si>
  <si>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</si>
  <si>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</si>
  <si>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</si>
  <si>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</si>
  <si>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</si>
  <si>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</si>
  <si>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</si>
  <si>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</si>
  <si>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</si>
  <si>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</si>
  <si>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</si>
  <si>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</si>
  <si>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</si>
  <si>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</si>
  <si>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</si>
  <si>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</si>
  <si>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</si>
  <si>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</si>
  <si>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</si>
  <si>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</si>
  <si>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</si>
  <si>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</si>
  <si>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</si>
  <si>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</si>
  <si>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</si>
  <si>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</si>
  <si>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</si>
  <si>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</si>
  <si>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</si>
  <si>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</si>
  <si>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</si>
  <si>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</si>
  <si>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</si>
  <si>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</si>
  <si>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</si>
  <si>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</si>
  <si>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</si>
  <si>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</si>
  <si>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</si>
  <si>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</si>
  <si>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</si>
  <si>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</si>
  <si>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</si>
  <si>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</si>
  <si>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</si>
  <si>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</si>
  <si>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</si>
  <si>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</si>
  <si>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</si>
  <si>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</si>
  <si>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</si>
  <si>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</si>
  <si>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</si>
  <si>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</si>
  <si>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</si>
  <si>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</si>
  <si>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</si>
  <si>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</si>
  <si>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</si>
  <si>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</si>
  <si>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</si>
  <si>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</si>
  <si>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</si>
  <si>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</si>
  <si>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</si>
  <si>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</si>
  <si>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</si>
  <si>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</si>
  <si>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</si>
  <si>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</si>
  <si>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</si>
  <si>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</si>
  <si>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</si>
  <si>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</si>
  <si>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</si>
  <si>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</si>
  <si>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</si>
  <si>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</si>
  <si>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</si>
  <si>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</si>
  <si>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</si>
  <si>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</si>
  <si>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</si>
  <si>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</si>
  <si>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</si>
  <si>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</si>
  <si>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</si>
  <si>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</si>
  <si>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</si>
  <si>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</si>
  <si>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</si>
  <si>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</si>
  <si>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</si>
  <si>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</si>
  <si>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</si>
  <si>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</si>
  <si>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</si>
  <si>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</si>
  <si>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</si>
  <si>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</si>
  <si>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</si>
  <si>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</si>
  <si>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</si>
  <si>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</si>
  <si>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</si>
  <si>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</si>
  <si>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</si>
  <si>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</si>
  <si>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</si>
  <si>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</si>
  <si>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</si>
  <si>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</si>
  <si>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</si>
  <si>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</si>
  <si>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</si>
  <si>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</si>
  <si>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</si>
  <si>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</si>
  <si>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</si>
  <si>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</si>
  <si>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</si>
  <si>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</si>
  <si>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</si>
  <si>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</si>
  <si>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</si>
  <si>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</si>
  <si>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</si>
  <si>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</si>
  <si>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</si>
  <si>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</si>
  <si>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</si>
  <si>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</si>
  <si>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</si>
  <si>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</si>
  <si>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</si>
  <si>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</si>
  <si>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</si>
  <si>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</si>
  <si>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</si>
  <si>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</si>
  <si>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</si>
  <si>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</si>
  <si>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</si>
  <si>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</si>
  <si>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</si>
  <si>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</si>
  <si>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</si>
  <si>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</si>
  <si>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</si>
  <si>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</si>
  <si>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</si>
  <si>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</si>
  <si>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</si>
  <si>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</si>
  <si>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</si>
  <si>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</si>
  <si>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</si>
  <si>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</si>
  <si>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</si>
  <si>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</si>
  <si>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</si>
  <si>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</si>
  <si>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</si>
  <si>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</si>
  <si>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</si>
  <si>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</si>
  <si>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</si>
  <si>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</si>
  <si>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</si>
  <si>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</si>
  <si>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</si>
  <si>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</si>
  <si>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</si>
  <si>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</si>
  <si>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</si>
  <si>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</si>
  <si>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</si>
  <si>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</si>
  <si>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</si>
  <si>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</si>
  <si>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</si>
  <si>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</si>
  <si>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</si>
  <si>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</si>
  <si>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</si>
  <si>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</si>
  <si>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</si>
  <si>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</si>
  <si>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</si>
  <si>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</si>
  <si>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</si>
  <si>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</si>
  <si>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</si>
  <si>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</si>
  <si>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</si>
  <si>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</si>
  <si>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</si>
  <si>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</si>
  <si>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</si>
  <si>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</si>
  <si>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</si>
  <si>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</si>
  <si>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</si>
  <si>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</si>
  <si>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</si>
  <si>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</si>
  <si>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</si>
  <si>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</si>
  <si>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</si>
  <si>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</si>
  <si>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</si>
  <si>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</si>
  <si>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</si>
  <si>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</si>
  <si>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</si>
  <si>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</si>
  <si>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</si>
  <si>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</si>
  <si>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</si>
  <si>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</si>
  <si>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</si>
  <si>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</si>
  <si>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</si>
  <si>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</si>
  <si>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</si>
  <si>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</si>
  <si>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</si>
  <si>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</si>
  <si>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</si>
  <si>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</si>
  <si>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</si>
  <si>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</si>
  <si>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</si>
  <si>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</si>
  <si>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</si>
  <si>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</si>
  <si>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</si>
  <si>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</si>
  <si>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</si>
  <si>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</si>
  <si>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</si>
  <si>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</si>
  <si>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</si>
  <si>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</si>
  <si>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</si>
  <si>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</si>
  <si>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</si>
  <si>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</si>
  <si>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</si>
  <si>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</si>
  <si>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</si>
  <si>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</si>
  <si>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</si>
  <si>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</si>
  <si>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</si>
  <si>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</si>
  <si>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</si>
  <si>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</si>
  <si>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</si>
  <si>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</si>
  <si>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</si>
  <si>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</si>
  <si>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</si>
  <si>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</si>
  <si>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</si>
  <si>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</si>
  <si>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</si>
  <si>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</si>
  <si>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</si>
  <si>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</si>
  <si>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</si>
  <si>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</si>
  <si>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</si>
  <si>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</si>
  <si>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</si>
  <si>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</si>
  <si>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</si>
  <si>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</si>
  <si>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</si>
  <si>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</si>
  <si>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</si>
  <si>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</si>
  <si>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</si>
  <si>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</si>
  <si>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</si>
  <si>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</si>
  <si>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</si>
  <si>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</si>
  <si>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</si>
  <si>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</si>
  <si>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</si>
  <si>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</si>
  <si>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</si>
  <si>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</si>
  <si>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</si>
  <si>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</si>
  <si>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</si>
  <si>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</si>
  <si>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</si>
  <si>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</si>
  <si>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</si>
  <si>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</si>
  <si>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</si>
  <si>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</si>
  <si>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</si>
  <si>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</si>
  <si>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</si>
  <si>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</si>
  <si>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</si>
  <si>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</si>
  <si>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</si>
  <si>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</si>
  <si>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</si>
  <si>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</si>
  <si>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</si>
  <si>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</si>
  <si>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</si>
  <si>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</si>
  <si>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</si>
  <si>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</si>
  <si>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</si>
  <si>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</si>
  <si>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</si>
  <si>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</si>
  <si>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</si>
  <si>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</si>
  <si>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</si>
  <si>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</si>
  <si>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</si>
  <si>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</si>
  <si>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</si>
  <si>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</si>
  <si>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</si>
  <si>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</si>
  <si>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</si>
  <si>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</si>
  <si>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</si>
  <si>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</si>
  <si>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</si>
  <si>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</si>
  <si>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</si>
  <si>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</si>
  <si>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</si>
  <si>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</si>
  <si>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</si>
  <si>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</si>
  <si>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</si>
  <si>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</si>
  <si>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</si>
  <si>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</si>
  <si>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</si>
  <si>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</si>
  <si>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</si>
  <si>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</si>
  <si>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</si>
  <si>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</si>
  <si>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</si>
  <si>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</si>
  <si>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</si>
  <si>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</si>
  <si>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</si>
  <si>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</si>
  <si>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</si>
  <si>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</si>
  <si>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</si>
  <si>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</si>
  <si>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</si>
  <si>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</si>
  <si>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</si>
  <si>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</si>
  <si>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</si>
  <si>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</si>
  <si>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</si>
  <si>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</si>
  <si>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</si>
  <si>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</si>
  <si>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</si>
  <si>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</si>
  <si>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</si>
  <si>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</si>
  <si>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</si>
  <si>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</si>
  <si>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</si>
  <si>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</si>
  <si>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</si>
  <si>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</si>
  <si>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</si>
  <si>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</si>
  <si>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</si>
  <si>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</si>
  <si>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</si>
  <si>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</si>
  <si>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</si>
  <si>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</si>
  <si>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</si>
  <si>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</si>
  <si>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</si>
  <si>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</si>
  <si>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</si>
  <si>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</si>
  <si>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</si>
  <si>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</si>
  <si>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</si>
  <si>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</si>
  <si>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</si>
  <si>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</si>
  <si>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</si>
  <si>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</si>
  <si>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</si>
  <si>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</si>
  <si>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</si>
  <si>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</si>
  <si>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</si>
  <si>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</si>
  <si>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</si>
  <si>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</si>
  <si>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</si>
  <si>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</si>
  <si>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</si>
  <si>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</si>
  <si>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</si>
  <si>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</si>
  <si>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</si>
  <si>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</si>
  <si>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</si>
  <si>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</si>
  <si>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</si>
  <si>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</si>
  <si>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</si>
  <si>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</si>
  <si>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</si>
  <si>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</si>
  <si>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</si>
  <si>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</si>
  <si>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</si>
  <si>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</si>
  <si>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</si>
  <si>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</si>
  <si>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</si>
  <si>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</si>
  <si>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</si>
  <si>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</si>
  <si>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</si>
  <si>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</si>
  <si>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</si>
  <si>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</si>
  <si>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</si>
  <si>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</si>
  <si>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</si>
  <si>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</si>
  <si>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</si>
  <si>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</si>
  <si>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</si>
  <si>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</si>
  <si>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</si>
  <si>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</si>
  <si>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</si>
  <si>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</si>
  <si>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</si>
  <si>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</si>
  <si>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</si>
  <si>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</si>
  <si>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</si>
  <si>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</si>
  <si>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</si>
  <si>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</si>
  <si>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</si>
  <si>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</si>
  <si>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</si>
  <si>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</si>
  <si>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</si>
  <si>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</si>
  <si>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</si>
  <si>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</si>
  <si>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</si>
  <si>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</si>
  <si>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</si>
  <si>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</si>
  <si>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</si>
  <si>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</si>
  <si>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</si>
  <si>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</si>
  <si>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</si>
  <si>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</si>
  <si>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</si>
  <si>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</si>
  <si>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</si>
  <si>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</si>
  <si>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</si>
  <si>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</si>
  <si>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</si>
  <si>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</si>
  <si>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</si>
  <si>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</si>
  <si>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</si>
  <si>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</si>
  <si>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</si>
  <si>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</si>
  <si>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</si>
  <si>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</si>
  <si>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</si>
  <si>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</si>
  <si>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</si>
  <si>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</si>
  <si>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</si>
  <si>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</si>
  <si>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</si>
  <si>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</si>
  <si>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</si>
  <si>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</si>
  <si>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</si>
  <si>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</si>
  <si>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</si>
  <si>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</si>
  <si>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</si>
  <si>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</si>
  <si>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</si>
  <si>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</si>
  <si>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</si>
  <si>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</si>
  <si>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</si>
  <si>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</si>
  <si>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</si>
  <si>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</si>
  <si>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</si>
  <si>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</si>
  <si>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</si>
  <si>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</si>
  <si>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</si>
  <si>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</si>
  <si>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</si>
  <si>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</si>
  <si>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</si>
  <si>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</si>
  <si>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</si>
  <si>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</si>
  <si>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</si>
  <si>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</si>
  <si>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</si>
  <si>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</si>
  <si>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</si>
  <si>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</si>
  <si>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</si>
  <si>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</si>
  <si>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</si>
  <si>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</si>
  <si>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</si>
  <si>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</si>
  <si>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</si>
  <si>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</si>
  <si>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</si>
  <si>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</si>
  <si>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</si>
  <si>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</si>
  <si>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</si>
  <si>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</si>
  <si>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</si>
  <si>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</si>
  <si>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</si>
  <si>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</si>
  <si>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</si>
  <si>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</si>
  <si>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</si>
  <si>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</si>
  <si>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</si>
  <si>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</si>
  <si>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</si>
  <si>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</si>
  <si>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</si>
  <si>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</si>
  <si>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</si>
  <si>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</si>
  <si>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</si>
  <si>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</si>
  <si>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</si>
  <si>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</si>
  <si>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</si>
  <si>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</si>
  <si>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</si>
  <si>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</si>
  <si>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</si>
  <si>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</si>
  <si>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</si>
  <si>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</si>
  <si>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</si>
  <si>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</si>
  <si>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</si>
  <si>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</si>
  <si>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</si>
  <si>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</si>
  <si>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</si>
  <si>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</si>
  <si>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</si>
  <si>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</si>
  <si>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</si>
  <si>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</si>
  <si>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</si>
  <si>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</si>
  <si>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</si>
  <si>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</si>
  <si>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</si>
  <si>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</si>
  <si>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</si>
  <si>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</si>
  <si>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</si>
  <si>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</si>
  <si>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</si>
  <si>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</si>
  <si>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</si>
  <si>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</si>
  <si>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</si>
  <si>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</si>
  <si>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</si>
  <si>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</si>
  <si>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</si>
  <si>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</si>
  <si>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</si>
  <si>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</si>
  <si>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</si>
  <si>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</si>
  <si>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</si>
  <si>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</si>
  <si>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</si>
  <si>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</si>
  <si>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</si>
  <si>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</si>
  <si>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</si>
  <si>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</si>
  <si>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</si>
  <si>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</si>
  <si>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</si>
  <si>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</si>
  <si>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</si>
  <si>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</si>
  <si>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</si>
  <si>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</si>
  <si>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</si>
  <si>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</si>
  <si>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</si>
  <si>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</si>
  <si>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</si>
  <si>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</si>
  <si>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</si>
  <si>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</si>
  <si>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</si>
  <si>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</si>
  <si>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</si>
  <si>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</si>
  <si>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</si>
  <si>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</si>
  <si>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</si>
  <si>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</si>
  <si>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</si>
  <si>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</si>
  <si>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</si>
  <si>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</si>
  <si>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</si>
  <si>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</si>
  <si>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</si>
  <si>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</si>
  <si>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</si>
  <si>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</si>
  <si>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</si>
  <si>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</si>
  <si>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</si>
  <si>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</si>
  <si>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</si>
  <si>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</si>
  <si>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</si>
  <si>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</si>
  <si>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</si>
  <si>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</si>
  <si>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</si>
  <si>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</si>
  <si>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</si>
  <si>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</si>
  <si>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</si>
  <si>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</si>
  <si>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</si>
  <si>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</si>
  <si>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</si>
  <si>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</si>
  <si>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</si>
  <si>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</si>
  <si>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</si>
  <si>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</si>
  <si>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</si>
  <si>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</si>
  <si>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</si>
  <si>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</si>
  <si>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</si>
  <si>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</si>
  <si>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</si>
  <si>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</si>
  <si>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</si>
  <si>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</si>
  <si>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</si>
  <si>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</si>
  <si>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</si>
  <si>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</si>
  <si>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</si>
  <si>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</si>
  <si>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</si>
  <si>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</si>
  <si>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</si>
  <si>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</si>
  <si>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</si>
  <si>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</si>
  <si>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</si>
  <si>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</si>
  <si>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</si>
  <si>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</si>
  <si>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</si>
  <si>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</si>
  <si>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</si>
  <si>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</si>
  <si>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</si>
  <si>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</si>
  <si>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</si>
  <si>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</si>
  <si>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</si>
  <si>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</si>
  <si>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</si>
  <si>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</si>
  <si>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</si>
  <si>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</si>
  <si>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</si>
  <si>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</si>
  <si>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</si>
  <si>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</si>
  <si>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</si>
  <si>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</si>
  <si>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</si>
  <si>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</si>
  <si>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</si>
  <si>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</si>
  <si>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</si>
  <si>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</si>
  <si>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</si>
  <si>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</si>
  <si>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</si>
  <si>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</si>
  <si>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</si>
  <si>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</si>
  <si>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</si>
  <si>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</si>
  <si>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</si>
  <si>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</si>
  <si>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</si>
  <si>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</si>
  <si>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</si>
  <si>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</si>
  <si>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</si>
  <si>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</si>
  <si>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</si>
  <si>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</si>
  <si>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</si>
  <si>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</si>
  <si>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</si>
  <si>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</si>
  <si>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</si>
  <si>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</si>
  <si>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</si>
  <si>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</si>
  <si>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</si>
  <si>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</si>
  <si>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</si>
  <si>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</si>
  <si>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</si>
  <si>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</si>
  <si>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</si>
  <si>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</si>
  <si>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</si>
  <si>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</si>
  <si>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</si>
  <si>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</si>
  <si>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</si>
  <si>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</si>
  <si>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</si>
  <si>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</si>
  <si>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</si>
  <si>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</si>
  <si>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</si>
  <si>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</si>
  <si>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</si>
  <si>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</si>
  <si>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</si>
  <si>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</si>
  <si>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</si>
  <si>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</si>
  <si>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</si>
  <si>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</si>
  <si>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</si>
  <si>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</si>
  <si>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</si>
  <si>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</si>
  <si>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</si>
  <si>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</si>
  <si>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</si>
  <si>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</si>
  <si>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</si>
  <si>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</si>
  <si>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</si>
  <si>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</si>
  <si>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</si>
  <si>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</si>
  <si>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</si>
  <si>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</si>
  <si>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</si>
  <si>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</si>
  <si>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</si>
  <si>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</si>
  <si>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</si>
  <si>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</si>
  <si>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</si>
  <si>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</si>
  <si>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</si>
  <si>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</si>
  <si>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</si>
  <si>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</si>
  <si>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</si>
  <si>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</si>
  <si>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</si>
  <si>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</si>
  <si>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</si>
  <si>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</si>
  <si>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</si>
  <si>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</si>
  <si>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</si>
  <si>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</si>
  <si>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</si>
  <si>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</si>
  <si>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</si>
  <si>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</si>
  <si>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</si>
  <si>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</si>
  <si>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</si>
  <si>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</si>
  <si>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</si>
  <si>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</si>
  <si>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</si>
  <si>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</si>
  <si>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</si>
  <si>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</si>
  <si>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</si>
  <si>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</si>
  <si>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</si>
  <si>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</si>
  <si>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</si>
  <si>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</si>
  <si>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</si>
  <si>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</si>
  <si>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</si>
  <si>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</si>
  <si>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</si>
  <si>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</si>
  <si>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</si>
  <si>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</si>
  <si>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</si>
  <si>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</si>
  <si>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</si>
  <si>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</si>
  <si>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</si>
  <si>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</si>
  <si>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</si>
  <si>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</si>
  <si>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</si>
  <si>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</si>
  <si>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</si>
  <si>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</si>
  <si>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</si>
  <si>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</si>
  <si>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</si>
  <si>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</si>
  <si>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</si>
  <si>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</si>
  <si>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</si>
  <si>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</si>
  <si>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</si>
  <si>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</si>
  <si>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</si>
  <si>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</si>
  <si>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</si>
  <si>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</si>
  <si>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</si>
  <si>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</si>
  <si>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</si>
  <si>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</si>
  <si>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</si>
  <si>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</si>
  <si>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</si>
  <si>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</si>
  <si>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</si>
  <si>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</si>
  <si>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</si>
  <si>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</si>
  <si>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</si>
  <si>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</si>
  <si>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</si>
  <si>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</si>
  <si>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</si>
  <si>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</si>
  <si>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</si>
  <si>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</si>
  <si>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</si>
  <si>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</si>
  <si>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</si>
  <si>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</si>
  <si>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</si>
  <si>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</si>
  <si>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</si>
  <si>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</si>
  <si>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</si>
  <si>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</si>
  <si>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</si>
  <si>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</si>
  <si>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</si>
  <si>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</si>
  <si>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</si>
  <si>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</si>
  <si>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</si>
  <si>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</si>
  <si>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</si>
  <si>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</si>
  <si>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</si>
  <si>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</si>
  <si>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</si>
  <si>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</si>
  <si>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</si>
  <si>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</si>
  <si>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</si>
  <si>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</si>
  <si>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</si>
  <si>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</si>
  <si>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</si>
  <si>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</si>
  <si>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</si>
  <si>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</si>
  <si>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</si>
  <si>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</si>
  <si>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</si>
  <si>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</si>
  <si>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</si>
  <si>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</si>
  <si>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</si>
  <si>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</si>
  <si>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</si>
  <si>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</si>
  <si>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</si>
  <si>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</si>
  <si>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</si>
  <si>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</si>
  <si>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</si>
  <si>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</si>
  <si>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</si>
  <si>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</si>
  <si>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</si>
  <si>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</si>
  <si>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</si>
  <si>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</si>
  <si>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</si>
  <si>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</si>
  <si>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</si>
  <si>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</si>
  <si>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</si>
  <si>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</si>
  <si>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</si>
  <si>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</si>
  <si>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</si>
  <si>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</si>
  <si>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</si>
  <si>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</si>
  <si>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</si>
  <si>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</si>
  <si>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</si>
  <si>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</si>
  <si>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</si>
  <si>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</si>
  <si>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</si>
  <si>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</si>
  <si>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</si>
  <si>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</si>
  <si>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</si>
  <si>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</si>
  <si>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</si>
  <si>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</si>
  <si>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</si>
  <si>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</si>
  <si>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</si>
  <si>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</si>
  <si>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</si>
  <si>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</si>
  <si>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</si>
  <si>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</si>
  <si>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</si>
  <si>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</si>
  <si>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</si>
  <si>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</si>
  <si>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</si>
  <si>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</si>
  <si>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</si>
  <si>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</si>
  <si>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</si>
  <si>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</si>
  <si>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</si>
  <si>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</si>
  <si>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</si>
  <si>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</si>
  <si>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</si>
  <si>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</si>
  <si>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</si>
  <si>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</si>
  <si>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</si>
  <si>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</si>
  <si>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</si>
  <si>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</si>
  <si>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</si>
  <si>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</si>
  <si>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</si>
  <si>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</si>
  <si>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</si>
  <si>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</si>
  <si>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</si>
  <si>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</si>
  <si>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</si>
  <si>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</si>
  <si>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</si>
  <si>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</si>
  <si>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</si>
  <si>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</si>
  <si>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</si>
  <si>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</si>
  <si>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</si>
  <si>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</si>
  <si>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</si>
  <si>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</si>
  <si>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</si>
  <si>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</si>
  <si>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</si>
  <si>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</si>
  <si>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</si>
  <si>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</si>
  <si>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</si>
  <si>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</si>
  <si>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</si>
  <si>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</si>
  <si>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</si>
  <si>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</si>
  <si>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</si>
  <si>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</si>
  <si>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</si>
  <si>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</si>
  <si>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</si>
  <si>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</si>
  <si>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</si>
  <si>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</si>
  <si>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</si>
  <si>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</si>
  <si>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</si>
  <si>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</si>
  <si>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</si>
  <si>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</si>
  <si>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</si>
  <si>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</si>
  <si>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</si>
  <si>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</si>
  <si>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</si>
  <si>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</si>
  <si>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</si>
  <si>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</si>
  <si>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</si>
  <si>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</si>
  <si>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</si>
  <si>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</si>
  <si>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</si>
  <si>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</si>
  <si>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</si>
  <si>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</si>
  <si>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</si>
  <si>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</si>
  <si>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</si>
  <si>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</si>
  <si>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</si>
  <si>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</si>
  <si>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</si>
  <si>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</si>
  <si>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</si>
  <si>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</si>
  <si>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</si>
  <si>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</si>
  <si>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</si>
  <si>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</si>
  <si>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</si>
  <si>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</si>
  <si>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</si>
  <si>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</si>
  <si>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</si>
  <si>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</si>
  <si>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</si>
  <si>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</si>
  <si>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</si>
  <si>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</si>
  <si>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</si>
  <si>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</si>
  <si>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</si>
  <si>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</si>
  <si>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</si>
  <si>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</si>
  <si>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</si>
  <si>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</si>
  <si>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</si>
  <si>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</si>
  <si>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</si>
  <si>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</si>
  <si>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</si>
  <si>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</si>
  <si>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</si>
  <si>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</si>
  <si>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</si>
  <si>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</si>
  <si>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</si>
  <si>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</si>
  <si>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</si>
  <si>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</si>
  <si>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</si>
  <si>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</si>
  <si>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</si>
  <si>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</si>
  <si>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</si>
  <si>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</si>
  <si>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</si>
  <si>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</si>
  <si>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</si>
  <si>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</si>
  <si>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</si>
  <si>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</si>
  <si>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</si>
  <si>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</si>
  <si>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</si>
  <si>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</si>
  <si>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</si>
  <si>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</si>
  <si>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</si>
  <si>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</si>
  <si>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</si>
  <si>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</si>
  <si>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</si>
  <si>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</si>
  <si>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</si>
  <si>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</si>
  <si>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</si>
  <si>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</si>
  <si>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</si>
  <si>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</si>
  <si>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</si>
  <si>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</si>
  <si>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</si>
  <si>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</si>
  <si>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</si>
  <si>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</si>
  <si>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</si>
  <si>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</si>
  <si>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</si>
  <si>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</si>
  <si>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</si>
  <si>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</si>
  <si>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</si>
  <si>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</si>
  <si>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</si>
  <si>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</si>
  <si>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</si>
  <si>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</si>
  <si>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</si>
  <si>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</si>
  <si>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</si>
  <si>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</si>
  <si>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</si>
  <si>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</si>
  <si>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</si>
  <si>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</si>
  <si>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</si>
  <si>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</si>
  <si>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</si>
  <si>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</si>
  <si>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</si>
  <si>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</si>
  <si>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</si>
  <si>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</si>
  <si>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</si>
  <si>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</si>
  <si>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</si>
  <si>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</si>
  <si>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</si>
  <si>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</si>
  <si>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</si>
  <si>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</si>
  <si>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</si>
  <si>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</si>
  <si>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</si>
  <si>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</si>
  <si>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</si>
  <si>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</si>
  <si>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</si>
  <si>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</si>
  <si>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</si>
  <si>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</si>
  <si>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</si>
  <si>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</si>
  <si>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</si>
  <si>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</si>
  <si>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</si>
  <si>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</si>
  <si>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</si>
  <si>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</si>
  <si>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</si>
  <si>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</si>
  <si>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</si>
  <si>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</si>
  <si>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</si>
  <si>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</si>
  <si>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</si>
  <si>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</si>
  <si>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</si>
  <si>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</si>
  <si>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</si>
  <si>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</si>
  <si>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</si>
  <si>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</si>
  <si>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</si>
  <si>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</si>
  <si>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</si>
  <si>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</si>
  <si>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</si>
  <si>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</si>
  <si>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</si>
  <si>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</si>
  <si>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</si>
  <si>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</si>
  <si>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</si>
  <si>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</si>
  <si>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</si>
  <si>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</si>
  <si>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</si>
  <si>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</si>
  <si>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</si>
  <si>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</si>
  <si>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</si>
  <si>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</si>
  <si>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</si>
  <si>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</si>
  <si>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</si>
  <si>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</si>
  <si>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</si>
  <si>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</si>
  <si>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</si>
  <si>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</si>
  <si>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</si>
  <si>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</si>
  <si>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</si>
  <si>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</si>
  <si>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</si>
  <si>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</si>
  <si>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</si>
  <si>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</si>
  <si>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</si>
  <si>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</si>
  <si>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</si>
  <si>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</si>
  <si>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</si>
  <si>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</si>
  <si>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</si>
  <si>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</si>
  <si>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</si>
  <si>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</si>
  <si>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</si>
  <si>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</si>
  <si>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</si>
  <si>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</si>
  <si>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</si>
  <si>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</si>
  <si>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</si>
  <si>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</si>
  <si>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</si>
  <si>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</si>
  <si>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</si>
  <si>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</si>
  <si>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</si>
  <si>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</si>
  <si>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</si>
  <si>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</si>
  <si>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</si>
  <si>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</si>
  <si>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</si>
  <si>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</si>
  <si>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</si>
  <si>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</si>
  <si>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</si>
  <si>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</si>
  <si>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</si>
  <si>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</si>
  <si>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</si>
  <si>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</si>
  <si>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</si>
  <si>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</si>
  <si>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</si>
  <si>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</si>
  <si>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</si>
  <si>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</si>
  <si>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</si>
  <si>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</si>
  <si>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</si>
  <si>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</si>
  <si>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</si>
  <si>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</si>
  <si>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</si>
  <si>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</si>
  <si>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</si>
  <si>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</si>
  <si>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</si>
  <si>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</si>
  <si>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</si>
  <si>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</si>
  <si>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</si>
  <si>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</si>
  <si>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</si>
  <si>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</si>
  <si>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</si>
  <si>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</si>
  <si>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</si>
  <si>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</si>
  <si>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</si>
  <si>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</si>
  <si>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</si>
  <si>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</si>
  <si>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</si>
  <si>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</si>
  <si>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</si>
  <si>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</si>
  <si>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</si>
  <si>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</si>
  <si>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</si>
  <si>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</si>
  <si>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</si>
  <si>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</si>
  <si>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</si>
  <si>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</si>
  <si>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</si>
  <si>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</si>
  <si>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</si>
  <si>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</si>
  <si>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</si>
  <si>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</si>
  <si>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</si>
  <si>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</si>
  <si>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</si>
  <si>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</si>
  <si>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</si>
  <si>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</si>
  <si>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</si>
  <si>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</si>
  <si>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</si>
  <si>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</si>
  <si>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</si>
  <si>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</si>
  <si>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</si>
  <si>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</si>
  <si>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</si>
  <si>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</si>
  <si>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</si>
  <si>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</si>
  <si>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</si>
  <si>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</si>
  <si>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</si>
  <si>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</si>
  <si>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</si>
  <si>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</si>
  <si>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</si>
  <si>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</si>
  <si>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</si>
  <si>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</si>
  <si>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</si>
  <si>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</si>
  <si>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</si>
  <si>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</si>
  <si>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</si>
  <si>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</si>
  <si>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</si>
  <si>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</si>
  <si>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</si>
  <si>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</si>
  <si>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</si>
  <si>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</si>
  <si>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</si>
  <si>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</si>
  <si>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</si>
  <si>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</si>
  <si>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</si>
  <si>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</si>
  <si>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</si>
  <si>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</si>
  <si>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</si>
  <si>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</si>
  <si>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</si>
  <si>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</si>
  <si>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</si>
  <si>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</si>
  <si>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</si>
  <si>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</si>
  <si>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</si>
  <si>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</si>
  <si>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</si>
  <si>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</si>
  <si>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</si>
  <si>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</si>
  <si>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</si>
  <si>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</si>
  <si>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</si>
  <si>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</si>
  <si>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</si>
  <si>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</si>
  <si>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</si>
  <si>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</si>
  <si>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</si>
  <si>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</si>
  <si>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</si>
  <si>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</si>
  <si>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</si>
  <si>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</si>
  <si>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</si>
  <si>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</si>
  <si>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</si>
  <si>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</si>
  <si>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</si>
  <si>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</si>
  <si>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</si>
  <si>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</si>
  <si>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</si>
  <si>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</si>
  <si>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</si>
  <si>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</si>
  <si>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</si>
  <si>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</si>
  <si>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</si>
  <si>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</si>
  <si>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</si>
  <si>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</si>
  <si>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</si>
  <si>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</si>
  <si>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</si>
  <si>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</si>
  <si>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</si>
  <si>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</si>
  <si>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</si>
  <si>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</si>
  <si>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</si>
  <si>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</si>
  <si>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</si>
  <si>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</si>
  <si>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</si>
  <si>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</si>
  <si>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</si>
  <si>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</si>
  <si>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</si>
  <si>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</si>
  <si>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</si>
  <si>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</si>
  <si>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</si>
  <si>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</si>
  <si>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Parent Category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</si>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</sst>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16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4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5"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7C8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6127122755943716"/>
          <c:y val="9.806833181417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7-47B9-9EC2-25CE3CABD07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7-47B9-9EC2-25CE3CABD07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27-47B9-9EC2-25CE3CABD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3098047"/>
        <c:axId val="1803098879"/>
      </c:lineChart>
      <c:catAx>
        <c:axId val="180309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98879"/>
        <c:crosses val="autoZero"/>
        <c:auto val="1"/>
        <c:lblAlgn val="ctr"/>
        <c:lblOffset val="100"/>
        <c:noMultiLvlLbl val="0"/>
      </c:catAx>
      <c:valAx>
        <c:axId val="180309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09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C-4C00-9D87-36C3A10DB21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C-4C00-9D87-36C3A10DB21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1C-4C00-9D87-36C3A10DB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354639"/>
        <c:axId val="618355055"/>
      </c:lineChart>
      <c:catAx>
        <c:axId val="6183546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55055"/>
        <c:crosses val="autoZero"/>
        <c:auto val="1"/>
        <c:lblAlgn val="ctr"/>
        <c:lblOffset val="100"/>
        <c:noMultiLvlLbl val="0"/>
      </c:catAx>
      <c:valAx>
        <c:axId val="618355055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54639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7-4EBF-9D43-D4BABB8FEDF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97-4EBF-9D43-D4BABB8FEDF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97-4EBF-9D43-D4BABB8FEDF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97-4EBF-9D43-D4BABB8FE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0204655"/>
        <c:axId val="920205903"/>
      </c:barChart>
      <c:catAx>
        <c:axId val="92020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05903"/>
        <c:crosses val="autoZero"/>
        <c:auto val="1"/>
        <c:lblAlgn val="ctr"/>
        <c:lblOffset val="100"/>
        <c:noMultiLvlLbl val="0"/>
      </c:catAx>
      <c:valAx>
        <c:axId val="92020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0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1-4959-85E3-ECDFD0C16BF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1-4959-85E3-ECDFD0C16BF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1-4959-85E3-ECDFD0C16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144927"/>
        <c:axId val="955139935"/>
      </c:barChart>
      <c:catAx>
        <c:axId val="955144927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39935"/>
        <c:crosses val="autoZero"/>
        <c:auto val="1"/>
        <c:lblAlgn val="ctr"/>
        <c:lblOffset val="100"/>
        <c:noMultiLvlLbl val="0"/>
      </c:catAx>
      <c:valAx>
        <c:axId val="95513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14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8-47EB-8EBE-0D7EB59F93F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8-47EB-8EBE-0D7EB59F93F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FE-4341-8BA7-352106A6BFD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FE-4341-8BA7-352106A6B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012175"/>
        <c:axId val="842013007"/>
      </c:lineChart>
      <c:catAx>
        <c:axId val="84201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013007"/>
        <c:crosses val="autoZero"/>
        <c:auto val="1"/>
        <c:lblAlgn val="ctr"/>
        <c:lblOffset val="100"/>
        <c:noMultiLvlLbl val="0"/>
      </c:catAx>
      <c:valAx>
        <c:axId val="84201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01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18</xdr:row>
      <xdr:rowOff>95250</xdr:rowOff>
    </xdr:from>
    <xdr:to>
      <xdr:col>9</xdr:col>
      <xdr:colOff>9524</xdr:colOff>
      <xdr:row>35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7F3F74-F088-429F-8CF2-D5FA2EB3D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242886</xdr:colOff>
      <xdr:row>13</xdr:row>
      <xdr:rowOff>161925</xdr:rowOff>
    </xdr:from>
    <xdr:to>
      <xdr:col>7</xdr:col>
      <xdr:colOff>1266825</xdr:colOff>
      <xdr:row>34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0ACB47-BA3E-435B-BFF3-980BC8E3F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9525</xdr:rowOff>
    </xdr:from>
    <xdr:to>
      <xdr:col>32</xdr:col>
      <xdr:colOff>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79E18-6D9C-4806-8A05-5BEFAEECB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66676</xdr:rowOff>
    </xdr:from>
    <xdr:to>
      <xdr:col>6</xdr:col>
      <xdr:colOff>66675</xdr:colOff>
      <xdr:row>30</xdr:row>
      <xdr:rowOff>161926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BD4AA-39A1-4F51-8653-B02F9DC72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20</xdr:row>
      <xdr:rowOff>52387</xdr:rowOff>
    </xdr:from>
    <xdr:to>
      <xdr:col>10</xdr:col>
      <xdr:colOff>57149</xdr:colOff>
      <xdr:row>41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307EA-15BE-4BA1-9105-353A4FE10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lene Penn" refreshedDate="44506.573797106481" createdVersion="7" refreshedVersion="7" minRefreshableVersion="3" recordCount="4114" xr:uid="{AC5C0B19-6241-4297-AAA2-06F73EA2BC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lene Penn" refreshedDate="44506.600529513889" createdVersion="7" refreshedVersion="7" minRefreshableVersion="3" recordCount="4114" xr:uid="{246767EC-D4D9-4CA1-894C-1F95DBEED6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lene Penn" refreshedDate="44513.746193981482" createdVersion="7" refreshedVersion="7" minRefreshableVersion="3" recordCount="4114" xr:uid="{E9942E72-E2A8-4E2D-A54F-70EF736F28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F45FD-4779-4257-82A1-930EF893D9A3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3"/>
        <item x="0"/>
        <item x="2"/>
        <item x="9"/>
        <item x="1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EC123-58F9-4F3E-A62B-C432DCCF5B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2DCB8-BB53-4FB1-9FD9-BECAB7929BB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4B392-777D-446F-A131-47820650B42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E004-B754-4D9C-A9E9-310226EDA440}">
  <dimension ref="A1:E18"/>
  <sheetViews>
    <sheetView workbookViewId="0">
      <selection activeCell="G14" sqref="G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8399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87E76-3706-4A90-93A0-709EEB5EE1B3}">
  <dimension ref="A1:H13"/>
  <sheetViews>
    <sheetView workbookViewId="0">
      <selection activeCell="H2" sqref="H2"/>
    </sheetView>
  </sheetViews>
  <sheetFormatPr defaultColWidth="11.85546875"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>
        <f>ROUND((B2/E2)*100,0)</f>
        <v>76</v>
      </c>
      <c r="G2">
        <f>ROUND((C2/E2)*100,0)</f>
        <v>24</v>
      </c>
      <c r="H2">
        <f>ROUND((D2/E2)*100,0)</f>
        <v>0</v>
      </c>
    </row>
    <row r="3" spans="1:8" x14ac:dyDescent="0.25">
      <c r="A3" t="s">
        <v>8408</v>
      </c>
      <c r="B3">
        <f>COUNTIFS(Kickstarter!F:F,"successful",Kickstarter!D:D,"&gt;=1000",Kickstarter!D:D,"&lt;4999",Kickstarter!R:R,"plays")</f>
        <v>387</v>
      </c>
      <c r="C3">
        <f>COUNTIFS(Kickstarter!F:F,"failed",Kickstarter!D:D,"&gt;=1000",Kickstarter!D:D,"&lt;4999",Kickstarter!R:R,"plays")</f>
        <v>146</v>
      </c>
      <c r="D3">
        <f>COUNTIFS(Kickstarter!F:F,"canceled",Kickstarter!D:D,"&gt;=1000",Kickstarter!D:D,"&lt;4999",Kickstarter!R:R,"plays")</f>
        <v>0</v>
      </c>
      <c r="E3">
        <f t="shared" ref="E3:E13" si="0">SUM(B3:D3)</f>
        <v>533</v>
      </c>
      <c r="F3">
        <f t="shared" ref="F3:F13" si="1">ROUND((B3/E3)*100,0)</f>
        <v>73</v>
      </c>
      <c r="G3">
        <f t="shared" ref="G3:G13" si="2">ROUND((C3/E3)*100,0)</f>
        <v>27</v>
      </c>
      <c r="H3">
        <f t="shared" ref="H3:H13" si="3">ROUND((D3/E3)*100,0)</f>
        <v>0</v>
      </c>
    </row>
    <row r="4" spans="1:8" x14ac:dyDescent="0.25">
      <c r="A4" t="s">
        <v>8409</v>
      </c>
      <c r="B4">
        <f>COUNTIFS(Kickstarter!F:F,"successful",Kickstarter!D:D,"&gt;=5000",Kickstarter!D:D,"&lt;9999",Kickstarter!R:R,"plays")</f>
        <v>93</v>
      </c>
      <c r="C4">
        <f>COUNTIFS(Kickstarter!F:F,"failed",Kickstarter!D:D,"&gt;=5000",Kickstarter!D:D,"&lt;9999",Kickstarter!R:R,"plays")</f>
        <v>76</v>
      </c>
      <c r="D4">
        <f>COUNTIFS(Kickstarter!F:F,"canceled",Kickstarter!D:D,"&gt;=5000",Kickstarter!D:D,"&lt;9999",Kickstarter!R:R,"plays")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8410</v>
      </c>
      <c r="B5">
        <f>COUNTIFS(Kickstarter!F:F,"successful",Kickstarter!D:D,"&gt;=10000",Kickstarter!D:D,"&lt;14999",Kickstarter!R:R,"plays")</f>
        <v>39</v>
      </c>
      <c r="C5">
        <f>COUNTIFS(Kickstarter!F:F,"failed",Kickstarter!D:D,"&gt;=10000",Kickstarter!D:D,"&lt;14999",Kickstarter!R:R,"plays")</f>
        <v>33</v>
      </c>
      <c r="D5">
        <f>COUNTIFS(Kickstarter!F:F,"canceled",Kickstarter!D:D,"&gt;=10000",Kickstarter!D:D,"&lt;14999",Kickstarter!R:R,"plays")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8411</v>
      </c>
      <c r="B6">
        <f>COUNTIFS(Kickstarter!F:F,"successful",Kickstarter!D:D,"&gt;=15000",Kickstarter!D:D,"&lt;19999",Kickstarter!R:R,"plays")</f>
        <v>12</v>
      </c>
      <c r="C6">
        <f>COUNTIFS(Kickstarter!F:F,"failed",Kickstarter!D:D,"&gt;=15000",Kickstarter!D:D,"&lt;19999",Kickstarter!R:R,"plays")</f>
        <v>12</v>
      </c>
      <c r="D6">
        <f>COUNTIFS(Kickstarter!F:F,"canceled",Kickstarter!D:D,"&gt;=15000",Kickstarter!D:D,"&lt;19999",Kickstarter!R:R,"plays")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8412</v>
      </c>
      <c r="B7">
        <f>COUNTIFS(Kickstarter!F:F,"successful",Kickstarter!D:D,"&gt;=20000",Kickstarter!D:D,"&lt;24999",Kickstarter!R:R,"plays")</f>
        <v>9</v>
      </c>
      <c r="C7">
        <f>COUNTIFS(Kickstarter!F:F,"failed",Kickstarter!D:D,"&gt;=20000",Kickstarter!D:D,"&lt;24999",Kickstarter!R:R,"plays")</f>
        <v>11</v>
      </c>
      <c r="D7">
        <f>COUNTIFS(Kickstarter!F:F,"canceled",Kickstarter!D:D,"&gt;=20000",Kickstarter!D:D,"&lt;24999",Kickstarter!R:R,"plays")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8413</v>
      </c>
      <c r="B8">
        <f>COUNTIFS(Kickstarter!F:F,"successful",Kickstarter!D:D,"&gt;=25000",Kickstarter!D:D,"&lt;29999",Kickstarter!R:R,"plays")</f>
        <v>1</v>
      </c>
      <c r="C8">
        <f>COUNTIFS(Kickstarter!F:F,"failed",Kickstarter!D:D,"&gt;=25000",Kickstarter!D:D,"&lt;29999",Kickstarter!R:R,"plays")</f>
        <v>4</v>
      </c>
      <c r="D8">
        <f>COUNTIFS(Kickstarter!F:F,"canceled",Kickstarter!D:D,"&gt;=25000",Kickstarter!D:D,"&lt;29999",Kickstarter!R:R,"plays")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8414</v>
      </c>
      <c r="B9">
        <f>COUNTIFS(Kickstarter!F:F,"successful",Kickstarter!D:D,"&gt;=30000",Kickstarter!D:D,"&lt;34999",Kickstarter!R:R,"plays")</f>
        <v>3</v>
      </c>
      <c r="C9">
        <f>COUNTIFS(Kickstarter!F:F,"failed",Kickstarter!D:D,"&gt;=30000",Kickstarter!D:D,"&lt;34999",Kickstarter!R:R,"plays")</f>
        <v>8</v>
      </c>
      <c r="D9">
        <f>COUNTIFS(Kickstarter!F:F,"canceled",Kickstarter!D:D,"&gt;=30000",Kickstarter!D:D,"&lt;34999",Kickstarter!R:R,"plays")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8415</v>
      </c>
      <c r="B10">
        <f>COUNTIFS(Kickstarter!F:F,"successful",Kickstarter!D:D,"&gt;=35000",Kickstarter!D:D,"&lt;39999",Kickstarter!R:R,"plays")</f>
        <v>4</v>
      </c>
      <c r="C10">
        <f>COUNTIFS(Kickstarter!F:F,"failed",Kickstarter!D:D,"&gt;=35000",Kickstarter!D:D,"&lt;39999",Kickstarter!R:R,"plays")</f>
        <v>2</v>
      </c>
      <c r="D10">
        <f>COUNTIFS(Kickstarter!F:F,"canceled",Kickstarter!D:D,"&gt;=35000",Kickstarter!D:D,"&lt;39999",Kickstarter!R:R,"plays")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8416</v>
      </c>
      <c r="B11">
        <f>COUNTIFS(Kickstarter!F:F,"successful",Kickstarter!D:D,"&gt;=40000",Kickstarter!D:D,"&lt;44999",Kickstarter!R:R,"plays")</f>
        <v>2</v>
      </c>
      <c r="C11">
        <f>COUNTIFS(Kickstarter!F:F,"failed",Kickstarter!D:D,"&gt;=40000",Kickstarter!D:D,"&lt;44999",Kickstarter!R:R,"plays")</f>
        <v>1</v>
      </c>
      <c r="D11">
        <f>COUNTIFS(Kickstarter!F:F,"canceled",Kickstarter!D:D,"&gt;=40000",Kickstarter!D:D,"&lt;44999",Kickstarter!R:R,"plays")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8417</v>
      </c>
      <c r="B12">
        <f>COUNTIFS(Kickstarter!F:F,"successful",Kickstarter!D:D,"&gt;=45000",Kickstarter!D:D,"&lt;49999",Kickstarter!R:R,"plays")</f>
        <v>0</v>
      </c>
      <c r="C12">
        <f>COUNTIFS(Kickstarter!F:F,"failed",Kickstarter!D:D,"&gt;=45000",Kickstarter!D:D,"&lt;49999",Kickstarter!R:R,"plays")</f>
        <v>1</v>
      </c>
      <c r="D12">
        <f>COUNTIFS(Kickstarter!F:F,"canceled",Kickstarter!D:D,"&gt;=45000",Kickstarter!D:D,"&lt;49999",Kickstarter!R:R,"plays")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8418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Q4" sqref="Q4"/>
    </sheetView>
  </sheetViews>
  <sheetFormatPr defaultColWidth="8.85546875" defaultRowHeight="15" x14ac:dyDescent="0.25"/>
  <cols>
    <col min="2" max="2" width="38.42578125" style="7" customWidth="1"/>
    <col min="3" max="3" width="40.28515625" style="2" customWidth="1"/>
    <col min="4" max="4" width="16.85546875" style="3" bestFit="1" customWidth="1"/>
    <col min="5" max="5" width="15.28515625" style="4" customWidth="1"/>
    <col min="6" max="6" width="21.28515625" customWidth="1"/>
    <col min="7" max="7" width="8.85546875" customWidth="1"/>
    <col min="8" max="8" width="8" customWidth="1"/>
    <col min="9" max="9" width="15.140625" customWidth="1"/>
    <col min="10" max="10" width="15.42578125" customWidth="1"/>
    <col min="11" max="11" width="12.28515625" customWidth="1"/>
    <col min="12" max="12" width="15.5703125" customWidth="1"/>
    <col min="13" max="13" width="14.5703125" customWidth="1"/>
    <col min="14" max="14" width="30" customWidth="1"/>
    <col min="15" max="15" width="11.7109375" customWidth="1"/>
    <col min="16" max="16" width="9.42578125" customWidth="1"/>
    <col min="17" max="17" width="12.28515625" bestFit="1" customWidth="1"/>
    <col min="18" max="18" width="14.28515625" customWidth="1"/>
    <col min="19" max="19" width="14.28515625" style="15" bestFit="1" customWidth="1"/>
    <col min="20" max="20" width="12.85546875" bestFit="1" customWidth="1"/>
  </cols>
  <sheetData>
    <row r="1" spans="1:21" s="2" customFormat="1" ht="30" x14ac:dyDescent="0.25">
      <c r="A1" s="1" t="s">
        <v>0</v>
      </c>
      <c r="B1" s="6" t="s">
        <v>1</v>
      </c>
      <c r="C1" s="1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8399</v>
      </c>
      <c r="R1" s="10" t="s">
        <v>8359</v>
      </c>
      <c r="S1" s="16" t="s">
        <v>8365</v>
      </c>
      <c r="T1" s="10" t="s">
        <v>8366</v>
      </c>
      <c r="U1" s="2" t="s">
        <v>8379</v>
      </c>
    </row>
    <row r="2" spans="1:21" ht="60" x14ac:dyDescent="0.25">
      <c r="A2">
        <v>0</v>
      </c>
      <c r="B2" s="7" t="s">
        <v>2</v>
      </c>
      <c r="C2" s="2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7" t="s">
        <v>3</v>
      </c>
      <c r="C3" s="2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si="0"/>
        <v>143</v>
      </c>
      <c r="P3">
        <f t="shared" si="1"/>
        <v>185.48</v>
      </c>
      <c r="Q3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7" t="s">
        <v>4</v>
      </c>
      <c r="C4" s="2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7" t="s">
        <v>5</v>
      </c>
      <c r="C5" s="2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7" t="s">
        <v>6</v>
      </c>
      <c r="C6" s="2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7" t="s">
        <v>7</v>
      </c>
      <c r="C7" s="2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7" t="s">
        <v>8</v>
      </c>
      <c r="C8" s="2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7" t="s">
        <v>9</v>
      </c>
      <c r="C9" s="2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7" t="s">
        <v>10</v>
      </c>
      <c r="C10" s="2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7" t="s">
        <v>11</v>
      </c>
      <c r="C11" s="2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7" t="s">
        <v>12</v>
      </c>
      <c r="C12" s="2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7" t="s">
        <v>13</v>
      </c>
      <c r="C13" s="2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7" t="s">
        <v>14</v>
      </c>
      <c r="C14" s="2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7" t="s">
        <v>15</v>
      </c>
      <c r="C15" s="2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7" t="s">
        <v>16</v>
      </c>
      <c r="C16" s="2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7" t="s">
        <v>17</v>
      </c>
      <c r="C17" s="2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7" t="s">
        <v>18</v>
      </c>
      <c r="C18" s="2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7" t="s">
        <v>19</v>
      </c>
      <c r="C19" s="2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7" t="s">
        <v>20</v>
      </c>
      <c r="C20" s="2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7" t="s">
        <v>21</v>
      </c>
      <c r="C21" s="2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7" t="s">
        <v>22</v>
      </c>
      <c r="C22" s="2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7" t="s">
        <v>23</v>
      </c>
      <c r="C23" s="2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7" t="s">
        <v>24</v>
      </c>
      <c r="C24" s="2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7" t="s">
        <v>25</v>
      </c>
      <c r="C25" s="2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7" t="s">
        <v>26</v>
      </c>
      <c r="C26" s="2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7" t="s">
        <v>27</v>
      </c>
      <c r="C27" s="2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7" t="s">
        <v>28</v>
      </c>
      <c r="C28" s="2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7" t="s">
        <v>29</v>
      </c>
      <c r="C29" s="2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7" t="s">
        <v>30</v>
      </c>
      <c r="C30" s="2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7" t="s">
        <v>31</v>
      </c>
      <c r="C31" s="2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7" t="s">
        <v>32</v>
      </c>
      <c r="C32" s="2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7" t="s">
        <v>33</v>
      </c>
      <c r="C33" s="2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7" t="s">
        <v>34</v>
      </c>
      <c r="C34" s="2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7" t="s">
        <v>35</v>
      </c>
      <c r="C35" s="2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7" t="s">
        <v>36</v>
      </c>
      <c r="C36" s="2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7" t="s">
        <v>37</v>
      </c>
      <c r="C37" s="2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7" t="s">
        <v>38</v>
      </c>
      <c r="C38" s="2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7" t="s">
        <v>39</v>
      </c>
      <c r="C39" s="2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7" t="s">
        <v>40</v>
      </c>
      <c r="C40" s="2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7" t="s">
        <v>41</v>
      </c>
      <c r="C41" s="2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7" t="s">
        <v>42</v>
      </c>
      <c r="C42" s="2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7" t="s">
        <v>43</v>
      </c>
      <c r="C43" s="2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7" t="s">
        <v>44</v>
      </c>
      <c r="C44" s="2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7" t="s">
        <v>45</v>
      </c>
      <c r="C45" s="2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7" t="s">
        <v>46</v>
      </c>
      <c r="C46" s="2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7" t="s">
        <v>47</v>
      </c>
      <c r="C47" s="2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7" t="s">
        <v>48</v>
      </c>
      <c r="C48" s="2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7" t="s">
        <v>49</v>
      </c>
      <c r="C49" s="2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7" t="s">
        <v>50</v>
      </c>
      <c r="C50" s="2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7" t="s">
        <v>51</v>
      </c>
      <c r="C51" s="2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7" t="s">
        <v>52</v>
      </c>
      <c r="C52" s="2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7" t="s">
        <v>53</v>
      </c>
      <c r="C53" s="2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7" t="s">
        <v>54</v>
      </c>
      <c r="C54" s="2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7" t="s">
        <v>55</v>
      </c>
      <c r="C55" s="2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7" t="s">
        <v>56</v>
      </c>
      <c r="C56" s="2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7" t="s">
        <v>57</v>
      </c>
      <c r="C57" s="2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7" t="s">
        <v>58</v>
      </c>
      <c r="C58" s="2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7" t="s">
        <v>59</v>
      </c>
      <c r="C59" s="2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7" t="s">
        <v>60</v>
      </c>
      <c r="C60" s="2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7" t="s">
        <v>61</v>
      </c>
      <c r="C61" s="2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7" t="s">
        <v>62</v>
      </c>
      <c r="C62" s="2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7" t="s">
        <v>63</v>
      </c>
      <c r="C63" s="2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7" t="s">
        <v>64</v>
      </c>
      <c r="C64" s="2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7" t="s">
        <v>65</v>
      </c>
      <c r="C65" s="2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7" t="s">
        <v>66</v>
      </c>
      <c r="C66" s="2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ref="O66:O129" si="5">ROUND(E66/D66*100,0)</f>
        <v>173</v>
      </c>
      <c r="P66">
        <f t="shared" ref="P66:P129" si="6">IFERROR(ROUND(E66/L66,2),0)</f>
        <v>86.67</v>
      </c>
      <c r="Q66" t="s">
        <v>8308</v>
      </c>
      <c r="R66" t="s">
        <v>8310</v>
      </c>
      <c r="S66" s="14">
        <f t="shared" ref="S66:S129" si="7">(((J66/60)/60)/24)+DATE(1970,1,1)</f>
        <v>41433.01829861111</v>
      </c>
      <c r="T66" s="14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7" t="s">
        <v>67</v>
      </c>
      <c r="C67" s="2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4">
        <f t="shared" si="7"/>
        <v>41835.821226851855</v>
      </c>
      <c r="T67" s="14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7" t="s">
        <v>68</v>
      </c>
      <c r="C68" s="2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7" t="s">
        <v>69</v>
      </c>
      <c r="C69" s="2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7" t="s">
        <v>70</v>
      </c>
      <c r="C70" s="2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7" t="s">
        <v>71</v>
      </c>
      <c r="C71" s="2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7" t="s">
        <v>72</v>
      </c>
      <c r="C72" s="2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7" t="s">
        <v>73</v>
      </c>
      <c r="C73" s="2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7" t="s">
        <v>74</v>
      </c>
      <c r="C74" s="2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7" t="s">
        <v>75</v>
      </c>
      <c r="C75" s="2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7" t="s">
        <v>76</v>
      </c>
      <c r="C76" s="2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7" t="s">
        <v>77</v>
      </c>
      <c r="C77" s="2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7" t="s">
        <v>78</v>
      </c>
      <c r="C78" s="2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7" t="s">
        <v>79</v>
      </c>
      <c r="C79" s="2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7" t="s">
        <v>80</v>
      </c>
      <c r="C80" s="2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7" t="s">
        <v>81</v>
      </c>
      <c r="C81" s="2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7" t="s">
        <v>82</v>
      </c>
      <c r="C82" s="2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7" t="s">
        <v>83</v>
      </c>
      <c r="C83" s="2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7" t="s">
        <v>84</v>
      </c>
      <c r="C84" s="2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7" t="s">
        <v>85</v>
      </c>
      <c r="C85" s="2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7" t="s">
        <v>86</v>
      </c>
      <c r="C86" s="2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7" t="s">
        <v>87</v>
      </c>
      <c r="C87" s="2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7" t="s">
        <v>88</v>
      </c>
      <c r="C88" s="2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7" t="s">
        <v>89</v>
      </c>
      <c r="C89" s="2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7" t="s">
        <v>90</v>
      </c>
      <c r="C90" s="2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7" t="s">
        <v>91</v>
      </c>
      <c r="C91" s="2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7" t="s">
        <v>92</v>
      </c>
      <c r="C92" s="2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7" t="s">
        <v>93</v>
      </c>
      <c r="C93" s="2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7" t="s">
        <v>94</v>
      </c>
      <c r="C94" s="2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7" t="s">
        <v>95</v>
      </c>
      <c r="C95" s="2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7" t="s">
        <v>96</v>
      </c>
      <c r="C96" s="2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7" t="s">
        <v>97</v>
      </c>
      <c r="C97" s="2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7" t="s">
        <v>98</v>
      </c>
      <c r="C98" s="2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7" t="s">
        <v>99</v>
      </c>
      <c r="C99" s="2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7" t="s">
        <v>100</v>
      </c>
      <c r="C100" s="2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7" t="s">
        <v>101</v>
      </c>
      <c r="C101" s="2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7" t="s">
        <v>102</v>
      </c>
      <c r="C102" s="2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7" t="s">
        <v>103</v>
      </c>
      <c r="C103" s="2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7" t="s">
        <v>104</v>
      </c>
      <c r="C104" s="2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7" t="s">
        <v>105</v>
      </c>
      <c r="C105" s="2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7" t="s">
        <v>106</v>
      </c>
      <c r="C106" s="2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7" t="s">
        <v>107</v>
      </c>
      <c r="C107" s="2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7" t="s">
        <v>108</v>
      </c>
      <c r="C108" s="2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7" t="s">
        <v>109</v>
      </c>
      <c r="C109" s="2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7" t="s">
        <v>110</v>
      </c>
      <c r="C110" s="2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7" t="s">
        <v>111</v>
      </c>
      <c r="C111" s="2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7" t="s">
        <v>112</v>
      </c>
      <c r="C112" s="2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7" t="s">
        <v>113</v>
      </c>
      <c r="C113" s="2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7" t="s">
        <v>114</v>
      </c>
      <c r="C114" s="2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7" t="s">
        <v>115</v>
      </c>
      <c r="C115" s="2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7" t="s">
        <v>116</v>
      </c>
      <c r="C116" s="2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7" t="s">
        <v>117</v>
      </c>
      <c r="C117" s="2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7" t="s">
        <v>118</v>
      </c>
      <c r="C118" s="2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7" t="s">
        <v>119</v>
      </c>
      <c r="C119" s="2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7" t="s">
        <v>120</v>
      </c>
      <c r="C120" s="2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7" t="s">
        <v>121</v>
      </c>
      <c r="C121" s="2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7" t="s">
        <v>122</v>
      </c>
      <c r="C122" s="2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7" t="s">
        <v>123</v>
      </c>
      <c r="C123" s="2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7" t="s">
        <v>124</v>
      </c>
      <c r="C124" s="2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7" t="s">
        <v>125</v>
      </c>
      <c r="C125" s="2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7" t="s">
        <v>126</v>
      </c>
      <c r="C126" s="2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7" t="s">
        <v>127</v>
      </c>
      <c r="C127" s="2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7" t="s">
        <v>128</v>
      </c>
      <c r="C128" s="2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7" t="s">
        <v>129</v>
      </c>
      <c r="C129" s="2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7" t="s">
        <v>130</v>
      </c>
      <c r="C130" s="2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10">ROUND(E130/D130*100,0)</f>
        <v>2</v>
      </c>
      <c r="P130">
        <f t="shared" ref="P130:P193" si="11">IFERROR(ROUND(E130/L130,2),0)</f>
        <v>311.17</v>
      </c>
      <c r="Q130" t="s">
        <v>8308</v>
      </c>
      <c r="R130" t="s">
        <v>8311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7" t="s">
        <v>131</v>
      </c>
      <c r="C131" s="2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10"/>
        <v>0</v>
      </c>
      <c r="P131">
        <f t="shared" si="11"/>
        <v>0</v>
      </c>
      <c r="Q131" t="s">
        <v>8308</v>
      </c>
      <c r="R131" t="s">
        <v>8311</v>
      </c>
      <c r="S131" s="14">
        <f t="shared" si="12"/>
        <v>41882.937303240738</v>
      </c>
      <c r="T131" s="14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7" t="s">
        <v>132</v>
      </c>
      <c r="C132" s="2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7" t="s">
        <v>133</v>
      </c>
      <c r="C133" s="2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7" t="s">
        <v>134</v>
      </c>
      <c r="C134" s="2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7" t="s">
        <v>135</v>
      </c>
      <c r="C135" s="2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7" t="s">
        <v>136</v>
      </c>
      <c r="C136" s="2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7" t="s">
        <v>137</v>
      </c>
      <c r="C137" s="2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7" t="s">
        <v>138</v>
      </c>
      <c r="C138" s="2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7" t="s">
        <v>139</v>
      </c>
      <c r="C139" s="2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7" t="s">
        <v>140</v>
      </c>
      <c r="C140" s="2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7" t="s">
        <v>141</v>
      </c>
      <c r="C141" s="2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7" t="s">
        <v>142</v>
      </c>
      <c r="C142" s="2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7" t="s">
        <v>143</v>
      </c>
      <c r="C143" s="2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7" t="s">
        <v>144</v>
      </c>
      <c r="C144" s="2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7" t="s">
        <v>145</v>
      </c>
      <c r="C145" s="2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7" t="s">
        <v>146</v>
      </c>
      <c r="C146" s="2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7" t="s">
        <v>147</v>
      </c>
      <c r="C147" s="2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7" t="s">
        <v>148</v>
      </c>
      <c r="C148" s="2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7" t="s">
        <v>149</v>
      </c>
      <c r="C149" s="2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7" t="s">
        <v>150</v>
      </c>
      <c r="C150" s="2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7" t="s">
        <v>151</v>
      </c>
      <c r="C151" s="2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7" t="s">
        <v>152</v>
      </c>
      <c r="C152" s="2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7" t="s">
        <v>153</v>
      </c>
      <c r="C153" s="2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7" t="s">
        <v>154</v>
      </c>
      <c r="C154" s="2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7" t="s">
        <v>155</v>
      </c>
      <c r="C155" s="2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7" t="s">
        <v>156</v>
      </c>
      <c r="C156" s="2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7" t="s">
        <v>157</v>
      </c>
      <c r="C157" s="2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7" t="s">
        <v>158</v>
      </c>
      <c r="C158" s="2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7" t="s">
        <v>159</v>
      </c>
      <c r="C159" s="2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7" t="s">
        <v>160</v>
      </c>
      <c r="C160" s="2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7" t="s">
        <v>161</v>
      </c>
      <c r="C161" s="2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7" t="s">
        <v>162</v>
      </c>
      <c r="C162" s="2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7" t="s">
        <v>163</v>
      </c>
      <c r="C163" s="2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7" t="s">
        <v>164</v>
      </c>
      <c r="C164" s="2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7" t="s">
        <v>165</v>
      </c>
      <c r="C165" s="2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7" t="s">
        <v>166</v>
      </c>
      <c r="C166" s="2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7" t="s">
        <v>167</v>
      </c>
      <c r="C167" s="2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7" t="s">
        <v>168</v>
      </c>
      <c r="C168" s="2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7" t="s">
        <v>169</v>
      </c>
      <c r="C169" s="2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7" t="s">
        <v>170</v>
      </c>
      <c r="C170" s="2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7" t="s">
        <v>171</v>
      </c>
      <c r="C171" s="2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7" t="s">
        <v>172</v>
      </c>
      <c r="C172" s="2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7" t="s">
        <v>173</v>
      </c>
      <c r="C173" s="2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7" t="s">
        <v>174</v>
      </c>
      <c r="C174" s="2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7" t="s">
        <v>175</v>
      </c>
      <c r="C175" s="2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7" t="s">
        <v>176</v>
      </c>
      <c r="C176" s="2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7" t="s">
        <v>177</v>
      </c>
      <c r="C177" s="2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7" t="s">
        <v>178</v>
      </c>
      <c r="C178" s="2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7" t="s">
        <v>179</v>
      </c>
      <c r="C179" s="2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7" t="s">
        <v>180</v>
      </c>
      <c r="C180" s="2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7" t="s">
        <v>181</v>
      </c>
      <c r="C181" s="2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7" t="s">
        <v>182</v>
      </c>
      <c r="C182" s="2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7" t="s">
        <v>183</v>
      </c>
      <c r="C183" s="2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7" t="s">
        <v>184</v>
      </c>
      <c r="C184" s="2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7" t="s">
        <v>185</v>
      </c>
      <c r="C185" s="2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7" t="s">
        <v>186</v>
      </c>
      <c r="C186" s="2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7" t="s">
        <v>187</v>
      </c>
      <c r="C187" s="2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7" t="s">
        <v>188</v>
      </c>
      <c r="C188" s="2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7" t="s">
        <v>189</v>
      </c>
      <c r="C189" s="2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7" t="s">
        <v>190</v>
      </c>
      <c r="C190" s="2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7" t="s">
        <v>191</v>
      </c>
      <c r="C191" s="2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7" t="s">
        <v>192</v>
      </c>
      <c r="C192" s="2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7" t="s">
        <v>193</v>
      </c>
      <c r="C193" s="2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7" t="s">
        <v>194</v>
      </c>
      <c r="C194" s="2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5">ROUND(E194/D194*100,0)</f>
        <v>0</v>
      </c>
      <c r="P194">
        <f t="shared" ref="P194:P257" si="16">IFERROR(ROUND(E194/L194,2),0)</f>
        <v>5.67</v>
      </c>
      <c r="Q194" t="s">
        <v>8308</v>
      </c>
      <c r="R194" t="s">
        <v>8312</v>
      </c>
      <c r="S194" s="14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7" t="s">
        <v>195</v>
      </c>
      <c r="C195" s="2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5"/>
        <v>0</v>
      </c>
      <c r="P195">
        <f t="shared" si="16"/>
        <v>0</v>
      </c>
      <c r="Q195" t="s">
        <v>8308</v>
      </c>
      <c r="R195" t="s">
        <v>8312</v>
      </c>
      <c r="S195" s="14">
        <f t="shared" si="17"/>
        <v>41911.934791666667</v>
      </c>
      <c r="T195" s="14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7" t="s">
        <v>196</v>
      </c>
      <c r="C196" s="2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7" t="s">
        <v>197</v>
      </c>
      <c r="C197" s="2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7" t="s">
        <v>198</v>
      </c>
      <c r="C198" s="2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7" t="s">
        <v>199</v>
      </c>
      <c r="C199" s="2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7" t="s">
        <v>200</v>
      </c>
      <c r="C200" s="2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7" t="s">
        <v>201</v>
      </c>
      <c r="C201" s="2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7" t="s">
        <v>202</v>
      </c>
      <c r="C202" s="2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7" t="s">
        <v>203</v>
      </c>
      <c r="C203" s="2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7" t="s">
        <v>204</v>
      </c>
      <c r="C204" s="2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7" t="s">
        <v>205</v>
      </c>
      <c r="C205" s="2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7" t="s">
        <v>206</v>
      </c>
      <c r="C206" s="2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7" t="s">
        <v>207</v>
      </c>
      <c r="C207" s="2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7" t="s">
        <v>208</v>
      </c>
      <c r="C208" s="2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7" t="s">
        <v>209</v>
      </c>
      <c r="C209" s="2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7" t="s">
        <v>210</v>
      </c>
      <c r="C210" s="2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7" t="s">
        <v>211</v>
      </c>
      <c r="C211" s="2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7" t="s">
        <v>212</v>
      </c>
      <c r="C212" s="2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7" t="s">
        <v>213</v>
      </c>
      <c r="C213" s="2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7" t="s">
        <v>214</v>
      </c>
      <c r="C214" s="2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7" t="s">
        <v>215</v>
      </c>
      <c r="C215" s="2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7" t="s">
        <v>216</v>
      </c>
      <c r="C216" s="2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7" t="s">
        <v>217</v>
      </c>
      <c r="C217" s="2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7" t="s">
        <v>218</v>
      </c>
      <c r="C218" s="2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7" t="s">
        <v>219</v>
      </c>
      <c r="C219" s="2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7" t="s">
        <v>220</v>
      </c>
      <c r="C220" s="2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7" t="s">
        <v>221</v>
      </c>
      <c r="C221" s="2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7" t="s">
        <v>222</v>
      </c>
      <c r="C222" s="2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7" t="s">
        <v>223</v>
      </c>
      <c r="C223" s="2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7" t="s">
        <v>224</v>
      </c>
      <c r="C224" s="2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7" t="s">
        <v>225</v>
      </c>
      <c r="C225" s="2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7" t="s">
        <v>226</v>
      </c>
      <c r="C226" s="2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7" t="s">
        <v>227</v>
      </c>
      <c r="C227" s="2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7" t="s">
        <v>228</v>
      </c>
      <c r="C228" s="2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7" t="s">
        <v>229</v>
      </c>
      <c r="C229" s="2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7" t="s">
        <v>230</v>
      </c>
      <c r="C230" s="2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7" t="s">
        <v>231</v>
      </c>
      <c r="C231" s="2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7" t="s">
        <v>232</v>
      </c>
      <c r="C232" s="2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7" t="s">
        <v>233</v>
      </c>
      <c r="C233" s="2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7" t="s">
        <v>234</v>
      </c>
      <c r="C234" s="2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7" t="s">
        <v>235</v>
      </c>
      <c r="C235" s="2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7" t="s">
        <v>236</v>
      </c>
      <c r="C236" s="2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7" t="s">
        <v>237</v>
      </c>
      <c r="C237" s="2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7" t="s">
        <v>238</v>
      </c>
      <c r="C238" s="2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7" t="s">
        <v>239</v>
      </c>
      <c r="C239" s="2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7" t="s">
        <v>240</v>
      </c>
      <c r="C240" s="2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7" t="s">
        <v>241</v>
      </c>
      <c r="C241" s="2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7" t="s">
        <v>242</v>
      </c>
      <c r="C242" s="2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7" t="s">
        <v>243</v>
      </c>
      <c r="C243" s="2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7" t="s">
        <v>244</v>
      </c>
      <c r="C244" s="2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7" t="s">
        <v>245</v>
      </c>
      <c r="C245" s="2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7">
        <v>39756</v>
      </c>
      <c r="C246" s="2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7" t="s">
        <v>246</v>
      </c>
      <c r="C247" s="2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7" t="s">
        <v>247</v>
      </c>
      <c r="C248" s="2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7" t="s">
        <v>248</v>
      </c>
      <c r="C249" s="2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7" t="s">
        <v>249</v>
      </c>
      <c r="C250" s="2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7" t="s">
        <v>250</v>
      </c>
      <c r="C251" s="2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7" t="s">
        <v>251</v>
      </c>
      <c r="C252" s="2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7" t="s">
        <v>252</v>
      </c>
      <c r="C253" s="2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7" t="s">
        <v>253</v>
      </c>
      <c r="C254" s="2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7" t="s">
        <v>254</v>
      </c>
      <c r="C255" s="2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7" t="s">
        <v>255</v>
      </c>
      <c r="C256" s="2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7" t="s">
        <v>256</v>
      </c>
      <c r="C257" s="2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7" t="s">
        <v>257</v>
      </c>
      <c r="C258" s="2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8308</v>
      </c>
      <c r="R258" t="s">
        <v>8313</v>
      </c>
      <c r="S258" s="14">
        <f t="shared" ref="S258:S321" si="22">(((J258/60)/60)/24)+DATE(1970,1,1)</f>
        <v>41319.769293981481</v>
      </c>
      <c r="T258" s="14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7" t="s">
        <v>258</v>
      </c>
      <c r="C259" s="2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4">
        <f t="shared" si="22"/>
        <v>42479.626875000002</v>
      </c>
      <c r="T259" s="14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7" t="s">
        <v>259</v>
      </c>
      <c r="C260" s="2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7" t="s">
        <v>260</v>
      </c>
      <c r="C261" s="2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7" t="s">
        <v>261</v>
      </c>
      <c r="C262" s="2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7" t="s">
        <v>262</v>
      </c>
      <c r="C263" s="2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7" t="s">
        <v>263</v>
      </c>
      <c r="C264" s="2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7" t="s">
        <v>264</v>
      </c>
      <c r="C265" s="2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7" t="s">
        <v>265</v>
      </c>
      <c r="C266" s="2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7" t="s">
        <v>266</v>
      </c>
      <c r="C267" s="2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7" t="s">
        <v>267</v>
      </c>
      <c r="C268" s="2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7" t="s">
        <v>268</v>
      </c>
      <c r="C269" s="2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7" t="s">
        <v>269</v>
      </c>
      <c r="C270" s="2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7" t="s">
        <v>270</v>
      </c>
      <c r="C271" s="2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7" t="s">
        <v>271</v>
      </c>
      <c r="C272" s="2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7" t="s">
        <v>272</v>
      </c>
      <c r="C273" s="2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7" t="s">
        <v>273</v>
      </c>
      <c r="C274" s="2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7" t="s">
        <v>274</v>
      </c>
      <c r="C275" s="2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7" t="s">
        <v>275</v>
      </c>
      <c r="C276" s="2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7" t="s">
        <v>276</v>
      </c>
      <c r="C277" s="2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7" t="s">
        <v>277</v>
      </c>
      <c r="C278" s="2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7" t="s">
        <v>278</v>
      </c>
      <c r="C279" s="2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7" t="s">
        <v>279</v>
      </c>
      <c r="C280" s="2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7" t="s">
        <v>280</v>
      </c>
      <c r="C281" s="2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7" t="s">
        <v>281</v>
      </c>
      <c r="C282" s="2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7" t="s">
        <v>282</v>
      </c>
      <c r="C283" s="2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7" t="s">
        <v>283</v>
      </c>
      <c r="C284" s="2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7" t="s">
        <v>284</v>
      </c>
      <c r="C285" s="2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7" t="s">
        <v>285</v>
      </c>
      <c r="C286" s="2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7" t="s">
        <v>286</v>
      </c>
      <c r="C287" s="2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7" t="s">
        <v>287</v>
      </c>
      <c r="C288" s="2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7" t="s">
        <v>288</v>
      </c>
      <c r="C289" s="2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7" t="s">
        <v>289</v>
      </c>
      <c r="C290" s="2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7" t="s">
        <v>290</v>
      </c>
      <c r="C291" s="2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7" t="s">
        <v>291</v>
      </c>
      <c r="C292" s="2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7" t="s">
        <v>292</v>
      </c>
      <c r="C293" s="2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7" t="s">
        <v>293</v>
      </c>
      <c r="C294" s="2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7" t="s">
        <v>294</v>
      </c>
      <c r="C295" s="2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7" t="s">
        <v>295</v>
      </c>
      <c r="C296" s="2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7" t="s">
        <v>296</v>
      </c>
      <c r="C297" s="2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7" t="s">
        <v>297</v>
      </c>
      <c r="C298" s="2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7" t="s">
        <v>298</v>
      </c>
      <c r="C299" s="2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7" t="s">
        <v>299</v>
      </c>
      <c r="C300" s="2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7" t="s">
        <v>300</v>
      </c>
      <c r="C301" s="2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7" t="s">
        <v>301</v>
      </c>
      <c r="C302" s="2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7" t="s">
        <v>302</v>
      </c>
      <c r="C303" s="2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7" t="s">
        <v>303</v>
      </c>
      <c r="C304" s="2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7" t="s">
        <v>304</v>
      </c>
      <c r="C305" s="2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7" t="s">
        <v>305</v>
      </c>
      <c r="C306" s="2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7" t="s">
        <v>306</v>
      </c>
      <c r="C307" s="2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7" t="s">
        <v>307</v>
      </c>
      <c r="C308" s="2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7" t="s">
        <v>308</v>
      </c>
      <c r="C309" s="2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7" t="s">
        <v>309</v>
      </c>
      <c r="C310" s="2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7" t="s">
        <v>310</v>
      </c>
      <c r="C311" s="2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7" t="s">
        <v>311</v>
      </c>
      <c r="C312" s="2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7" t="s">
        <v>312</v>
      </c>
      <c r="C313" s="2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7" t="s">
        <v>313</v>
      </c>
      <c r="C314" s="2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7" t="s">
        <v>314</v>
      </c>
      <c r="C315" s="2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7" t="s">
        <v>315</v>
      </c>
      <c r="C316" s="2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7" t="s">
        <v>316</v>
      </c>
      <c r="C317" s="2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7" t="s">
        <v>317</v>
      </c>
      <c r="C318" s="2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7" t="s">
        <v>318</v>
      </c>
      <c r="C319" s="2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7" t="s">
        <v>319</v>
      </c>
      <c r="C320" s="2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7" t="s">
        <v>320</v>
      </c>
      <c r="C321" s="2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7" t="s">
        <v>321</v>
      </c>
      <c r="C322" s="2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ref="O322:O385" si="25">ROUND(E322/D322*100,0)</f>
        <v>107</v>
      </c>
      <c r="P322">
        <f t="shared" ref="P322:P385" si="26">IFERROR(ROUND(E322/L322,2),0)</f>
        <v>134.91</v>
      </c>
      <c r="Q322" t="s">
        <v>8308</v>
      </c>
      <c r="R322" t="s">
        <v>8313</v>
      </c>
      <c r="S322" s="14">
        <f t="shared" ref="S322:S385" si="27">(((J322/60)/60)/24)+DATE(1970,1,1)</f>
        <v>42331.551307870366</v>
      </c>
      <c r="T322" s="14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7" t="s">
        <v>322</v>
      </c>
      <c r="C323" s="2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4">
        <f t="shared" si="27"/>
        <v>42647.446597222224</v>
      </c>
      <c r="T323" s="14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7" t="s">
        <v>323</v>
      </c>
      <c r="C324" s="2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7" t="s">
        <v>324</v>
      </c>
      <c r="C325" s="2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7" t="s">
        <v>325</v>
      </c>
      <c r="C326" s="2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7" t="s">
        <v>326</v>
      </c>
      <c r="C327" s="2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7" t="s">
        <v>327</v>
      </c>
      <c r="C328" s="2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7" t="s">
        <v>328</v>
      </c>
      <c r="C329" s="2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7" t="s">
        <v>329</v>
      </c>
      <c r="C330" s="2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7" t="s">
        <v>330</v>
      </c>
      <c r="C331" s="2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7" t="s">
        <v>331</v>
      </c>
      <c r="C332" s="2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7" t="s">
        <v>332</v>
      </c>
      <c r="C333" s="2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7" t="s">
        <v>333</v>
      </c>
      <c r="C334" s="2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7" t="s">
        <v>334</v>
      </c>
      <c r="C335" s="2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7" t="s">
        <v>335</v>
      </c>
      <c r="C336" s="2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7" t="s">
        <v>336</v>
      </c>
      <c r="C337" s="2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7" t="s">
        <v>337</v>
      </c>
      <c r="C338" s="2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7" t="s">
        <v>338</v>
      </c>
      <c r="C339" s="2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7" t="s">
        <v>339</v>
      </c>
      <c r="C340" s="2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7" t="s">
        <v>340</v>
      </c>
      <c r="C341" s="2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7" t="s">
        <v>341</v>
      </c>
      <c r="C342" s="2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7" t="s">
        <v>342</v>
      </c>
      <c r="C343" s="2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7" t="s">
        <v>343</v>
      </c>
      <c r="C344" s="2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7" t="s">
        <v>344</v>
      </c>
      <c r="C345" s="2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7" t="s">
        <v>345</v>
      </c>
      <c r="C346" s="2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7" t="s">
        <v>346</v>
      </c>
      <c r="C347" s="2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7" t="s">
        <v>347</v>
      </c>
      <c r="C348" s="2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7" t="s">
        <v>348</v>
      </c>
      <c r="C349" s="2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7" t="s">
        <v>349</v>
      </c>
      <c r="C350" s="2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7" t="s">
        <v>350</v>
      </c>
      <c r="C351" s="2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7" t="s">
        <v>351</v>
      </c>
      <c r="C352" s="2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7" t="s">
        <v>352</v>
      </c>
      <c r="C353" s="2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7" t="s">
        <v>353</v>
      </c>
      <c r="C354" s="2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7" t="s">
        <v>354</v>
      </c>
      <c r="C355" s="2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7" t="s">
        <v>355</v>
      </c>
      <c r="C356" s="2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7" t="s">
        <v>356</v>
      </c>
      <c r="C357" s="2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7" t="s">
        <v>357</v>
      </c>
      <c r="C358" s="2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7" t="s">
        <v>358</v>
      </c>
      <c r="C359" s="2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7" t="s">
        <v>359</v>
      </c>
      <c r="C360" s="2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7" t="s">
        <v>360</v>
      </c>
      <c r="C361" s="2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7" t="s">
        <v>361</v>
      </c>
      <c r="C362" s="2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7" t="s">
        <v>362</v>
      </c>
      <c r="C363" s="2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7" t="s">
        <v>363</v>
      </c>
      <c r="C364" s="2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7" t="s">
        <v>364</v>
      </c>
      <c r="C365" s="2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7" t="s">
        <v>365</v>
      </c>
      <c r="C366" s="2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7" t="s">
        <v>366</v>
      </c>
      <c r="C367" s="2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7" t="s">
        <v>367</v>
      </c>
      <c r="C368" s="2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7" t="s">
        <v>368</v>
      </c>
      <c r="C369" s="2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7" t="s">
        <v>369</v>
      </c>
      <c r="C370" s="2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7" t="s">
        <v>370</v>
      </c>
      <c r="C371" s="2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7" t="s">
        <v>371</v>
      </c>
      <c r="C372" s="2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7" t="s">
        <v>372</v>
      </c>
      <c r="C373" s="2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7" t="s">
        <v>373</v>
      </c>
      <c r="C374" s="2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7" t="s">
        <v>374</v>
      </c>
      <c r="C375" s="2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7" t="s">
        <v>375</v>
      </c>
      <c r="C376" s="2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7" t="s">
        <v>376</v>
      </c>
      <c r="C377" s="2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7" t="s">
        <v>377</v>
      </c>
      <c r="C378" s="2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7" t="s">
        <v>378</v>
      </c>
      <c r="C379" s="2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7" t="s">
        <v>379</v>
      </c>
      <c r="C380" s="2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7" t="s">
        <v>380</v>
      </c>
      <c r="C381" s="2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7" t="s">
        <v>381</v>
      </c>
      <c r="C382" s="2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7" t="s">
        <v>382</v>
      </c>
      <c r="C383" s="2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7" t="s">
        <v>383</v>
      </c>
      <c r="C384" s="2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7" t="s">
        <v>384</v>
      </c>
      <c r="C385" s="2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7" t="s">
        <v>385</v>
      </c>
      <c r="C386" s="2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ref="O386:O449" si="30">ROUND(E386/D386*100,0)</f>
        <v>112</v>
      </c>
      <c r="P386">
        <f t="shared" ref="P386:P449" si="31">IFERROR(ROUND(E386/L386,2),0)</f>
        <v>58.54</v>
      </c>
      <c r="Q386" t="s">
        <v>8308</v>
      </c>
      <c r="R386" t="s">
        <v>8313</v>
      </c>
      <c r="S386" s="14">
        <f t="shared" ref="S386:S449" si="32">(((J386/60)/60)/24)+DATE(1970,1,1)</f>
        <v>41980.781793981485</v>
      </c>
      <c r="T386" s="14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7" t="s">
        <v>386</v>
      </c>
      <c r="C387" s="2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4">
        <f t="shared" si="32"/>
        <v>41934.584502314814</v>
      </c>
      <c r="T387" s="14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7" t="s">
        <v>387</v>
      </c>
      <c r="C388" s="2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7" t="s">
        <v>388</v>
      </c>
      <c r="C389" s="2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7" t="s">
        <v>389</v>
      </c>
      <c r="C390" s="2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7" t="s">
        <v>390</v>
      </c>
      <c r="C391" s="2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7" t="s">
        <v>391</v>
      </c>
      <c r="C392" s="2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7" t="s">
        <v>392</v>
      </c>
      <c r="C393" s="2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7" t="s">
        <v>393</v>
      </c>
      <c r="C394" s="2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7" t="s">
        <v>394</v>
      </c>
      <c r="C395" s="2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7" t="s">
        <v>395</v>
      </c>
      <c r="C396" s="2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7" t="s">
        <v>396</v>
      </c>
      <c r="C397" s="2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7" t="s">
        <v>397</v>
      </c>
      <c r="C398" s="2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7" t="s">
        <v>398</v>
      </c>
      <c r="C399" s="2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7" t="s">
        <v>399</v>
      </c>
      <c r="C400" s="2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7" t="s">
        <v>400</v>
      </c>
      <c r="C401" s="2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7" t="s">
        <v>401</v>
      </c>
      <c r="C402" s="2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7" t="s">
        <v>402</v>
      </c>
      <c r="C403" s="2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7" t="s">
        <v>403</v>
      </c>
      <c r="C404" s="2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7" t="s">
        <v>404</v>
      </c>
      <c r="C405" s="2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7" t="s">
        <v>405</v>
      </c>
      <c r="C406" s="2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7" t="s">
        <v>406</v>
      </c>
      <c r="C407" s="2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7" t="s">
        <v>407</v>
      </c>
      <c r="C408" s="2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7" t="s">
        <v>408</v>
      </c>
      <c r="C409" s="2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7" t="s">
        <v>409</v>
      </c>
      <c r="C410" s="2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7" t="s">
        <v>410</v>
      </c>
      <c r="C411" s="2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7" t="s">
        <v>411</v>
      </c>
      <c r="C412" s="2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7" t="s">
        <v>412</v>
      </c>
      <c r="C413" s="2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7" t="s">
        <v>413</v>
      </c>
      <c r="C414" s="2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7" t="s">
        <v>414</v>
      </c>
      <c r="C415" s="2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7" t="s">
        <v>415</v>
      </c>
      <c r="C416" s="2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7" t="s">
        <v>416</v>
      </c>
      <c r="C417" s="2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7" t="s">
        <v>417</v>
      </c>
      <c r="C418" s="2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7" t="s">
        <v>418</v>
      </c>
      <c r="C419" s="2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7" t="s">
        <v>419</v>
      </c>
      <c r="C420" s="2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7" t="s">
        <v>420</v>
      </c>
      <c r="C421" s="2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7" t="s">
        <v>421</v>
      </c>
      <c r="C422" s="2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7" t="s">
        <v>422</v>
      </c>
      <c r="C423" s="2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7" t="s">
        <v>423</v>
      </c>
      <c r="C424" s="2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7" t="s">
        <v>424</v>
      </c>
      <c r="C425" s="2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7" t="s">
        <v>425</v>
      </c>
      <c r="C426" s="2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7" t="s">
        <v>426</v>
      </c>
      <c r="C427" s="2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7" t="s">
        <v>427</v>
      </c>
      <c r="C428" s="2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7" t="s">
        <v>428</v>
      </c>
      <c r="C429" s="2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7" t="s">
        <v>429</v>
      </c>
      <c r="C430" s="2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7" t="s">
        <v>430</v>
      </c>
      <c r="C431" s="2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7" t="s">
        <v>431</v>
      </c>
      <c r="C432" s="2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7" t="s">
        <v>432</v>
      </c>
      <c r="C433" s="2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7" t="s">
        <v>433</v>
      </c>
      <c r="C434" s="2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7" t="s">
        <v>434</v>
      </c>
      <c r="C435" s="2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7" t="s">
        <v>435</v>
      </c>
      <c r="C436" s="2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7" t="s">
        <v>436</v>
      </c>
      <c r="C437" s="2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7" t="s">
        <v>437</v>
      </c>
      <c r="C438" s="2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7" t="s">
        <v>438</v>
      </c>
      <c r="C439" s="2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7" t="s">
        <v>439</v>
      </c>
      <c r="C440" s="2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7" t="s">
        <v>440</v>
      </c>
      <c r="C441" s="2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7" t="s">
        <v>441</v>
      </c>
      <c r="C442" s="2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7" t="s">
        <v>442</v>
      </c>
      <c r="C443" s="2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7" t="s">
        <v>443</v>
      </c>
      <c r="C444" s="2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7" t="s">
        <v>444</v>
      </c>
      <c r="C445" s="2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7" t="s">
        <v>445</v>
      </c>
      <c r="C446" s="2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7" t="s">
        <v>446</v>
      </c>
      <c r="C447" s="2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7" t="s">
        <v>447</v>
      </c>
      <c r="C448" s="2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7" t="s">
        <v>448</v>
      </c>
      <c r="C449" s="2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7" t="s">
        <v>449</v>
      </c>
      <c r="C450" s="2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35">ROUND(E450/D450*100,0)</f>
        <v>3</v>
      </c>
      <c r="P450">
        <f t="shared" ref="P450:P513" si="36">IFERROR(ROUND(E450/L450,2),0)</f>
        <v>20.5</v>
      </c>
      <c r="Q450" t="s">
        <v>8308</v>
      </c>
      <c r="R450" t="s">
        <v>8314</v>
      </c>
      <c r="S450" s="14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7" t="s">
        <v>450</v>
      </c>
      <c r="C451" s="2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35"/>
        <v>2</v>
      </c>
      <c r="P451">
        <f t="shared" si="36"/>
        <v>9</v>
      </c>
      <c r="Q451" t="s">
        <v>8308</v>
      </c>
      <c r="R451" t="s">
        <v>8314</v>
      </c>
      <c r="S451" s="14">
        <f t="shared" si="37"/>
        <v>41534.568113425928</v>
      </c>
      <c r="T451" s="14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7" t="s">
        <v>451</v>
      </c>
      <c r="C452" s="2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7" t="s">
        <v>452</v>
      </c>
      <c r="C453" s="2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7" t="s">
        <v>453</v>
      </c>
      <c r="C454" s="2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7" t="s">
        <v>454</v>
      </c>
      <c r="C455" s="2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7" t="s">
        <v>455</v>
      </c>
      <c r="C456" s="2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7" t="s">
        <v>456</v>
      </c>
      <c r="C457" s="2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7" t="s">
        <v>457</v>
      </c>
      <c r="C458" s="2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7" t="s">
        <v>458</v>
      </c>
      <c r="C459" s="2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7" t="s">
        <v>459</v>
      </c>
      <c r="C460" s="2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7" t="s">
        <v>460</v>
      </c>
      <c r="C461" s="2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7" t="s">
        <v>461</v>
      </c>
      <c r="C462" s="2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7" t="s">
        <v>462</v>
      </c>
      <c r="C463" s="2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7" t="s">
        <v>463</v>
      </c>
      <c r="C464" s="2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7" t="s">
        <v>464</v>
      </c>
      <c r="C465" s="2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7" t="s">
        <v>465</v>
      </c>
      <c r="C466" s="2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7" t="s">
        <v>466</v>
      </c>
      <c r="C467" s="2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7" t="s">
        <v>467</v>
      </c>
      <c r="C468" s="2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7" t="s">
        <v>468</v>
      </c>
      <c r="C469" s="2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7" t="s">
        <v>469</v>
      </c>
      <c r="C470" s="2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7" t="s">
        <v>470</v>
      </c>
      <c r="C471" s="2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7" t="s">
        <v>471</v>
      </c>
      <c r="C472" s="2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7" t="s">
        <v>472</v>
      </c>
      <c r="C473" s="2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7" t="s">
        <v>473</v>
      </c>
      <c r="C474" s="2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7" t="s">
        <v>474</v>
      </c>
      <c r="C475" s="2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7" t="s">
        <v>475</v>
      </c>
      <c r="C476" s="2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7" t="s">
        <v>476</v>
      </c>
      <c r="C477" s="2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7" t="s">
        <v>477</v>
      </c>
      <c r="C478" s="2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7" t="s">
        <v>478</v>
      </c>
      <c r="C479" s="2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7" t="s">
        <v>479</v>
      </c>
      <c r="C480" s="2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7" t="s">
        <v>480</v>
      </c>
      <c r="C481" s="2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7" t="s">
        <v>481</v>
      </c>
      <c r="C482" s="2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7" t="s">
        <v>482</v>
      </c>
      <c r="C483" s="2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7" t="s">
        <v>483</v>
      </c>
      <c r="C484" s="2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7" t="s">
        <v>484</v>
      </c>
      <c r="C485" s="2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7" t="s">
        <v>485</v>
      </c>
      <c r="C486" s="2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7" t="s">
        <v>486</v>
      </c>
      <c r="C487" s="2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7" t="s">
        <v>487</v>
      </c>
      <c r="C488" s="2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7" t="s">
        <v>488</v>
      </c>
      <c r="C489" s="2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7" t="s">
        <v>489</v>
      </c>
      <c r="C490" s="2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7" t="s">
        <v>490</v>
      </c>
      <c r="C491" s="2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7" t="s">
        <v>491</v>
      </c>
      <c r="C492" s="2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7" t="s">
        <v>492</v>
      </c>
      <c r="C493" s="2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7" t="s">
        <v>493</v>
      </c>
      <c r="C494" s="2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7" t="s">
        <v>494</v>
      </c>
      <c r="C495" s="2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7" t="s">
        <v>495</v>
      </c>
      <c r="C496" s="2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7" t="s">
        <v>496</v>
      </c>
      <c r="C497" s="2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7" t="s">
        <v>497</v>
      </c>
      <c r="C498" s="2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7" t="s">
        <v>498</v>
      </c>
      <c r="C499" s="2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7" t="s">
        <v>499</v>
      </c>
      <c r="C500" s="2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7" t="s">
        <v>500</v>
      </c>
      <c r="C501" s="2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7" t="s">
        <v>501</v>
      </c>
      <c r="C502" s="2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7" t="s">
        <v>502</v>
      </c>
      <c r="C503" s="2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7" t="s">
        <v>503</v>
      </c>
      <c r="C504" s="2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7" t="s">
        <v>504</v>
      </c>
      <c r="C505" s="2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7" t="s">
        <v>505</v>
      </c>
      <c r="C506" s="2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7" t="s">
        <v>506</v>
      </c>
      <c r="C507" s="2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7" t="s">
        <v>507</v>
      </c>
      <c r="C508" s="2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7" t="s">
        <v>508</v>
      </c>
      <c r="C509" s="2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7" t="s">
        <v>509</v>
      </c>
      <c r="C510" s="2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7" t="s">
        <v>510</v>
      </c>
      <c r="C511" s="2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7" t="s">
        <v>511</v>
      </c>
      <c r="C512" s="2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7" t="s">
        <v>512</v>
      </c>
      <c r="C513" s="2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7" t="s">
        <v>513</v>
      </c>
      <c r="C514" s="2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40">ROUND(E514/D514*100,0)</f>
        <v>0</v>
      </c>
      <c r="P514">
        <f t="shared" ref="P514:P577" si="41">IFERROR(ROUND(E514/L514,2),0)</f>
        <v>5.5</v>
      </c>
      <c r="Q514" t="s">
        <v>8308</v>
      </c>
      <c r="R514" t="s">
        <v>8314</v>
      </c>
      <c r="S514" s="14">
        <f t="shared" ref="S514:S577" si="42">(((J514/60)/60)/24)+DATE(1970,1,1)</f>
        <v>42649.742210648154</v>
      </c>
      <c r="T514" s="14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7" t="s">
        <v>514</v>
      </c>
      <c r="C515" s="2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4">
        <f t="shared" si="42"/>
        <v>42552.653993055559</v>
      </c>
      <c r="T515" s="14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7" t="s">
        <v>515</v>
      </c>
      <c r="C516" s="2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7" t="s">
        <v>516</v>
      </c>
      <c r="C517" s="2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7" t="s">
        <v>517</v>
      </c>
      <c r="C518" s="2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7" t="s">
        <v>518</v>
      </c>
      <c r="C519" s="2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7" t="s">
        <v>519</v>
      </c>
      <c r="C520" s="2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7" t="s">
        <v>520</v>
      </c>
      <c r="C521" s="2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7" t="s">
        <v>521</v>
      </c>
      <c r="C522" s="2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7" t="s">
        <v>522</v>
      </c>
      <c r="C523" s="2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7" t="s">
        <v>523</v>
      </c>
      <c r="C524" s="2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7" t="s">
        <v>524</v>
      </c>
      <c r="C525" s="2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7" t="s">
        <v>525</v>
      </c>
      <c r="C526" s="2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7" t="s">
        <v>526</v>
      </c>
      <c r="C527" s="2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7" t="s">
        <v>527</v>
      </c>
      <c r="C528" s="2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7" t="s">
        <v>528</v>
      </c>
      <c r="C529" s="2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7" t="s">
        <v>529</v>
      </c>
      <c r="C530" s="2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7" t="s">
        <v>530</v>
      </c>
      <c r="C531" s="2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7" t="s">
        <v>531</v>
      </c>
      <c r="C532" s="2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7" t="s">
        <v>532</v>
      </c>
      <c r="C533" s="2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7" t="s">
        <v>533</v>
      </c>
      <c r="C534" s="2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7" t="s">
        <v>534</v>
      </c>
      <c r="C535" s="2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7" t="s">
        <v>535</v>
      </c>
      <c r="C536" s="2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7" t="s">
        <v>536</v>
      </c>
      <c r="C537" s="2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7" t="s">
        <v>537</v>
      </c>
      <c r="C538" s="2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7" t="s">
        <v>538</v>
      </c>
      <c r="C539" s="2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7" t="s">
        <v>539</v>
      </c>
      <c r="C540" s="2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7" t="s">
        <v>540</v>
      </c>
      <c r="C541" s="2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7" t="s">
        <v>541</v>
      </c>
      <c r="C542" s="2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40"/>
        <v>0</v>
      </c>
      <c r="P542">
        <f t="shared" si="41"/>
        <v>1</v>
      </c>
      <c r="Q54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7" t="s">
        <v>542</v>
      </c>
      <c r="C543" s="2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40"/>
        <v>1</v>
      </c>
      <c r="P543">
        <f t="shared" si="41"/>
        <v>25</v>
      </c>
      <c r="Q543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7" t="s">
        <v>543</v>
      </c>
      <c r="C544" s="2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40"/>
        <v>0</v>
      </c>
      <c r="P544">
        <f t="shared" si="41"/>
        <v>1</v>
      </c>
      <c r="Q544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7" t="s">
        <v>544</v>
      </c>
      <c r="C545" s="2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40"/>
        <v>0</v>
      </c>
      <c r="P545">
        <f t="shared" si="41"/>
        <v>35</v>
      </c>
      <c r="Q545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7" t="s">
        <v>545</v>
      </c>
      <c r="C546" s="2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40"/>
        <v>1</v>
      </c>
      <c r="P546">
        <f t="shared" si="41"/>
        <v>3</v>
      </c>
      <c r="Q546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7" t="s">
        <v>546</v>
      </c>
      <c r="C547" s="2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7" t="s">
        <v>547</v>
      </c>
      <c r="C548" s="2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40"/>
        <v>0</v>
      </c>
      <c r="P548">
        <f t="shared" si="41"/>
        <v>26</v>
      </c>
      <c r="Q548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7" t="s">
        <v>548</v>
      </c>
      <c r="C549" s="2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40"/>
        <v>0</v>
      </c>
      <c r="P549">
        <f t="shared" si="41"/>
        <v>0</v>
      </c>
      <c r="Q54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7" t="s">
        <v>549</v>
      </c>
      <c r="C550" s="2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40"/>
        <v>0</v>
      </c>
      <c r="P550">
        <f t="shared" si="41"/>
        <v>9</v>
      </c>
      <c r="Q55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7" t="s">
        <v>550</v>
      </c>
      <c r="C551" s="2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40"/>
        <v>3</v>
      </c>
      <c r="P551">
        <f t="shared" si="41"/>
        <v>8.5</v>
      </c>
      <c r="Q55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7" t="s">
        <v>551</v>
      </c>
      <c r="C552" s="2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40"/>
        <v>1</v>
      </c>
      <c r="P552">
        <f t="shared" si="41"/>
        <v>8.75</v>
      </c>
      <c r="Q55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7" t="s">
        <v>552</v>
      </c>
      <c r="C553" s="2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7" t="s">
        <v>553</v>
      </c>
      <c r="C554" s="2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40"/>
        <v>0</v>
      </c>
      <c r="P554">
        <f t="shared" si="41"/>
        <v>0</v>
      </c>
      <c r="Q554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7" t="s">
        <v>554</v>
      </c>
      <c r="C555" s="2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40"/>
        <v>0</v>
      </c>
      <c r="P555">
        <f t="shared" si="41"/>
        <v>20.5</v>
      </c>
      <c r="Q555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7" t="s">
        <v>555</v>
      </c>
      <c r="C556" s="2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7" t="s">
        <v>556</v>
      </c>
      <c r="C557" s="2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40"/>
        <v>0</v>
      </c>
      <c r="P557">
        <f t="shared" si="41"/>
        <v>0</v>
      </c>
      <c r="Q557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7" t="s">
        <v>557</v>
      </c>
      <c r="C558" s="2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40"/>
        <v>3</v>
      </c>
      <c r="P558">
        <f t="shared" si="41"/>
        <v>200</v>
      </c>
      <c r="Q558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7" t="s">
        <v>558</v>
      </c>
      <c r="C559" s="2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40"/>
        <v>1</v>
      </c>
      <c r="P559">
        <f t="shared" si="41"/>
        <v>68.3</v>
      </c>
      <c r="Q55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7" t="s">
        <v>559</v>
      </c>
      <c r="C560" s="2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40"/>
        <v>0</v>
      </c>
      <c r="P560">
        <f t="shared" si="41"/>
        <v>0</v>
      </c>
      <c r="Q56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7" t="s">
        <v>560</v>
      </c>
      <c r="C561" s="2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40"/>
        <v>0</v>
      </c>
      <c r="P561">
        <f t="shared" si="41"/>
        <v>50</v>
      </c>
      <c r="Q56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7" t="s">
        <v>561</v>
      </c>
      <c r="C562" s="2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40"/>
        <v>0</v>
      </c>
      <c r="P562">
        <f t="shared" si="41"/>
        <v>4</v>
      </c>
      <c r="Q56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7" t="s">
        <v>562</v>
      </c>
      <c r="C563" s="2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40"/>
        <v>0</v>
      </c>
      <c r="P563">
        <f t="shared" si="41"/>
        <v>27.5</v>
      </c>
      <c r="Q563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7" t="s">
        <v>563</v>
      </c>
      <c r="C564" s="2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40"/>
        <v>0</v>
      </c>
      <c r="P564">
        <f t="shared" si="41"/>
        <v>0</v>
      </c>
      <c r="Q564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7" t="s">
        <v>564</v>
      </c>
      <c r="C565" s="2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40"/>
        <v>0</v>
      </c>
      <c r="P565">
        <f t="shared" si="41"/>
        <v>34</v>
      </c>
      <c r="Q565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7" t="s">
        <v>565</v>
      </c>
      <c r="C566" s="2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40"/>
        <v>0</v>
      </c>
      <c r="P566">
        <f t="shared" si="41"/>
        <v>1</v>
      </c>
      <c r="Q566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7" t="s">
        <v>566</v>
      </c>
      <c r="C567" s="2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40"/>
        <v>0</v>
      </c>
      <c r="P567">
        <f t="shared" si="41"/>
        <v>0</v>
      </c>
      <c r="Q567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7" t="s">
        <v>567</v>
      </c>
      <c r="C568" s="2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40"/>
        <v>0</v>
      </c>
      <c r="P568">
        <f t="shared" si="41"/>
        <v>1</v>
      </c>
      <c r="Q568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7" t="s">
        <v>568</v>
      </c>
      <c r="C569" s="2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40"/>
        <v>0</v>
      </c>
      <c r="P569">
        <f t="shared" si="41"/>
        <v>0</v>
      </c>
      <c r="Q56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7" t="s">
        <v>569</v>
      </c>
      <c r="C570" s="2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40"/>
        <v>1</v>
      </c>
      <c r="P570">
        <f t="shared" si="41"/>
        <v>49</v>
      </c>
      <c r="Q57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7" t="s">
        <v>570</v>
      </c>
      <c r="C571" s="2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40"/>
        <v>1</v>
      </c>
      <c r="P571">
        <f t="shared" si="41"/>
        <v>20</v>
      </c>
      <c r="Q57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7" t="s">
        <v>571</v>
      </c>
      <c r="C572" s="2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40"/>
        <v>0</v>
      </c>
      <c r="P572">
        <f t="shared" si="41"/>
        <v>142</v>
      </c>
      <c r="Q57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7" t="s">
        <v>572</v>
      </c>
      <c r="C573" s="2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40"/>
        <v>0</v>
      </c>
      <c r="P573">
        <f t="shared" si="41"/>
        <v>53</v>
      </c>
      <c r="Q573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7" t="s">
        <v>573</v>
      </c>
      <c r="C574" s="2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40"/>
        <v>0</v>
      </c>
      <c r="P574">
        <f t="shared" si="41"/>
        <v>0</v>
      </c>
      <c r="Q574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7" t="s">
        <v>574</v>
      </c>
      <c r="C575" s="2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7" t="s">
        <v>575</v>
      </c>
      <c r="C576" s="2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40"/>
        <v>1</v>
      </c>
      <c r="P576">
        <f t="shared" si="41"/>
        <v>20</v>
      </c>
      <c r="Q576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7" t="s">
        <v>576</v>
      </c>
      <c r="C577" s="2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7" t="s">
        <v>577</v>
      </c>
      <c r="C578" s="2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45">ROUND(E578/D578*100,0)</f>
        <v>0</v>
      </c>
      <c r="P578">
        <f t="shared" ref="P578:P641" si="46">IFERROR(ROUND(E578/L578,2),0)</f>
        <v>1</v>
      </c>
      <c r="Q578" t="s">
        <v>8317</v>
      </c>
      <c r="R578" t="s">
        <v>8318</v>
      </c>
      <c r="S578" s="14">
        <f t="shared" ref="S578:S641" si="47">(((J578/60)/60)/24)+DATE(1970,1,1)</f>
        <v>42031.471666666665</v>
      </c>
      <c r="T578" s="14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7" t="s">
        <v>578</v>
      </c>
      <c r="C579" s="2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45"/>
        <v>0</v>
      </c>
      <c r="P579">
        <f t="shared" si="46"/>
        <v>10</v>
      </c>
      <c r="Q579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7" t="s">
        <v>579</v>
      </c>
      <c r="C580" s="2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45"/>
        <v>0</v>
      </c>
      <c r="P580">
        <f t="shared" si="46"/>
        <v>2</v>
      </c>
      <c r="Q58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7" t="s">
        <v>580</v>
      </c>
      <c r="C581" s="2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45"/>
        <v>1</v>
      </c>
      <c r="P581">
        <f t="shared" si="46"/>
        <v>35</v>
      </c>
      <c r="Q58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7" t="s">
        <v>581</v>
      </c>
      <c r="C582" s="2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45"/>
        <v>0</v>
      </c>
      <c r="P582">
        <f t="shared" si="46"/>
        <v>1</v>
      </c>
      <c r="Q58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7" t="s">
        <v>582</v>
      </c>
      <c r="C583" s="2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45"/>
        <v>0</v>
      </c>
      <c r="P583">
        <f t="shared" si="46"/>
        <v>0</v>
      </c>
      <c r="Q583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7" t="s">
        <v>583</v>
      </c>
      <c r="C584" s="2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45"/>
        <v>0</v>
      </c>
      <c r="P584">
        <f t="shared" si="46"/>
        <v>0</v>
      </c>
      <c r="Q584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7" t="s">
        <v>584</v>
      </c>
      <c r="C585" s="2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45"/>
        <v>0</v>
      </c>
      <c r="P585">
        <f t="shared" si="46"/>
        <v>1</v>
      </c>
      <c r="Q585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7" t="s">
        <v>585</v>
      </c>
      <c r="C586" s="2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45"/>
        <v>1</v>
      </c>
      <c r="P586">
        <f t="shared" si="46"/>
        <v>5</v>
      </c>
      <c r="Q586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7" t="s">
        <v>586</v>
      </c>
      <c r="C587" s="2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45"/>
        <v>0</v>
      </c>
      <c r="P587">
        <f t="shared" si="46"/>
        <v>0</v>
      </c>
      <c r="Q587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7" t="s">
        <v>587</v>
      </c>
      <c r="C588" s="2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45"/>
        <v>1</v>
      </c>
      <c r="P588">
        <f t="shared" si="46"/>
        <v>14</v>
      </c>
      <c r="Q588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7" t="s">
        <v>588</v>
      </c>
      <c r="C589" s="2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7" t="s">
        <v>589</v>
      </c>
      <c r="C590" s="2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7" t="s">
        <v>590</v>
      </c>
      <c r="C591" s="2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45"/>
        <v>0</v>
      </c>
      <c r="P591">
        <f t="shared" si="46"/>
        <v>1</v>
      </c>
      <c r="Q59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7" t="s">
        <v>591</v>
      </c>
      <c r="C592" s="2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7" t="s">
        <v>592</v>
      </c>
      <c r="C593" s="2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45"/>
        <v>0</v>
      </c>
      <c r="P593">
        <f t="shared" si="46"/>
        <v>30.5</v>
      </c>
      <c r="Q593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7" t="s">
        <v>593</v>
      </c>
      <c r="C594" s="2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45"/>
        <v>3</v>
      </c>
      <c r="P594">
        <f t="shared" si="46"/>
        <v>250</v>
      </c>
      <c r="Q594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7" t="s">
        <v>594</v>
      </c>
      <c r="C595" s="2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7" t="s">
        <v>595</v>
      </c>
      <c r="C596" s="2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45"/>
        <v>0</v>
      </c>
      <c r="P596">
        <f t="shared" si="46"/>
        <v>13</v>
      </c>
      <c r="Q596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7" t="s">
        <v>596</v>
      </c>
      <c r="C597" s="2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7" t="s">
        <v>597</v>
      </c>
      <c r="C598" s="2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45"/>
        <v>0</v>
      </c>
      <c r="P598">
        <f t="shared" si="46"/>
        <v>3</v>
      </c>
      <c r="Q598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7" t="s">
        <v>598</v>
      </c>
      <c r="C599" s="2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45"/>
        <v>0</v>
      </c>
      <c r="P599">
        <f t="shared" si="46"/>
        <v>10</v>
      </c>
      <c r="Q59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7" t="s">
        <v>599</v>
      </c>
      <c r="C600" s="2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7" t="s">
        <v>600</v>
      </c>
      <c r="C601" s="2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45"/>
        <v>0</v>
      </c>
      <c r="P601">
        <f t="shared" si="46"/>
        <v>15.5</v>
      </c>
      <c r="Q60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7" t="s">
        <v>601</v>
      </c>
      <c r="C602" s="2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45"/>
        <v>2</v>
      </c>
      <c r="P602">
        <f t="shared" si="46"/>
        <v>100</v>
      </c>
      <c r="Q60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7" t="s">
        <v>602</v>
      </c>
      <c r="C603" s="2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7" t="s">
        <v>603</v>
      </c>
      <c r="C604" s="2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45"/>
        <v>0</v>
      </c>
      <c r="P604">
        <f t="shared" si="46"/>
        <v>0</v>
      </c>
      <c r="Q604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7" t="s">
        <v>604</v>
      </c>
      <c r="C605" s="2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7" t="s">
        <v>605</v>
      </c>
      <c r="C606" s="2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45"/>
        <v>0</v>
      </c>
      <c r="P606">
        <f t="shared" si="46"/>
        <v>0</v>
      </c>
      <c r="Q606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7" t="s">
        <v>606</v>
      </c>
      <c r="C607" s="2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7" t="s">
        <v>607</v>
      </c>
      <c r="C608" s="2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45"/>
        <v>0</v>
      </c>
      <c r="P608">
        <f t="shared" si="46"/>
        <v>10</v>
      </c>
      <c r="Q608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7" t="s">
        <v>608</v>
      </c>
      <c r="C609" s="2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45"/>
        <v>0</v>
      </c>
      <c r="P609">
        <f t="shared" si="46"/>
        <v>0</v>
      </c>
      <c r="Q60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7" t="s">
        <v>609</v>
      </c>
      <c r="C610" s="2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7" t="s">
        <v>610</v>
      </c>
      <c r="C611" s="2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45"/>
        <v>1</v>
      </c>
      <c r="P611">
        <f t="shared" si="46"/>
        <v>5</v>
      </c>
      <c r="Q6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7" t="s">
        <v>611</v>
      </c>
      <c r="C612" s="2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45"/>
        <v>0</v>
      </c>
      <c r="P612">
        <f t="shared" si="46"/>
        <v>0</v>
      </c>
      <c r="Q6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7" t="s">
        <v>612</v>
      </c>
      <c r="C613" s="2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45"/>
        <v>0</v>
      </c>
      <c r="P613">
        <f t="shared" si="46"/>
        <v>0</v>
      </c>
      <c r="Q613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7" t="s">
        <v>613</v>
      </c>
      <c r="C614" s="2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45"/>
        <v>0</v>
      </c>
      <c r="P614">
        <f t="shared" si="46"/>
        <v>0</v>
      </c>
      <c r="Q614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7" t="s">
        <v>614</v>
      </c>
      <c r="C615" s="2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7" t="s">
        <v>615</v>
      </c>
      <c r="C616" s="2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45"/>
        <v>0</v>
      </c>
      <c r="P616">
        <f t="shared" si="46"/>
        <v>0</v>
      </c>
      <c r="Q616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7" t="s">
        <v>616</v>
      </c>
      <c r="C617" s="2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45"/>
        <v>0</v>
      </c>
      <c r="P617">
        <f t="shared" si="46"/>
        <v>0</v>
      </c>
      <c r="Q617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7" t="s">
        <v>617</v>
      </c>
      <c r="C618" s="2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45"/>
        <v>0</v>
      </c>
      <c r="P618">
        <f t="shared" si="46"/>
        <v>0</v>
      </c>
      <c r="Q618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7" t="s">
        <v>618</v>
      </c>
      <c r="C619" s="2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45"/>
        <v>3</v>
      </c>
      <c r="P619">
        <f t="shared" si="46"/>
        <v>20</v>
      </c>
      <c r="Q61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7" t="s">
        <v>619</v>
      </c>
      <c r="C620" s="2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45"/>
        <v>0</v>
      </c>
      <c r="P620">
        <f t="shared" si="46"/>
        <v>0</v>
      </c>
      <c r="Q62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7" t="s">
        <v>620</v>
      </c>
      <c r="C621" s="2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45"/>
        <v>0</v>
      </c>
      <c r="P621">
        <f t="shared" si="46"/>
        <v>1</v>
      </c>
      <c r="Q62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7" t="s">
        <v>621</v>
      </c>
      <c r="C622" s="2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45"/>
        <v>1</v>
      </c>
      <c r="P622">
        <f t="shared" si="46"/>
        <v>300</v>
      </c>
      <c r="Q62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7" t="s">
        <v>622</v>
      </c>
      <c r="C623" s="2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45"/>
        <v>1</v>
      </c>
      <c r="P623">
        <f t="shared" si="46"/>
        <v>87</v>
      </c>
      <c r="Q623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7" t="s">
        <v>623</v>
      </c>
      <c r="C624" s="2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7" t="s">
        <v>624</v>
      </c>
      <c r="C625" s="2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45"/>
        <v>0</v>
      </c>
      <c r="P625">
        <f t="shared" si="46"/>
        <v>0</v>
      </c>
      <c r="Q625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7" t="s">
        <v>625</v>
      </c>
      <c r="C626" s="2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45"/>
        <v>0</v>
      </c>
      <c r="P626">
        <f t="shared" si="46"/>
        <v>0</v>
      </c>
      <c r="Q626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7" t="s">
        <v>626</v>
      </c>
      <c r="C627" s="2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45"/>
        <v>0</v>
      </c>
      <c r="P627">
        <f t="shared" si="46"/>
        <v>0</v>
      </c>
      <c r="Q627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7" t="s">
        <v>627</v>
      </c>
      <c r="C628" s="2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7" t="s">
        <v>628</v>
      </c>
      <c r="C629" s="2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45"/>
        <v>0</v>
      </c>
      <c r="P629">
        <f t="shared" si="46"/>
        <v>90</v>
      </c>
      <c r="Q62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7" t="s">
        <v>629</v>
      </c>
      <c r="C630" s="2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45"/>
        <v>0</v>
      </c>
      <c r="P630">
        <f t="shared" si="46"/>
        <v>0</v>
      </c>
      <c r="Q63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7" t="s">
        <v>630</v>
      </c>
      <c r="C631" s="2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7" t="s">
        <v>631</v>
      </c>
      <c r="C632" s="2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45"/>
        <v>0</v>
      </c>
      <c r="P632">
        <f t="shared" si="46"/>
        <v>10</v>
      </c>
      <c r="Q63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7" t="s">
        <v>632</v>
      </c>
      <c r="C633" s="2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7" t="s">
        <v>633</v>
      </c>
      <c r="C634" s="2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45"/>
        <v>0</v>
      </c>
      <c r="P634">
        <f t="shared" si="46"/>
        <v>0</v>
      </c>
      <c r="Q634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7" t="s">
        <v>634</v>
      </c>
      <c r="C635" s="2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7" t="s">
        <v>635</v>
      </c>
      <c r="C636" s="2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45"/>
        <v>0</v>
      </c>
      <c r="P636">
        <f t="shared" si="46"/>
        <v>1</v>
      </c>
      <c r="Q636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7" t="s">
        <v>636</v>
      </c>
      <c r="C637" s="2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45"/>
        <v>0</v>
      </c>
      <c r="P637">
        <f t="shared" si="46"/>
        <v>2</v>
      </c>
      <c r="Q637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7" t="s">
        <v>637</v>
      </c>
      <c r="C638" s="2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45"/>
        <v>0</v>
      </c>
      <c r="P638">
        <f t="shared" si="46"/>
        <v>4</v>
      </c>
      <c r="Q638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7" t="s">
        <v>638</v>
      </c>
      <c r="C639" s="2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45"/>
        <v>0</v>
      </c>
      <c r="P639">
        <f t="shared" si="46"/>
        <v>0</v>
      </c>
      <c r="Q63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7" t="s">
        <v>639</v>
      </c>
      <c r="C640" s="2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45"/>
        <v>0</v>
      </c>
      <c r="P640">
        <f t="shared" si="46"/>
        <v>3</v>
      </c>
      <c r="Q64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7" t="s">
        <v>640</v>
      </c>
      <c r="C641" s="2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45"/>
        <v>0</v>
      </c>
      <c r="P641">
        <f t="shared" si="46"/>
        <v>1</v>
      </c>
      <c r="Q64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7" t="s">
        <v>641</v>
      </c>
      <c r="C642" s="2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ref="O642:O705" si="50">ROUND(E642/D642*100,0)</f>
        <v>144</v>
      </c>
      <c r="P642">
        <f t="shared" ref="P642:P705" si="51">IFERROR(ROUND(E642/L642,2),0)</f>
        <v>50.5</v>
      </c>
      <c r="Q642" t="s">
        <v>8317</v>
      </c>
      <c r="R642" t="s">
        <v>8319</v>
      </c>
      <c r="S642" s="14">
        <f t="shared" ref="S642:S705" si="52">(((J642/60)/60)/24)+DATE(1970,1,1)</f>
        <v>42683.420312500006</v>
      </c>
      <c r="T642" s="14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7" t="s">
        <v>642</v>
      </c>
      <c r="C643" s="2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4">
        <f t="shared" si="52"/>
        <v>42199.57</v>
      </c>
      <c r="T643" s="14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7" t="s">
        <v>643</v>
      </c>
      <c r="C644" s="2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7" t="s">
        <v>644</v>
      </c>
      <c r="C645" s="2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7" t="s">
        <v>645</v>
      </c>
      <c r="C646" s="2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7" t="s">
        <v>646</v>
      </c>
      <c r="C647" s="2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7" t="s">
        <v>647</v>
      </c>
      <c r="C648" s="2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7" t="s">
        <v>648</v>
      </c>
      <c r="C649" s="2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7" t="s">
        <v>649</v>
      </c>
      <c r="C650" s="2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7" t="s">
        <v>650</v>
      </c>
      <c r="C651" s="2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7" t="s">
        <v>651</v>
      </c>
      <c r="C652" s="2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7" t="s">
        <v>652</v>
      </c>
      <c r="C653" s="2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7" t="s">
        <v>653</v>
      </c>
      <c r="C654" s="2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7" t="s">
        <v>654</v>
      </c>
      <c r="C655" s="2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7" t="s">
        <v>655</v>
      </c>
      <c r="C656" s="2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7" t="s">
        <v>656</v>
      </c>
      <c r="C657" s="2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7" t="s">
        <v>657</v>
      </c>
      <c r="C658" s="2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7" t="s">
        <v>658</v>
      </c>
      <c r="C659" s="2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7" t="s">
        <v>659</v>
      </c>
      <c r="C660" s="2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7" t="s">
        <v>660</v>
      </c>
      <c r="C661" s="2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7" t="s">
        <v>661</v>
      </c>
      <c r="C662" s="2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7" t="s">
        <v>662</v>
      </c>
      <c r="C663" s="2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7" t="s">
        <v>663</v>
      </c>
      <c r="C664" s="2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50"/>
        <v>0</v>
      </c>
      <c r="P664">
        <f t="shared" si="51"/>
        <v>39</v>
      </c>
      <c r="Q664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7" t="s">
        <v>664</v>
      </c>
      <c r="C665" s="2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50"/>
        <v>0</v>
      </c>
      <c r="P665">
        <f t="shared" si="51"/>
        <v>100</v>
      </c>
      <c r="Q665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7" t="s">
        <v>665</v>
      </c>
      <c r="C666" s="2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7" t="s">
        <v>666</v>
      </c>
      <c r="C667" s="2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7" t="s">
        <v>667</v>
      </c>
      <c r="C668" s="2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50"/>
        <v>0</v>
      </c>
      <c r="P668">
        <f t="shared" si="51"/>
        <v>2</v>
      </c>
      <c r="Q668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7" t="s">
        <v>668</v>
      </c>
      <c r="C669" s="2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7" t="s">
        <v>669</v>
      </c>
      <c r="C670" s="2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7" t="s">
        <v>670</v>
      </c>
      <c r="C671" s="2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7" t="s">
        <v>671</v>
      </c>
      <c r="C672" s="2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50"/>
        <v>29</v>
      </c>
      <c r="P672">
        <f t="shared" si="51"/>
        <v>85</v>
      </c>
      <c r="Q67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7" t="s">
        <v>672</v>
      </c>
      <c r="C673" s="2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7" t="s">
        <v>673</v>
      </c>
      <c r="C674" s="2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7" t="s">
        <v>674</v>
      </c>
      <c r="C675" s="2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7" t="s">
        <v>675</v>
      </c>
      <c r="C676" s="2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50"/>
        <v>0</v>
      </c>
      <c r="P676">
        <f t="shared" si="51"/>
        <v>7.5</v>
      </c>
      <c r="Q676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7" t="s">
        <v>676</v>
      </c>
      <c r="C677" s="2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7" t="s">
        <v>677</v>
      </c>
      <c r="C678" s="2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7" t="s">
        <v>678</v>
      </c>
      <c r="C679" s="2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7" t="s">
        <v>679</v>
      </c>
      <c r="C680" s="2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7" t="s">
        <v>680</v>
      </c>
      <c r="C681" s="2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7" t="s">
        <v>681</v>
      </c>
      <c r="C682" s="2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7" t="s">
        <v>682</v>
      </c>
      <c r="C683" s="2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50"/>
        <v>0</v>
      </c>
      <c r="P683">
        <f t="shared" si="51"/>
        <v>1</v>
      </c>
      <c r="Q683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7" t="s">
        <v>683</v>
      </c>
      <c r="C684" s="2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7" t="s">
        <v>684</v>
      </c>
      <c r="C685" s="2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7" t="s">
        <v>685</v>
      </c>
      <c r="C686" s="2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7" t="s">
        <v>686</v>
      </c>
      <c r="C687" s="2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7" t="s">
        <v>687</v>
      </c>
      <c r="C688" s="2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50"/>
        <v>0</v>
      </c>
      <c r="P688">
        <f t="shared" si="51"/>
        <v>0</v>
      </c>
      <c r="Q688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7" t="s">
        <v>688</v>
      </c>
      <c r="C689" s="2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7" t="s">
        <v>689</v>
      </c>
      <c r="C690" s="2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7" t="s">
        <v>690</v>
      </c>
      <c r="C691" s="2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7" t="s">
        <v>691</v>
      </c>
      <c r="C692" s="2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7" t="s">
        <v>692</v>
      </c>
      <c r="C693" s="2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50"/>
        <v>1</v>
      </c>
      <c r="P693">
        <f t="shared" si="51"/>
        <v>26</v>
      </c>
      <c r="Q693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7" t="s">
        <v>693</v>
      </c>
      <c r="C694" s="2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50"/>
        <v>7</v>
      </c>
      <c r="P694">
        <f t="shared" si="51"/>
        <v>6.5</v>
      </c>
      <c r="Q694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7" t="s">
        <v>694</v>
      </c>
      <c r="C695" s="2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7" t="s">
        <v>695</v>
      </c>
      <c r="C696" s="2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7" t="s">
        <v>696</v>
      </c>
      <c r="C697" s="2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7" t="s">
        <v>697</v>
      </c>
      <c r="C698" s="2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50"/>
        <v>0</v>
      </c>
      <c r="P698">
        <f t="shared" si="51"/>
        <v>1</v>
      </c>
      <c r="Q698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7" t="s">
        <v>698</v>
      </c>
      <c r="C699" s="2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7" t="s">
        <v>699</v>
      </c>
      <c r="C700" s="2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7" t="s">
        <v>700</v>
      </c>
      <c r="C701" s="2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7" t="s">
        <v>701</v>
      </c>
      <c r="C702" s="2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50"/>
        <v>3</v>
      </c>
      <c r="P702">
        <f t="shared" si="51"/>
        <v>13</v>
      </c>
      <c r="Q70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7" t="s">
        <v>702</v>
      </c>
      <c r="C703" s="2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7" t="s">
        <v>703</v>
      </c>
      <c r="C704" s="2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7" t="s">
        <v>704</v>
      </c>
      <c r="C705" s="2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7" t="s">
        <v>705</v>
      </c>
      <c r="C706" s="2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55">ROUND(E706/D706*100,0)</f>
        <v>1</v>
      </c>
      <c r="P706">
        <f t="shared" ref="P706:P769" si="56">IFERROR(ROUND(E706/L706,2),0)</f>
        <v>120.25</v>
      </c>
      <c r="Q706" t="s">
        <v>8317</v>
      </c>
      <c r="R706" t="s">
        <v>8319</v>
      </c>
      <c r="S706" s="14">
        <f t="shared" ref="S706:S769" si="57">(((J706/60)/60)/24)+DATE(1970,1,1)</f>
        <v>42726.192916666667</v>
      </c>
      <c r="T706" s="14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7" t="s">
        <v>706</v>
      </c>
      <c r="C707" s="2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7" t="s">
        <v>707</v>
      </c>
      <c r="C708" s="2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55"/>
        <v>0</v>
      </c>
      <c r="P708">
        <f t="shared" si="56"/>
        <v>0</v>
      </c>
      <c r="Q708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7" t="s">
        <v>708</v>
      </c>
      <c r="C709" s="2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7" t="s">
        <v>709</v>
      </c>
      <c r="C710" s="2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7" t="s">
        <v>710</v>
      </c>
      <c r="C711" s="2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55"/>
        <v>0</v>
      </c>
      <c r="P711">
        <f t="shared" si="56"/>
        <v>30.5</v>
      </c>
      <c r="Q7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7" t="s">
        <v>711</v>
      </c>
      <c r="C712" s="2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55"/>
        <v>0</v>
      </c>
      <c r="P712">
        <f t="shared" si="56"/>
        <v>0</v>
      </c>
      <c r="Q7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7" t="s">
        <v>712</v>
      </c>
      <c r="C713" s="2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7" t="s">
        <v>713</v>
      </c>
      <c r="C714" s="2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7" t="s">
        <v>714</v>
      </c>
      <c r="C715" s="2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55"/>
        <v>1</v>
      </c>
      <c r="P715">
        <f t="shared" si="56"/>
        <v>199</v>
      </c>
      <c r="Q715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7" t="s">
        <v>715</v>
      </c>
      <c r="C716" s="2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7" t="s">
        <v>716</v>
      </c>
      <c r="C717" s="2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7" t="s">
        <v>717</v>
      </c>
      <c r="C718" s="2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7" t="s">
        <v>718</v>
      </c>
      <c r="C719" s="2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7" t="s">
        <v>719</v>
      </c>
      <c r="C720" s="2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55"/>
        <v>1</v>
      </c>
      <c r="P720">
        <f t="shared" si="56"/>
        <v>22.5</v>
      </c>
      <c r="Q72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7" t="s">
        <v>720</v>
      </c>
      <c r="C721" s="2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7" t="s">
        <v>721</v>
      </c>
      <c r="C722" s="2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7" t="s">
        <v>722</v>
      </c>
      <c r="C723" s="2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7" t="s">
        <v>723</v>
      </c>
      <c r="C724" s="2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7" t="s">
        <v>724</v>
      </c>
      <c r="C725" s="2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7" t="s">
        <v>725</v>
      </c>
      <c r="C726" s="2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7" t="s">
        <v>726</v>
      </c>
      <c r="C727" s="2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7" t="s">
        <v>727</v>
      </c>
      <c r="C728" s="2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7" t="s">
        <v>728</v>
      </c>
      <c r="C729" s="2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7" t="s">
        <v>729</v>
      </c>
      <c r="C730" s="2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7" t="s">
        <v>730</v>
      </c>
      <c r="C731" s="2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7" t="s">
        <v>731</v>
      </c>
      <c r="C732" s="2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7" t="s">
        <v>732</v>
      </c>
      <c r="C733" s="2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7" t="s">
        <v>733</v>
      </c>
      <c r="C734" s="2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7" t="s">
        <v>734</v>
      </c>
      <c r="C735" s="2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7" t="s">
        <v>735</v>
      </c>
      <c r="C736" s="2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7" t="s">
        <v>736</v>
      </c>
      <c r="C737" s="2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7" t="s">
        <v>737</v>
      </c>
      <c r="C738" s="2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7" t="s">
        <v>738</v>
      </c>
      <c r="C739" s="2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7" t="s">
        <v>739</v>
      </c>
      <c r="C740" s="2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7" t="s">
        <v>740</v>
      </c>
      <c r="C741" s="2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7" t="s">
        <v>741</v>
      </c>
      <c r="C742" s="2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7" t="s">
        <v>742</v>
      </c>
      <c r="C743" s="2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7" t="s">
        <v>743</v>
      </c>
      <c r="C744" s="2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7" t="s">
        <v>744</v>
      </c>
      <c r="C745" s="2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7" t="s">
        <v>745</v>
      </c>
      <c r="C746" s="2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7" t="s">
        <v>746</v>
      </c>
      <c r="C747" s="2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7" t="s">
        <v>747</v>
      </c>
      <c r="C748" s="2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7" t="s">
        <v>748</v>
      </c>
      <c r="C749" s="2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7" t="s">
        <v>749</v>
      </c>
      <c r="C750" s="2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7" t="s">
        <v>750</v>
      </c>
      <c r="C751" s="2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7" t="s">
        <v>751</v>
      </c>
      <c r="C752" s="2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7" t="s">
        <v>752</v>
      </c>
      <c r="C753" s="2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7" t="s">
        <v>753</v>
      </c>
      <c r="C754" s="2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7" t="s">
        <v>754</v>
      </c>
      <c r="C755" s="2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7" t="s">
        <v>755</v>
      </c>
      <c r="C756" s="2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7" t="s">
        <v>756</v>
      </c>
      <c r="C757" s="2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7" t="s">
        <v>757</v>
      </c>
      <c r="C758" s="2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7" t="s">
        <v>758</v>
      </c>
      <c r="C759" s="2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7" t="s">
        <v>759</v>
      </c>
      <c r="C760" s="2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7" t="s">
        <v>760</v>
      </c>
      <c r="C761" s="2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7" t="s">
        <v>761</v>
      </c>
      <c r="C762" s="2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55"/>
        <v>0</v>
      </c>
      <c r="P762">
        <f t="shared" si="56"/>
        <v>0</v>
      </c>
      <c r="Q76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7" t="s">
        <v>762</v>
      </c>
      <c r="C763" s="2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7" t="s">
        <v>763</v>
      </c>
      <c r="C764" s="2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55"/>
        <v>0</v>
      </c>
      <c r="P764">
        <f t="shared" si="56"/>
        <v>0</v>
      </c>
      <c r="Q764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7" t="s">
        <v>764</v>
      </c>
      <c r="C765" s="2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55"/>
        <v>0</v>
      </c>
      <c r="P765">
        <f t="shared" si="56"/>
        <v>5</v>
      </c>
      <c r="Q765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7" t="s">
        <v>765</v>
      </c>
      <c r="C766" s="2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55"/>
        <v>0</v>
      </c>
      <c r="P766">
        <f t="shared" si="56"/>
        <v>0</v>
      </c>
      <c r="Q766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7" t="s">
        <v>766</v>
      </c>
      <c r="C767" s="2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7" t="s">
        <v>767</v>
      </c>
      <c r="C768" s="2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55"/>
        <v>0</v>
      </c>
      <c r="P768">
        <f t="shared" si="56"/>
        <v>0</v>
      </c>
      <c r="Q768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7" t="s">
        <v>768</v>
      </c>
      <c r="C769" s="2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55"/>
        <v>4</v>
      </c>
      <c r="P769">
        <f t="shared" si="56"/>
        <v>59</v>
      </c>
      <c r="Q76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7" t="s">
        <v>769</v>
      </c>
      <c r="C770" s="2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60">ROUND(E770/D770*100,0)</f>
        <v>0</v>
      </c>
      <c r="P770">
        <f t="shared" ref="P770:P833" si="61">IFERROR(ROUND(E770/L770,2),0)</f>
        <v>0</v>
      </c>
      <c r="Q770" t="s">
        <v>8320</v>
      </c>
      <c r="R770" t="s">
        <v>8322</v>
      </c>
      <c r="S770" s="14">
        <f t="shared" ref="S770:S833" si="62">(((J770/60)/60)/24)+DATE(1970,1,1)</f>
        <v>41594.207060185188</v>
      </c>
      <c r="T770" s="14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7" t="s">
        <v>770</v>
      </c>
      <c r="C771" s="2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7" t="s">
        <v>771</v>
      </c>
      <c r="C772" s="2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60"/>
        <v>0</v>
      </c>
      <c r="P772">
        <f t="shared" si="61"/>
        <v>0</v>
      </c>
      <c r="Q77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7" t="s">
        <v>772</v>
      </c>
      <c r="C773" s="2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60"/>
        <v>0</v>
      </c>
      <c r="P773">
        <f t="shared" si="61"/>
        <v>10</v>
      </c>
      <c r="Q773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7" t="s">
        <v>773</v>
      </c>
      <c r="C774" s="2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60"/>
        <v>3</v>
      </c>
      <c r="P774">
        <f t="shared" si="61"/>
        <v>50</v>
      </c>
      <c r="Q774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7" t="s">
        <v>774</v>
      </c>
      <c r="C775" s="2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60"/>
        <v>1</v>
      </c>
      <c r="P775">
        <f t="shared" si="61"/>
        <v>16</v>
      </c>
      <c r="Q775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7" t="s">
        <v>775</v>
      </c>
      <c r="C776" s="2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60"/>
        <v>70</v>
      </c>
      <c r="P776">
        <f t="shared" si="61"/>
        <v>39</v>
      </c>
      <c r="Q776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7" t="s">
        <v>776</v>
      </c>
      <c r="C777" s="2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60"/>
        <v>2</v>
      </c>
      <c r="P777">
        <f t="shared" si="61"/>
        <v>34</v>
      </c>
      <c r="Q777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7" t="s">
        <v>777</v>
      </c>
      <c r="C778" s="2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7" t="s">
        <v>778</v>
      </c>
      <c r="C779" s="2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60"/>
        <v>1</v>
      </c>
      <c r="P779">
        <f t="shared" si="61"/>
        <v>7</v>
      </c>
      <c r="Q77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7" t="s">
        <v>779</v>
      </c>
      <c r="C780" s="2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60"/>
        <v>0</v>
      </c>
      <c r="P780">
        <f t="shared" si="61"/>
        <v>2</v>
      </c>
      <c r="Q78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7" t="s">
        <v>780</v>
      </c>
      <c r="C781" s="2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7" t="s">
        <v>781</v>
      </c>
      <c r="C782" s="2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7" t="s">
        <v>782</v>
      </c>
      <c r="C783" s="2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7" t="s">
        <v>783</v>
      </c>
      <c r="C784" s="2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60"/>
        <v>100</v>
      </c>
      <c r="P784">
        <f t="shared" si="61"/>
        <v>50</v>
      </c>
      <c r="Q784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7" t="s">
        <v>784</v>
      </c>
      <c r="C785" s="2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7" t="s">
        <v>785</v>
      </c>
      <c r="C786" s="2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7" t="s">
        <v>786</v>
      </c>
      <c r="C787" s="2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7" t="s">
        <v>787</v>
      </c>
      <c r="C788" s="2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7" t="s">
        <v>788</v>
      </c>
      <c r="C789" s="2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7" t="s">
        <v>789</v>
      </c>
      <c r="C790" s="2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7" t="s">
        <v>790</v>
      </c>
      <c r="C791" s="2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7" t="s">
        <v>791</v>
      </c>
      <c r="C792" s="2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7" t="s">
        <v>792</v>
      </c>
      <c r="C793" s="2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7" t="s">
        <v>793</v>
      </c>
      <c r="C794" s="2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7" t="s">
        <v>794</v>
      </c>
      <c r="C795" s="2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7" t="s">
        <v>795</v>
      </c>
      <c r="C796" s="2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7" t="s">
        <v>796</v>
      </c>
      <c r="C797" s="2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7" t="s">
        <v>797</v>
      </c>
      <c r="C798" s="2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7" t="s">
        <v>798</v>
      </c>
      <c r="C799" s="2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7" t="s">
        <v>799</v>
      </c>
      <c r="C800" s="2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7" t="s">
        <v>800</v>
      </c>
      <c r="C801" s="2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7" t="s">
        <v>801</v>
      </c>
      <c r="C802" s="2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7" t="s">
        <v>802</v>
      </c>
      <c r="C803" s="2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7" t="s">
        <v>803</v>
      </c>
      <c r="C804" s="2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7" t="s">
        <v>804</v>
      </c>
      <c r="C805" s="2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7" t="s">
        <v>805</v>
      </c>
      <c r="C806" s="2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7" t="s">
        <v>806</v>
      </c>
      <c r="C807" s="2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7" t="s">
        <v>807</v>
      </c>
      <c r="C808" s="2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7" t="s">
        <v>808</v>
      </c>
      <c r="C809" s="2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7" t="s">
        <v>809</v>
      </c>
      <c r="C810" s="2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7" t="s">
        <v>810</v>
      </c>
      <c r="C811" s="2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7" t="s">
        <v>811</v>
      </c>
      <c r="C812" s="2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7" t="s">
        <v>812</v>
      </c>
      <c r="C813" s="2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7" t="s">
        <v>813</v>
      </c>
      <c r="C814" s="2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7" t="s">
        <v>814</v>
      </c>
      <c r="C815" s="2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60"/>
        <v>160</v>
      </c>
      <c r="P815">
        <f t="shared" si="61"/>
        <v>25</v>
      </c>
      <c r="Q815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7" t="s">
        <v>815</v>
      </c>
      <c r="C816" s="2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7" t="s">
        <v>816</v>
      </c>
      <c r="C817" s="2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7" t="s">
        <v>817</v>
      </c>
      <c r="C818" s="2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7" t="s">
        <v>818</v>
      </c>
      <c r="C819" s="2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7" t="s">
        <v>819</v>
      </c>
      <c r="C820" s="2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7" t="s">
        <v>820</v>
      </c>
      <c r="C821" s="2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7" t="s">
        <v>821</v>
      </c>
      <c r="C822" s="2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7" t="s">
        <v>822</v>
      </c>
      <c r="C823" s="2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7" t="s">
        <v>823</v>
      </c>
      <c r="C824" s="2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7" t="s">
        <v>824</v>
      </c>
      <c r="C825" s="2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7" t="s">
        <v>825</v>
      </c>
      <c r="C826" s="2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7" t="s">
        <v>826</v>
      </c>
      <c r="C827" s="2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7" t="s">
        <v>827</v>
      </c>
      <c r="C828" s="2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7" t="s">
        <v>828</v>
      </c>
      <c r="C829" s="2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7" t="s">
        <v>829</v>
      </c>
      <c r="C830" s="2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7" t="s">
        <v>830</v>
      </c>
      <c r="C831" s="2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7" t="s">
        <v>831</v>
      </c>
      <c r="C832" s="2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7" t="s">
        <v>832</v>
      </c>
      <c r="C833" s="2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7" t="s">
        <v>833</v>
      </c>
      <c r="C834" s="2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ref="O834:O897" si="65">ROUND(E834/D834*100,0)</f>
        <v>101</v>
      </c>
      <c r="P834">
        <f t="shared" ref="P834:P897" si="66">IFERROR(ROUND(E834/L834,2),0)</f>
        <v>97.99</v>
      </c>
      <c r="Q834" t="s">
        <v>8323</v>
      </c>
      <c r="R834" t="s">
        <v>8324</v>
      </c>
      <c r="S834" s="14">
        <f t="shared" ref="S834:S897" si="67">(((J834/60)/60)/24)+DATE(1970,1,1)</f>
        <v>40869.675173611111</v>
      </c>
      <c r="T834" s="14">
        <f t="shared" ref="T834:T897" si="68">(((I834/60)/60)/24)+DATE(1970,1,1)</f>
        <v>40929.342361111114</v>
      </c>
      <c r="U834">
        <f t="shared" si="64"/>
        <v>2011</v>
      </c>
    </row>
    <row r="835" spans="1:21" ht="15.75" x14ac:dyDescent="0.25">
      <c r="A835">
        <v>833</v>
      </c>
      <c r="B835" s="7" t="s">
        <v>834</v>
      </c>
      <c r="C835" s="2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14">
        <f t="shared" si="67"/>
        <v>41718.878182870372</v>
      </c>
      <c r="T835" s="14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7" t="s">
        <v>835</v>
      </c>
      <c r="C836" s="2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7" t="s">
        <v>836</v>
      </c>
      <c r="C837" s="2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7" t="s">
        <v>837</v>
      </c>
      <c r="C838" s="2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7" t="s">
        <v>838</v>
      </c>
      <c r="C839" s="2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7" t="s">
        <v>839</v>
      </c>
      <c r="C840" s="2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7" t="s">
        <v>840</v>
      </c>
      <c r="C841" s="2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7" t="s">
        <v>841</v>
      </c>
      <c r="C842" s="2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7" t="s">
        <v>842</v>
      </c>
      <c r="C843" s="2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7" t="s">
        <v>843</v>
      </c>
      <c r="C844" s="2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7" t="s">
        <v>844</v>
      </c>
      <c r="C845" s="2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7" t="s">
        <v>845</v>
      </c>
      <c r="C846" s="2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7" t="s">
        <v>846</v>
      </c>
      <c r="C847" s="2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7" t="s">
        <v>847</v>
      </c>
      <c r="C848" s="2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7" t="s">
        <v>848</v>
      </c>
      <c r="C849" s="2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65"/>
        <v>100</v>
      </c>
      <c r="P849">
        <f t="shared" si="66"/>
        <v>10</v>
      </c>
      <c r="Q84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7" t="s">
        <v>849</v>
      </c>
      <c r="C850" s="2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7" t="s">
        <v>850</v>
      </c>
      <c r="C851" s="2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7" t="s">
        <v>851</v>
      </c>
      <c r="C852" s="2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7" t="s">
        <v>852</v>
      </c>
      <c r="C853" s="2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7" t="s">
        <v>853</v>
      </c>
      <c r="C854" s="2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7" t="s">
        <v>854</v>
      </c>
      <c r="C855" s="2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65"/>
        <v>100</v>
      </c>
      <c r="P855">
        <f t="shared" si="66"/>
        <v>30</v>
      </c>
      <c r="Q855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7" t="s">
        <v>855</v>
      </c>
      <c r="C856" s="2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7" t="s">
        <v>856</v>
      </c>
      <c r="C857" s="2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7" t="s">
        <v>857</v>
      </c>
      <c r="C858" s="2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7" t="s">
        <v>858</v>
      </c>
      <c r="C859" s="2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65"/>
        <v>100</v>
      </c>
      <c r="P859">
        <f t="shared" si="66"/>
        <v>50</v>
      </c>
      <c r="Q85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7" t="s">
        <v>859</v>
      </c>
      <c r="C860" s="2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7" t="s">
        <v>860</v>
      </c>
      <c r="C861" s="2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7" t="s">
        <v>861</v>
      </c>
      <c r="C862" s="2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7" t="s">
        <v>862</v>
      </c>
      <c r="C863" s="2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65"/>
        <v>2</v>
      </c>
      <c r="P863">
        <f t="shared" si="66"/>
        <v>50.5</v>
      </c>
      <c r="Q863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7" t="s">
        <v>863</v>
      </c>
      <c r="C864" s="2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65"/>
        <v>0</v>
      </c>
      <c r="P864">
        <f t="shared" si="66"/>
        <v>42.5</v>
      </c>
      <c r="Q864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7" t="s">
        <v>864</v>
      </c>
      <c r="C865" s="2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65"/>
        <v>5</v>
      </c>
      <c r="P865">
        <f t="shared" si="66"/>
        <v>18</v>
      </c>
      <c r="Q865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7" t="s">
        <v>865</v>
      </c>
      <c r="C866" s="2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7" t="s">
        <v>866</v>
      </c>
      <c r="C867" s="2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65"/>
        <v>2</v>
      </c>
      <c r="P867">
        <f t="shared" si="66"/>
        <v>22.5</v>
      </c>
      <c r="Q867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7" t="s">
        <v>867</v>
      </c>
      <c r="C868" s="2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7" t="s">
        <v>868</v>
      </c>
      <c r="C869" s="2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7" t="s">
        <v>869</v>
      </c>
      <c r="C870" s="2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65"/>
        <v>0</v>
      </c>
      <c r="P870">
        <f t="shared" si="66"/>
        <v>50</v>
      </c>
      <c r="Q87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7" t="s">
        <v>870</v>
      </c>
      <c r="C871" s="2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7" t="s">
        <v>871</v>
      </c>
      <c r="C872" s="2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65"/>
        <v>0</v>
      </c>
      <c r="P872">
        <f t="shared" si="66"/>
        <v>12.4</v>
      </c>
      <c r="Q87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7" t="s">
        <v>872</v>
      </c>
      <c r="C873" s="2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7" t="s">
        <v>873</v>
      </c>
      <c r="C874" s="2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65"/>
        <v>1</v>
      </c>
      <c r="P874">
        <f t="shared" si="66"/>
        <v>32.5</v>
      </c>
      <c r="Q874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7" t="s">
        <v>874</v>
      </c>
      <c r="C875" s="2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65"/>
        <v>1</v>
      </c>
      <c r="P875">
        <f t="shared" si="66"/>
        <v>9</v>
      </c>
      <c r="Q875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7" t="s">
        <v>875</v>
      </c>
      <c r="C876" s="2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7" t="s">
        <v>876</v>
      </c>
      <c r="C877" s="2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65"/>
        <v>0</v>
      </c>
      <c r="P877">
        <f t="shared" si="66"/>
        <v>0</v>
      </c>
      <c r="Q877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7" t="s">
        <v>877</v>
      </c>
      <c r="C878" s="2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7" t="s">
        <v>878</v>
      </c>
      <c r="C879" s="2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7" t="s">
        <v>879</v>
      </c>
      <c r="C880" s="2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65"/>
        <v>1</v>
      </c>
      <c r="P880">
        <f t="shared" si="66"/>
        <v>32.5</v>
      </c>
      <c r="Q88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7" t="s">
        <v>880</v>
      </c>
      <c r="C881" s="2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7" t="s">
        <v>881</v>
      </c>
      <c r="C882" s="2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7" t="s">
        <v>882</v>
      </c>
      <c r="C883" s="2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65"/>
        <v>1</v>
      </c>
      <c r="P883">
        <f t="shared" si="66"/>
        <v>30</v>
      </c>
      <c r="Q883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7" t="s">
        <v>883</v>
      </c>
      <c r="C884" s="2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7" t="s">
        <v>884</v>
      </c>
      <c r="C885" s="2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7" t="s">
        <v>885</v>
      </c>
      <c r="C886" s="2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65"/>
        <v>1</v>
      </c>
      <c r="P886">
        <f t="shared" si="66"/>
        <v>10</v>
      </c>
      <c r="Q886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7" t="s">
        <v>886</v>
      </c>
      <c r="C887" s="2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7" t="s">
        <v>887</v>
      </c>
      <c r="C888" s="2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7" t="s">
        <v>888</v>
      </c>
      <c r="C889" s="2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65"/>
        <v>0</v>
      </c>
      <c r="P889">
        <f t="shared" si="66"/>
        <v>0</v>
      </c>
      <c r="Q88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7" t="s">
        <v>889</v>
      </c>
      <c r="C890" s="2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65"/>
        <v>7</v>
      </c>
      <c r="P890">
        <f t="shared" si="66"/>
        <v>18</v>
      </c>
      <c r="Q89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7" t="s">
        <v>890</v>
      </c>
      <c r="C891" s="2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7" t="s">
        <v>891</v>
      </c>
      <c r="C892" s="2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7" t="s">
        <v>892</v>
      </c>
      <c r="C893" s="2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7" t="s">
        <v>893</v>
      </c>
      <c r="C894" s="2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7" t="s">
        <v>894</v>
      </c>
      <c r="C895" s="2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65"/>
        <v>10</v>
      </c>
      <c r="P895">
        <f t="shared" si="66"/>
        <v>40</v>
      </c>
      <c r="Q895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7" t="s">
        <v>895</v>
      </c>
      <c r="C896" s="2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7" t="s">
        <v>896</v>
      </c>
      <c r="C897" s="2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7" t="s">
        <v>897</v>
      </c>
      <c r="C898" s="2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70">ROUND(E898/D898*100,0)</f>
        <v>40</v>
      </c>
      <c r="P898">
        <f t="shared" ref="P898:P961" si="71">IFERROR(ROUND(E898/L898,2),0)</f>
        <v>44.44</v>
      </c>
      <c r="Q898" t="s">
        <v>8323</v>
      </c>
      <c r="R898" t="s">
        <v>8327</v>
      </c>
      <c r="S898" s="14">
        <f t="shared" ref="S898:S961" si="72">(((J898/60)/60)/24)+DATE(1970,1,1)</f>
        <v>42218.872986111113</v>
      </c>
      <c r="T898" s="14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7" t="s">
        <v>898</v>
      </c>
      <c r="C899" s="2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70"/>
        <v>0</v>
      </c>
      <c r="P899">
        <f t="shared" si="71"/>
        <v>0</v>
      </c>
      <c r="Q899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7" t="s">
        <v>899</v>
      </c>
      <c r="C900" s="2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70"/>
        <v>3</v>
      </c>
      <c r="P900">
        <f t="shared" si="71"/>
        <v>35</v>
      </c>
      <c r="Q90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7" t="s">
        <v>900</v>
      </c>
      <c r="C901" s="2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70"/>
        <v>37</v>
      </c>
      <c r="P901">
        <f t="shared" si="71"/>
        <v>35</v>
      </c>
      <c r="Q90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7" t="s">
        <v>901</v>
      </c>
      <c r="C902" s="2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70"/>
        <v>0</v>
      </c>
      <c r="P902">
        <f t="shared" si="71"/>
        <v>10.5</v>
      </c>
      <c r="Q90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7" t="s">
        <v>902</v>
      </c>
      <c r="C903" s="2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70"/>
        <v>0</v>
      </c>
      <c r="P903">
        <f t="shared" si="71"/>
        <v>0</v>
      </c>
      <c r="Q903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7" t="s">
        <v>903</v>
      </c>
      <c r="C904" s="2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70"/>
        <v>0</v>
      </c>
      <c r="P904">
        <f t="shared" si="71"/>
        <v>30</v>
      </c>
      <c r="Q904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7" t="s">
        <v>904</v>
      </c>
      <c r="C905" s="2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70"/>
        <v>3</v>
      </c>
      <c r="P905">
        <f t="shared" si="71"/>
        <v>40</v>
      </c>
      <c r="Q905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7" t="s">
        <v>905</v>
      </c>
      <c r="C906" s="2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7" t="s">
        <v>906</v>
      </c>
      <c r="C907" s="2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7" t="s">
        <v>907</v>
      </c>
      <c r="C908" s="2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70"/>
        <v>0</v>
      </c>
      <c r="P908">
        <f t="shared" si="71"/>
        <v>0</v>
      </c>
      <c r="Q908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7" t="s">
        <v>908</v>
      </c>
      <c r="C909" s="2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70"/>
        <v>0</v>
      </c>
      <c r="P909">
        <f t="shared" si="71"/>
        <v>0</v>
      </c>
      <c r="Q90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7" t="s">
        <v>909</v>
      </c>
      <c r="C910" s="2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70"/>
        <v>0</v>
      </c>
      <c r="P910">
        <f t="shared" si="71"/>
        <v>0</v>
      </c>
      <c r="Q9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7" t="s">
        <v>910</v>
      </c>
      <c r="C911" s="2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70"/>
        <v>3</v>
      </c>
      <c r="P911">
        <f t="shared" si="71"/>
        <v>65</v>
      </c>
      <c r="Q9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7" t="s">
        <v>911</v>
      </c>
      <c r="C912" s="2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7" t="s">
        <v>912</v>
      </c>
      <c r="C913" s="2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70"/>
        <v>0</v>
      </c>
      <c r="P913">
        <f t="shared" si="71"/>
        <v>0</v>
      </c>
      <c r="Q913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7" t="s">
        <v>913</v>
      </c>
      <c r="C914" s="2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70"/>
        <v>1</v>
      </c>
      <c r="P914">
        <f t="shared" si="71"/>
        <v>15</v>
      </c>
      <c r="Q914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7" t="s">
        <v>914</v>
      </c>
      <c r="C915" s="2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7" t="s">
        <v>915</v>
      </c>
      <c r="C916" s="2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70"/>
        <v>0</v>
      </c>
      <c r="P916">
        <f t="shared" si="71"/>
        <v>0</v>
      </c>
      <c r="Q916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7" t="s">
        <v>916</v>
      </c>
      <c r="C917" s="2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7" t="s">
        <v>917</v>
      </c>
      <c r="C918" s="2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70"/>
        <v>0</v>
      </c>
      <c r="P918">
        <f t="shared" si="71"/>
        <v>0</v>
      </c>
      <c r="Q918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7" t="s">
        <v>918</v>
      </c>
      <c r="C919" s="2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70"/>
        <v>1</v>
      </c>
      <c r="P919">
        <f t="shared" si="71"/>
        <v>30</v>
      </c>
      <c r="Q91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7" t="s">
        <v>919</v>
      </c>
      <c r="C920" s="2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7" t="s">
        <v>920</v>
      </c>
      <c r="C921" s="2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70"/>
        <v>1</v>
      </c>
      <c r="P921">
        <f t="shared" si="71"/>
        <v>100</v>
      </c>
      <c r="Q92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7" t="s">
        <v>921</v>
      </c>
      <c r="C922" s="2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70"/>
        <v>0</v>
      </c>
      <c r="P922">
        <f t="shared" si="71"/>
        <v>0</v>
      </c>
      <c r="Q92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7" t="s">
        <v>922</v>
      </c>
      <c r="C923" s="2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7" t="s">
        <v>923</v>
      </c>
      <c r="C924" s="2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7" t="s">
        <v>924</v>
      </c>
      <c r="C925" s="2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70"/>
        <v>2</v>
      </c>
      <c r="P925">
        <f t="shared" si="71"/>
        <v>55</v>
      </c>
      <c r="Q925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7" t="s">
        <v>925</v>
      </c>
      <c r="C926" s="2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7" t="s">
        <v>926</v>
      </c>
      <c r="C927" s="2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70"/>
        <v>3</v>
      </c>
      <c r="P927">
        <f t="shared" si="71"/>
        <v>32</v>
      </c>
      <c r="Q927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7" t="s">
        <v>927</v>
      </c>
      <c r="C928" s="2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70"/>
        <v>0</v>
      </c>
      <c r="P928">
        <f t="shared" si="71"/>
        <v>0</v>
      </c>
      <c r="Q928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7" t="s">
        <v>928</v>
      </c>
      <c r="C929" s="2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70"/>
        <v>0</v>
      </c>
      <c r="P929">
        <f t="shared" si="71"/>
        <v>0</v>
      </c>
      <c r="Q92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7" t="s">
        <v>929</v>
      </c>
      <c r="C930" s="2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7" t="s">
        <v>930</v>
      </c>
      <c r="C931" s="2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70"/>
        <v>0</v>
      </c>
      <c r="P931">
        <f t="shared" si="71"/>
        <v>0</v>
      </c>
      <c r="Q93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7" t="s">
        <v>931</v>
      </c>
      <c r="C932" s="2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70"/>
        <v>38</v>
      </c>
      <c r="P932">
        <f t="shared" si="71"/>
        <v>69</v>
      </c>
      <c r="Q93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7" t="s">
        <v>932</v>
      </c>
      <c r="C933" s="2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7" t="s">
        <v>933</v>
      </c>
      <c r="C934" s="2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7" t="s">
        <v>934</v>
      </c>
      <c r="C935" s="2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70"/>
        <v>6</v>
      </c>
      <c r="P935">
        <f t="shared" si="71"/>
        <v>60</v>
      </c>
      <c r="Q935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7" t="s">
        <v>935</v>
      </c>
      <c r="C936" s="2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7" t="s">
        <v>936</v>
      </c>
      <c r="C937" s="2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70"/>
        <v>1</v>
      </c>
      <c r="P937">
        <f t="shared" si="71"/>
        <v>25</v>
      </c>
      <c r="Q937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7" t="s">
        <v>937</v>
      </c>
      <c r="C938" s="2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70"/>
        <v>0</v>
      </c>
      <c r="P938">
        <f t="shared" si="71"/>
        <v>0</v>
      </c>
      <c r="Q938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7" t="s">
        <v>938</v>
      </c>
      <c r="C939" s="2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70"/>
        <v>1</v>
      </c>
      <c r="P939">
        <f t="shared" si="71"/>
        <v>20</v>
      </c>
      <c r="Q93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7" t="s">
        <v>939</v>
      </c>
      <c r="C940" s="2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70"/>
        <v>0</v>
      </c>
      <c r="P940">
        <f t="shared" si="71"/>
        <v>25</v>
      </c>
      <c r="Q94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7" t="s">
        <v>940</v>
      </c>
      <c r="C941" s="2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70"/>
        <v>1</v>
      </c>
      <c r="P941">
        <f t="shared" si="71"/>
        <v>20</v>
      </c>
      <c r="Q94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7" t="s">
        <v>941</v>
      </c>
      <c r="C942" s="2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7" t="s">
        <v>942</v>
      </c>
      <c r="C943" s="2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7" t="s">
        <v>943</v>
      </c>
      <c r="C944" s="2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7" t="s">
        <v>944</v>
      </c>
      <c r="C945" s="2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7" t="s">
        <v>945</v>
      </c>
      <c r="C946" s="2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7" t="s">
        <v>946</v>
      </c>
      <c r="C947" s="2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7" t="s">
        <v>947</v>
      </c>
      <c r="C948" s="2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7" t="s">
        <v>948</v>
      </c>
      <c r="C949" s="2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70"/>
        <v>0</v>
      </c>
      <c r="P949">
        <f t="shared" si="71"/>
        <v>0</v>
      </c>
      <c r="Q94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7" t="s">
        <v>949</v>
      </c>
      <c r="C950" s="2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70"/>
        <v>12</v>
      </c>
      <c r="P950">
        <f t="shared" si="71"/>
        <v>60</v>
      </c>
      <c r="Q95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7" t="s">
        <v>950</v>
      </c>
      <c r="C951" s="2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70"/>
        <v>1</v>
      </c>
      <c r="P951">
        <f t="shared" si="71"/>
        <v>39</v>
      </c>
      <c r="Q95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7" t="s">
        <v>951</v>
      </c>
      <c r="C952" s="2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7" t="s">
        <v>952</v>
      </c>
      <c r="C953" s="2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7" t="s">
        <v>953</v>
      </c>
      <c r="C954" s="2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7" t="s">
        <v>954</v>
      </c>
      <c r="C955" s="2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70"/>
        <v>1</v>
      </c>
      <c r="P955">
        <f t="shared" si="71"/>
        <v>25.2</v>
      </c>
      <c r="Q955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7" t="s">
        <v>955</v>
      </c>
      <c r="C956" s="2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7" t="s">
        <v>956</v>
      </c>
      <c r="C957" s="2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7" t="s">
        <v>957</v>
      </c>
      <c r="C958" s="2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7" t="s">
        <v>958</v>
      </c>
      <c r="C959" s="2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7" t="s">
        <v>959</v>
      </c>
      <c r="C960" s="2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7" t="s">
        <v>960</v>
      </c>
      <c r="C961" s="2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7" t="s">
        <v>961</v>
      </c>
      <c r="C962" s="2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25" si="75">ROUND(E962/D962*100,0)</f>
        <v>46</v>
      </c>
      <c r="P962">
        <f t="shared" ref="P962:P1025" si="76">IFERROR(ROUND(E962/L962,2),0)</f>
        <v>136.46</v>
      </c>
      <c r="Q962" t="s">
        <v>8317</v>
      </c>
      <c r="R962" t="s">
        <v>8319</v>
      </c>
      <c r="S962" s="14">
        <f t="shared" ref="S962:S1025" si="77">(((J962/60)/60)/24)+DATE(1970,1,1)</f>
        <v>42766.626793981486</v>
      </c>
      <c r="T962" s="14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7" t="s">
        <v>962</v>
      </c>
      <c r="C963" s="2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7" t="s">
        <v>963</v>
      </c>
      <c r="C964" s="2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7" t="s">
        <v>964</v>
      </c>
      <c r="C965" s="2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7" t="s">
        <v>965</v>
      </c>
      <c r="C966" s="2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7" t="s">
        <v>966</v>
      </c>
      <c r="C967" s="2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7" t="s">
        <v>967</v>
      </c>
      <c r="C968" s="2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7" t="s">
        <v>968</v>
      </c>
      <c r="C969" s="2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7" t="s">
        <v>969</v>
      </c>
      <c r="C970" s="2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75"/>
        <v>1</v>
      </c>
      <c r="P970">
        <f t="shared" si="76"/>
        <v>26.5</v>
      </c>
      <c r="Q97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7" t="s">
        <v>970</v>
      </c>
      <c r="C971" s="2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7" t="s">
        <v>971</v>
      </c>
      <c r="C972" s="2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75"/>
        <v>46</v>
      </c>
      <c r="P972">
        <f t="shared" si="76"/>
        <v>164</v>
      </c>
      <c r="Q97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7" t="s">
        <v>972</v>
      </c>
      <c r="C973" s="2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75"/>
        <v>0</v>
      </c>
      <c r="P973">
        <f t="shared" si="76"/>
        <v>45.2</v>
      </c>
      <c r="Q973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7" t="s">
        <v>973</v>
      </c>
      <c r="C974" s="2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7" t="s">
        <v>974</v>
      </c>
      <c r="C975" s="2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7" t="s">
        <v>975</v>
      </c>
      <c r="C976" s="2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7" t="s">
        <v>976</v>
      </c>
      <c r="C977" s="2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7" t="s">
        <v>977</v>
      </c>
      <c r="C978" s="2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7" t="s">
        <v>978</v>
      </c>
      <c r="C979" s="2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7" t="s">
        <v>979</v>
      </c>
      <c r="C980" s="2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7" t="s">
        <v>980</v>
      </c>
      <c r="C981" s="2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7" t="s">
        <v>981</v>
      </c>
      <c r="C982" s="2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7" t="s">
        <v>982</v>
      </c>
      <c r="C983" s="2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75"/>
        <v>0</v>
      </c>
      <c r="P983">
        <f t="shared" si="76"/>
        <v>2.75</v>
      </c>
      <c r="Q983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7" t="s">
        <v>983</v>
      </c>
      <c r="C984" s="2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75"/>
        <v>0</v>
      </c>
      <c r="P984">
        <f t="shared" si="76"/>
        <v>1</v>
      </c>
      <c r="Q984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7" t="s">
        <v>984</v>
      </c>
      <c r="C985" s="2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7" t="s">
        <v>985</v>
      </c>
      <c r="C986" s="2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7" t="s">
        <v>986</v>
      </c>
      <c r="C987" s="2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7" t="s">
        <v>987</v>
      </c>
      <c r="C988" s="2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7" t="s">
        <v>988</v>
      </c>
      <c r="C989" s="2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7" t="s">
        <v>989</v>
      </c>
      <c r="C990" s="2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75"/>
        <v>0</v>
      </c>
      <c r="P990">
        <f t="shared" si="76"/>
        <v>0</v>
      </c>
      <c r="Q99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7" t="s">
        <v>990</v>
      </c>
      <c r="C991" s="2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7" t="s">
        <v>991</v>
      </c>
      <c r="C992" s="2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75"/>
        <v>0</v>
      </c>
      <c r="P992">
        <f t="shared" si="76"/>
        <v>13</v>
      </c>
      <c r="Q99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7" t="s">
        <v>992</v>
      </c>
      <c r="C993" s="2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7" t="s">
        <v>993</v>
      </c>
      <c r="C994" s="2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7" t="s">
        <v>994</v>
      </c>
      <c r="C995" s="2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7" t="s">
        <v>995</v>
      </c>
      <c r="C996" s="2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7" t="s">
        <v>996</v>
      </c>
      <c r="C997" s="2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7" t="s">
        <v>997</v>
      </c>
      <c r="C998" s="2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75"/>
        <v>2</v>
      </c>
      <c r="P998">
        <f t="shared" si="76"/>
        <v>13</v>
      </c>
      <c r="Q998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7" t="s">
        <v>998</v>
      </c>
      <c r="C999" s="2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7" t="s">
        <v>999</v>
      </c>
      <c r="C1000" s="2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7" t="s">
        <v>1000</v>
      </c>
      <c r="C1001" s="2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7" t="s">
        <v>1001</v>
      </c>
      <c r="C1002" s="2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7" t="s">
        <v>1002</v>
      </c>
      <c r="C1003" s="2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7" t="s">
        <v>1003</v>
      </c>
      <c r="C1004" s="2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7" t="s">
        <v>1004</v>
      </c>
      <c r="C1005" s="2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7" t="s">
        <v>1005</v>
      </c>
      <c r="C1006" s="2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7" t="s">
        <v>1006</v>
      </c>
      <c r="C1007" s="2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7" t="s">
        <v>1007</v>
      </c>
      <c r="C1008" s="2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7" t="s">
        <v>1008</v>
      </c>
      <c r="C1009" s="2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7" t="s">
        <v>1009</v>
      </c>
      <c r="C1010" s="2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7" t="s">
        <v>1010</v>
      </c>
      <c r="C1011" s="2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7" t="s">
        <v>1011</v>
      </c>
      <c r="C1012" s="2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7" t="s">
        <v>1012</v>
      </c>
      <c r="C1013" s="2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7" t="s">
        <v>1013</v>
      </c>
      <c r="C1014" s="2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7" t="s">
        <v>1014</v>
      </c>
      <c r="C1015" s="2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7" t="s">
        <v>1015</v>
      </c>
      <c r="C1016" s="2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7" t="s">
        <v>1016</v>
      </c>
      <c r="C1017" s="2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7" t="s">
        <v>1017</v>
      </c>
      <c r="C1018" s="2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7" t="s">
        <v>1018</v>
      </c>
      <c r="C1019" s="2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7" t="s">
        <v>1019</v>
      </c>
      <c r="C1020" s="2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7" t="s">
        <v>1020</v>
      </c>
      <c r="C1021" s="2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7" t="s">
        <v>1021</v>
      </c>
      <c r="C1022" s="2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7" t="s">
        <v>1022</v>
      </c>
      <c r="C1023" s="2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7" t="s">
        <v>1023</v>
      </c>
      <c r="C1024" s="2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7" t="s">
        <v>1024</v>
      </c>
      <c r="C1025" s="2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7" t="s">
        <v>1025</v>
      </c>
      <c r="C1026" s="2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8323</v>
      </c>
      <c r="R1026" t="s">
        <v>8328</v>
      </c>
      <c r="S1026" s="14">
        <f t="shared" ref="S1026:S1089" si="82">(((J1026/60)/60)/24)+DATE(1970,1,1)</f>
        <v>42370.580590277779</v>
      </c>
      <c r="T1026" s="14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7" t="s">
        <v>1026</v>
      </c>
      <c r="C1027" s="2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14">
        <f t="shared" si="82"/>
        <v>42049.833761574075</v>
      </c>
      <c r="T1027" s="14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7" t="s">
        <v>1027</v>
      </c>
      <c r="C1028" s="2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7" t="s">
        <v>1028</v>
      </c>
      <c r="C1029" s="2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7" t="s">
        <v>1029</v>
      </c>
      <c r="C1030" s="2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7" t="s">
        <v>1030</v>
      </c>
      <c r="C1031" s="2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7" t="s">
        <v>1031</v>
      </c>
      <c r="C1032" s="2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7" t="s">
        <v>1032</v>
      </c>
      <c r="C1033" s="2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7" t="s">
        <v>1033</v>
      </c>
      <c r="C1034" s="2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7" t="s">
        <v>1034</v>
      </c>
      <c r="C1035" s="2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7" t="s">
        <v>1035</v>
      </c>
      <c r="C1036" s="2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7" t="s">
        <v>1036</v>
      </c>
      <c r="C1037" s="2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7" t="s">
        <v>1037</v>
      </c>
      <c r="C1038" s="2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7" t="s">
        <v>1038</v>
      </c>
      <c r="C1039" s="2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7" t="s">
        <v>1039</v>
      </c>
      <c r="C1040" s="2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7" t="s">
        <v>1040</v>
      </c>
      <c r="C1041" s="2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7" t="s">
        <v>1041</v>
      </c>
      <c r="C1042" s="2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7" t="s">
        <v>1042</v>
      </c>
      <c r="C1043" s="2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7" t="s">
        <v>1043</v>
      </c>
      <c r="C1044" s="2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7" t="s">
        <v>1044</v>
      </c>
      <c r="C1045" s="2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7" t="s">
        <v>1045</v>
      </c>
      <c r="C1046" s="2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7" t="s">
        <v>1046</v>
      </c>
      <c r="C1047" s="2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7" t="s">
        <v>1047</v>
      </c>
      <c r="C1048" s="2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7" t="s">
        <v>1048</v>
      </c>
      <c r="C1049" s="2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7" t="s">
        <v>1049</v>
      </c>
      <c r="C1050" s="2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7" t="s">
        <v>1050</v>
      </c>
      <c r="C1051" s="2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7" t="s">
        <v>1051</v>
      </c>
      <c r="C1052" s="2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7" t="s">
        <v>1052</v>
      </c>
      <c r="C1053" s="2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7" t="s">
        <v>1053</v>
      </c>
      <c r="C1054" s="2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7" t="s">
        <v>1054</v>
      </c>
      <c r="C1055" s="2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7" t="s">
        <v>1055</v>
      </c>
      <c r="C1056" s="2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7" t="s">
        <v>1056</v>
      </c>
      <c r="C1057" s="2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7" t="s">
        <v>1057</v>
      </c>
      <c r="C1058" s="2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7" t="s">
        <v>1058</v>
      </c>
      <c r="C1059" s="2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7" t="s">
        <v>1059</v>
      </c>
      <c r="C1060" s="2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7" t="s">
        <v>1060</v>
      </c>
      <c r="C1061" s="2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7" t="s">
        <v>1061</v>
      </c>
      <c r="C1062" s="2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7" t="s">
        <v>1062</v>
      </c>
      <c r="C1063" s="2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7" t="s">
        <v>1063</v>
      </c>
      <c r="C1064" s="2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7" t="s">
        <v>1064</v>
      </c>
      <c r="C1065" s="2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7" t="s">
        <v>1065</v>
      </c>
      <c r="C1066" s="2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7" t="s">
        <v>1066</v>
      </c>
      <c r="C1067" s="2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7" t="s">
        <v>1067</v>
      </c>
      <c r="C1068" s="2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7" t="s">
        <v>1068</v>
      </c>
      <c r="C1069" s="2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7" t="s">
        <v>1069</v>
      </c>
      <c r="C1070" s="2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7" t="s">
        <v>1070</v>
      </c>
      <c r="C1071" s="2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7" t="s">
        <v>1071</v>
      </c>
      <c r="C1072" s="2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7" t="s">
        <v>1072</v>
      </c>
      <c r="C1073" s="2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7" t="s">
        <v>1073</v>
      </c>
      <c r="C1074" s="2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7" t="s">
        <v>1074</v>
      </c>
      <c r="C1075" s="2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7" t="s">
        <v>1075</v>
      </c>
      <c r="C1076" s="2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7" t="s">
        <v>1076</v>
      </c>
      <c r="C1077" s="2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7" t="s">
        <v>1077</v>
      </c>
      <c r="C1078" s="2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7" t="s">
        <v>1078</v>
      </c>
      <c r="C1079" s="2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7" t="s">
        <v>1079</v>
      </c>
      <c r="C1080" s="2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7" t="s">
        <v>1080</v>
      </c>
      <c r="C1081" s="2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7" t="s">
        <v>1081</v>
      </c>
      <c r="C1082" s="2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7" t="s">
        <v>1082</v>
      </c>
      <c r="C1083" s="2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7" t="s">
        <v>1083</v>
      </c>
      <c r="C1084" s="2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7" t="s">
        <v>1084</v>
      </c>
      <c r="C1085" s="2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7" t="s">
        <v>1085</v>
      </c>
      <c r="C1086" s="2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7" t="s">
        <v>1086</v>
      </c>
      <c r="C1087" s="2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7" t="s">
        <v>1087</v>
      </c>
      <c r="C1088" s="2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7" t="s">
        <v>1088</v>
      </c>
      <c r="C1089" s="2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7" t="s">
        <v>1089</v>
      </c>
      <c r="C1090" s="2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8331</v>
      </c>
      <c r="R1090" t="s">
        <v>8332</v>
      </c>
      <c r="S1090" s="14">
        <f t="shared" ref="S1090:S1153" si="87">(((J1090/60)/60)/24)+DATE(1970,1,1)</f>
        <v>41723.799386574072</v>
      </c>
      <c r="T1090" s="14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7" t="s">
        <v>1090</v>
      </c>
      <c r="C1091" s="2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7" t="s">
        <v>1091</v>
      </c>
      <c r="C1092" s="2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7" t="s">
        <v>1092</v>
      </c>
      <c r="C1093" s="2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7" t="s">
        <v>1093</v>
      </c>
      <c r="C1094" s="2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7" t="s">
        <v>1094</v>
      </c>
      <c r="C1095" s="2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7" t="s">
        <v>1095</v>
      </c>
      <c r="C1096" s="2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7" t="s">
        <v>1096</v>
      </c>
      <c r="C1097" s="2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7" t="s">
        <v>1097</v>
      </c>
      <c r="C1098" s="2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7" t="s">
        <v>1098</v>
      </c>
      <c r="C1099" s="2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7" t="s">
        <v>1099</v>
      </c>
      <c r="C1100" s="2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7" t="s">
        <v>1100</v>
      </c>
      <c r="C1101" s="2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7" t="s">
        <v>1101</v>
      </c>
      <c r="C1102" s="2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7" t="s">
        <v>1102</v>
      </c>
      <c r="C1103" s="2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7" t="s">
        <v>1103</v>
      </c>
      <c r="C1104" s="2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7" t="s">
        <v>1104</v>
      </c>
      <c r="C1105" s="2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7" t="s">
        <v>1105</v>
      </c>
      <c r="C1106" s="2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7" t="s">
        <v>1106</v>
      </c>
      <c r="C1107" s="2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7" t="s">
        <v>1107</v>
      </c>
      <c r="C1108" s="2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7" t="s">
        <v>1108</v>
      </c>
      <c r="C1109" s="2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7" t="s">
        <v>1109</v>
      </c>
      <c r="C1110" s="2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7" t="s">
        <v>1110</v>
      </c>
      <c r="C1111" s="2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7" t="s">
        <v>1111</v>
      </c>
      <c r="C1112" s="2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7" t="s">
        <v>1112</v>
      </c>
      <c r="C1113" s="2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7" t="s">
        <v>1113</v>
      </c>
      <c r="C1114" s="2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7" t="s">
        <v>1114</v>
      </c>
      <c r="C1115" s="2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7" t="s">
        <v>1115</v>
      </c>
      <c r="C1116" s="2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7" t="s">
        <v>1116</v>
      </c>
      <c r="C1117" s="2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7" t="s">
        <v>1117</v>
      </c>
      <c r="C1118" s="2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7" t="s">
        <v>1118</v>
      </c>
      <c r="C1119" s="2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7" t="s">
        <v>1119</v>
      </c>
      <c r="C1120" s="2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7" t="s">
        <v>1120</v>
      </c>
      <c r="C1121" s="2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7" t="s">
        <v>1121</v>
      </c>
      <c r="C1122" s="2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7" t="s">
        <v>1122</v>
      </c>
      <c r="C1123" s="2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7" t="s">
        <v>1123</v>
      </c>
      <c r="C1124" s="2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7" t="s">
        <v>1124</v>
      </c>
      <c r="C1125" s="2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7" t="s">
        <v>1125</v>
      </c>
      <c r="C1126" s="2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7" t="s">
        <v>1126</v>
      </c>
      <c r="C1127" s="2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7" t="s">
        <v>1127</v>
      </c>
      <c r="C1128" s="2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7" t="s">
        <v>1128</v>
      </c>
      <c r="C1129" s="2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7" t="s">
        <v>1129</v>
      </c>
      <c r="C1130" s="2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7" t="s">
        <v>1130</v>
      </c>
      <c r="C1131" s="2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7" t="s">
        <v>1131</v>
      </c>
      <c r="C1132" s="2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7" t="s">
        <v>1132</v>
      </c>
      <c r="C1133" s="2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7" t="s">
        <v>1133</v>
      </c>
      <c r="C1134" s="2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7" t="s">
        <v>1134</v>
      </c>
      <c r="C1135" s="2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7" t="s">
        <v>1135</v>
      </c>
      <c r="C1136" s="2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7" t="s">
        <v>1136</v>
      </c>
      <c r="C1137" s="2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7" t="s">
        <v>1137</v>
      </c>
      <c r="C1138" s="2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7" t="s">
        <v>1138</v>
      </c>
      <c r="C1139" s="2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7" t="s">
        <v>1139</v>
      </c>
      <c r="C1140" s="2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7" t="s">
        <v>1140</v>
      </c>
      <c r="C1141" s="2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7" t="s">
        <v>1141</v>
      </c>
      <c r="C1142" s="2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7" t="s">
        <v>1142</v>
      </c>
      <c r="C1143" s="2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7" t="s">
        <v>1143</v>
      </c>
      <c r="C1144" s="2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7" t="s">
        <v>1144</v>
      </c>
      <c r="C1145" s="2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7" t="s">
        <v>1145</v>
      </c>
      <c r="C1146" s="2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7" t="s">
        <v>1146</v>
      </c>
      <c r="C1147" s="2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7" t="s">
        <v>1147</v>
      </c>
      <c r="C1148" s="2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7" t="s">
        <v>1148</v>
      </c>
      <c r="C1149" s="2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7" t="s">
        <v>1149</v>
      </c>
      <c r="C1150" s="2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7" t="s">
        <v>1150</v>
      </c>
      <c r="C1151" s="2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7" t="s">
        <v>1151</v>
      </c>
      <c r="C1152" s="2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7" t="s">
        <v>1152</v>
      </c>
      <c r="C1153" s="2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7" t="s">
        <v>1153</v>
      </c>
      <c r="C1154" s="2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8334</v>
      </c>
      <c r="R1154" t="s">
        <v>8335</v>
      </c>
      <c r="S1154" s="14">
        <f t="shared" ref="S1154:S1217" si="92">(((J1154/60)/60)/24)+DATE(1970,1,1)</f>
        <v>42109.709629629629</v>
      </c>
      <c r="T1154" s="14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7" t="s">
        <v>1154</v>
      </c>
      <c r="C1155" s="2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7" t="s">
        <v>1155</v>
      </c>
      <c r="C1156" s="2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7" t="s">
        <v>1156</v>
      </c>
      <c r="C1157" s="2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7" t="s">
        <v>1157</v>
      </c>
      <c r="C1158" s="2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7" t="s">
        <v>1158</v>
      </c>
      <c r="C1159" s="2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7" t="s">
        <v>1159</v>
      </c>
      <c r="C1160" s="2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7" t="s">
        <v>1160</v>
      </c>
      <c r="C1161" s="2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7" t="s">
        <v>1161</v>
      </c>
      <c r="C1162" s="2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7" t="s">
        <v>1162</v>
      </c>
      <c r="C1163" s="2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7" t="s">
        <v>1163</v>
      </c>
      <c r="C1164" s="2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7" t="s">
        <v>1164</v>
      </c>
      <c r="C1165" s="2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7" t="s">
        <v>1165</v>
      </c>
      <c r="C1166" s="2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7" t="s">
        <v>1166</v>
      </c>
      <c r="C1167" s="2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7" t="s">
        <v>1167</v>
      </c>
      <c r="C1168" s="2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7" t="s">
        <v>1168</v>
      </c>
      <c r="C1169" s="2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7" t="s">
        <v>1169</v>
      </c>
      <c r="C1170" s="2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7" t="s">
        <v>1170</v>
      </c>
      <c r="C1171" s="2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7" t="s">
        <v>1171</v>
      </c>
      <c r="C1172" s="2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7" t="s">
        <v>1172</v>
      </c>
      <c r="C1173" s="2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7" t="s">
        <v>1173</v>
      </c>
      <c r="C1174" s="2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7" t="s">
        <v>1174</v>
      </c>
      <c r="C1175" s="2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7" t="s">
        <v>1175</v>
      </c>
      <c r="C1176" s="2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7" t="s">
        <v>1176</v>
      </c>
      <c r="C1177" s="2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7" t="s">
        <v>1177</v>
      </c>
      <c r="C1178" s="2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7" t="s">
        <v>1178</v>
      </c>
      <c r="C1179" s="2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7" t="s">
        <v>1179</v>
      </c>
      <c r="C1180" s="2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7" t="s">
        <v>1180</v>
      </c>
      <c r="C1181" s="2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7" t="s">
        <v>1181</v>
      </c>
      <c r="C1182" s="2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7" t="s">
        <v>1182</v>
      </c>
      <c r="C1183" s="2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7" t="s">
        <v>1183</v>
      </c>
      <c r="C1184" s="2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7" t="s">
        <v>1184</v>
      </c>
      <c r="C1185" s="2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7" t="s">
        <v>1185</v>
      </c>
      <c r="C1186" s="2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7" t="s">
        <v>1186</v>
      </c>
      <c r="C1187" s="2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7" t="s">
        <v>1187</v>
      </c>
      <c r="C1188" s="2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7" t="s">
        <v>1188</v>
      </c>
      <c r="C1189" s="2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7" t="s">
        <v>1189</v>
      </c>
      <c r="C1190" s="2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7" t="s">
        <v>1190</v>
      </c>
      <c r="C1191" s="2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7" t="s">
        <v>1191</v>
      </c>
      <c r="C1192" s="2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7" t="s">
        <v>1192</v>
      </c>
      <c r="C1193" s="2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7" t="s">
        <v>1193</v>
      </c>
      <c r="C1194" s="2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7" t="s">
        <v>1194</v>
      </c>
      <c r="C1195" s="2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7" t="s">
        <v>1195</v>
      </c>
      <c r="C1196" s="2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7" t="s">
        <v>1196</v>
      </c>
      <c r="C1197" s="2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7" t="s">
        <v>1197</v>
      </c>
      <c r="C1198" s="2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7" t="s">
        <v>1198</v>
      </c>
      <c r="C1199" s="2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7" t="s">
        <v>1199</v>
      </c>
      <c r="C1200" s="2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7" t="s">
        <v>1200</v>
      </c>
      <c r="C1201" s="2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7" t="s">
        <v>1201</v>
      </c>
      <c r="C1202" s="2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7" t="s">
        <v>1202</v>
      </c>
      <c r="C1203" s="2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7" t="s">
        <v>1203</v>
      </c>
      <c r="C1204" s="2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7" t="s">
        <v>1204</v>
      </c>
      <c r="C1205" s="2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7" t="s">
        <v>1205</v>
      </c>
      <c r="C1206" s="2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7" t="s">
        <v>1206</v>
      </c>
      <c r="C1207" s="2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7" t="s">
        <v>1207</v>
      </c>
      <c r="C1208" s="2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7" t="s">
        <v>1208</v>
      </c>
      <c r="C1209" s="2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7" t="s">
        <v>1209</v>
      </c>
      <c r="C1210" s="2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7" t="s">
        <v>1210</v>
      </c>
      <c r="C1211" s="2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7" t="s">
        <v>1211</v>
      </c>
      <c r="C1212" s="2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7" t="s">
        <v>1212</v>
      </c>
      <c r="C1213" s="2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7" t="s">
        <v>1213</v>
      </c>
      <c r="C1214" s="2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7" t="s">
        <v>1214</v>
      </c>
      <c r="C1215" s="2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7" t="s">
        <v>1215</v>
      </c>
      <c r="C1216" s="2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7" t="s">
        <v>1216</v>
      </c>
      <c r="C1217" s="2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7" t="s">
        <v>1217</v>
      </c>
      <c r="C1218" s="2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8336</v>
      </c>
      <c r="R1218" t="s">
        <v>8337</v>
      </c>
      <c r="S1218" s="14">
        <f t="shared" ref="S1218:S1281" si="97">(((J1218/60)/60)/24)+DATE(1970,1,1)</f>
        <v>42247.616400462968</v>
      </c>
      <c r="T1218" s="14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7" t="s">
        <v>1218</v>
      </c>
      <c r="C1219" s="2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14">
        <f t="shared" si="97"/>
        <v>42535.809490740736</v>
      </c>
      <c r="T1219" s="14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7" t="s">
        <v>1219</v>
      </c>
      <c r="C1220" s="2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7" t="s">
        <v>1220</v>
      </c>
      <c r="C1221" s="2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7" t="s">
        <v>1221</v>
      </c>
      <c r="C1222" s="2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7" t="s">
        <v>1222</v>
      </c>
      <c r="C1223" s="2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7" t="s">
        <v>1223</v>
      </c>
      <c r="C1224" s="2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7" t="s">
        <v>1224</v>
      </c>
      <c r="C1225" s="2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7" t="s">
        <v>1225</v>
      </c>
      <c r="C1226" s="2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7" t="s">
        <v>1226</v>
      </c>
      <c r="C1227" s="2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7" t="s">
        <v>1227</v>
      </c>
      <c r="C1228" s="2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7" t="s">
        <v>1228</v>
      </c>
      <c r="C1229" s="2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7" t="s">
        <v>1229</v>
      </c>
      <c r="C1230" s="2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7" t="s">
        <v>1230</v>
      </c>
      <c r="C1231" s="2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7" t="s">
        <v>1231</v>
      </c>
      <c r="C1232" s="2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7" t="s">
        <v>1232</v>
      </c>
      <c r="C1233" s="2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7" t="s">
        <v>1233</v>
      </c>
      <c r="C1234" s="2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7" t="s">
        <v>1234</v>
      </c>
      <c r="C1235" s="2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7" t="s">
        <v>1235</v>
      </c>
      <c r="C1236" s="2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7" t="s">
        <v>1236</v>
      </c>
      <c r="C1237" s="2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7" t="s">
        <v>1237</v>
      </c>
      <c r="C1238" s="2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7" t="s">
        <v>1238</v>
      </c>
      <c r="C1239" s="2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7" t="s">
        <v>1239</v>
      </c>
      <c r="C1240" s="2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7" t="s">
        <v>1240</v>
      </c>
      <c r="C1241" s="2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7" t="s">
        <v>1241</v>
      </c>
      <c r="C1242" s="2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7" t="s">
        <v>1242</v>
      </c>
      <c r="C1243" s="2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7" t="s">
        <v>1243</v>
      </c>
      <c r="C1244" s="2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7" t="s">
        <v>1244</v>
      </c>
      <c r="C1245" s="2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7" t="s">
        <v>1245</v>
      </c>
      <c r="C1246" s="2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7" t="s">
        <v>1246</v>
      </c>
      <c r="C1247" s="2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7" t="s">
        <v>1247</v>
      </c>
      <c r="C1248" s="2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7" t="s">
        <v>1248</v>
      </c>
      <c r="C1249" s="2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7" t="s">
        <v>1249</v>
      </c>
      <c r="C1250" s="2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7" t="s">
        <v>1250</v>
      </c>
      <c r="C1251" s="2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7" t="s">
        <v>1251</v>
      </c>
      <c r="C1252" s="2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7" t="s">
        <v>1252</v>
      </c>
      <c r="C1253" s="2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7" t="s">
        <v>1253</v>
      </c>
      <c r="C1254" s="2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7" t="s">
        <v>1254</v>
      </c>
      <c r="C1255" s="2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7" t="s">
        <v>1255</v>
      </c>
      <c r="C1256" s="2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7" t="s">
        <v>1256</v>
      </c>
      <c r="C1257" s="2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7" t="s">
        <v>1257</v>
      </c>
      <c r="C1258" s="2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7" t="s">
        <v>1258</v>
      </c>
      <c r="C1259" s="2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7" t="s">
        <v>1259</v>
      </c>
      <c r="C1260" s="2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7" t="s">
        <v>1260</v>
      </c>
      <c r="C1261" s="2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7" t="s">
        <v>1261</v>
      </c>
      <c r="C1262" s="2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7" t="s">
        <v>1262</v>
      </c>
      <c r="C1263" s="2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7" t="s">
        <v>1263</v>
      </c>
      <c r="C1264" s="2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7" t="s">
        <v>1264</v>
      </c>
      <c r="C1265" s="2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7" t="s">
        <v>1265</v>
      </c>
      <c r="C1266" s="2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7" t="s">
        <v>1266</v>
      </c>
      <c r="C1267" s="2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7" t="s">
        <v>1267</v>
      </c>
      <c r="C1268" s="2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7" t="s">
        <v>1268</v>
      </c>
      <c r="C1269" s="2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7" t="s">
        <v>1269</v>
      </c>
      <c r="C1270" s="2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7" t="s">
        <v>1270</v>
      </c>
      <c r="C1271" s="2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7" t="s">
        <v>1271</v>
      </c>
      <c r="C1272" s="2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7" t="s">
        <v>1272</v>
      </c>
      <c r="C1273" s="2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7" t="s">
        <v>1273</v>
      </c>
      <c r="C1274" s="2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7" t="s">
        <v>1274</v>
      </c>
      <c r="C1275" s="2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7" t="s">
        <v>1275</v>
      </c>
      <c r="C1276" s="2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7" t="s">
        <v>1276</v>
      </c>
      <c r="C1277" s="2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7" t="s">
        <v>1277</v>
      </c>
      <c r="C1278" s="2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7" t="s">
        <v>1278</v>
      </c>
      <c r="C1279" s="2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7" t="s">
        <v>1279</v>
      </c>
      <c r="C1280" s="2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7" t="s">
        <v>1280</v>
      </c>
      <c r="C1281" s="2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7" t="s">
        <v>1281</v>
      </c>
      <c r="C1282" s="2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8323</v>
      </c>
      <c r="R1282" t="s">
        <v>8324</v>
      </c>
      <c r="S1282" s="14">
        <f t="shared" ref="S1282:S1345" si="102">(((J1282/60)/60)/24)+DATE(1970,1,1)</f>
        <v>40513.757569444446</v>
      </c>
      <c r="T1282" s="14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7" t="s">
        <v>1282</v>
      </c>
      <c r="C1283" s="2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14">
        <f t="shared" si="102"/>
        <v>41463.743472222224</v>
      </c>
      <c r="T1283" s="14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7" t="s">
        <v>1283</v>
      </c>
      <c r="C1284" s="2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7" t="s">
        <v>1284</v>
      </c>
      <c r="C1285" s="2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7" t="s">
        <v>1285</v>
      </c>
      <c r="C1286" s="2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7" t="s">
        <v>1286</v>
      </c>
      <c r="C1287" s="2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7" t="s">
        <v>1287</v>
      </c>
      <c r="C1288" s="2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7" t="s">
        <v>1288</v>
      </c>
      <c r="C1289" s="2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7" t="s">
        <v>1289</v>
      </c>
      <c r="C1290" s="2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7" t="s">
        <v>1290</v>
      </c>
      <c r="C1291" s="2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7" t="s">
        <v>1291</v>
      </c>
      <c r="C1292" s="2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7" t="s">
        <v>1292</v>
      </c>
      <c r="C1293" s="2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7" t="s">
        <v>1293</v>
      </c>
      <c r="C1294" s="2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7" t="s">
        <v>1294</v>
      </c>
      <c r="C1295" s="2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7" t="s">
        <v>1295</v>
      </c>
      <c r="C1296" s="2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7" t="s">
        <v>1296</v>
      </c>
      <c r="C1297" s="2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7" t="s">
        <v>1297</v>
      </c>
      <c r="C1298" s="2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7" t="s">
        <v>1298</v>
      </c>
      <c r="C1299" s="2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7" t="s">
        <v>1299</v>
      </c>
      <c r="C1300" s="2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7" t="s">
        <v>1300</v>
      </c>
      <c r="C1301" s="2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7" t="s">
        <v>1301</v>
      </c>
      <c r="C1302" s="2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7" t="s">
        <v>1302</v>
      </c>
      <c r="C1303" s="2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7" t="s">
        <v>1303</v>
      </c>
      <c r="C1304" s="2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7" t="s">
        <v>1304</v>
      </c>
      <c r="C1305" s="2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7" t="s">
        <v>1305</v>
      </c>
      <c r="C1306" s="2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7" t="s">
        <v>1306</v>
      </c>
      <c r="C1307" s="2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7" t="s">
        <v>1307</v>
      </c>
      <c r="C1308" s="2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7" t="s">
        <v>1308</v>
      </c>
      <c r="C1309" s="2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7" t="s">
        <v>1309</v>
      </c>
      <c r="C1310" s="2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7" t="s">
        <v>1310</v>
      </c>
      <c r="C1311" s="2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7" t="s">
        <v>1311</v>
      </c>
      <c r="C1312" s="2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7" t="s">
        <v>1312</v>
      </c>
      <c r="C1313" s="2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7" t="s">
        <v>1313</v>
      </c>
      <c r="C1314" s="2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7" t="s">
        <v>1314</v>
      </c>
      <c r="C1315" s="2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7" t="s">
        <v>1315</v>
      </c>
      <c r="C1316" s="2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7" t="s">
        <v>1316</v>
      </c>
      <c r="C1317" s="2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7" t="s">
        <v>1317</v>
      </c>
      <c r="C1318" s="2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7" t="s">
        <v>1318</v>
      </c>
      <c r="C1319" s="2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7" t="s">
        <v>1319</v>
      </c>
      <c r="C1320" s="2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7" t="s">
        <v>1320</v>
      </c>
      <c r="C1321" s="2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7" t="s">
        <v>1321</v>
      </c>
      <c r="C1322" s="2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7" t="s">
        <v>1322</v>
      </c>
      <c r="C1323" s="2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7" t="s">
        <v>1323</v>
      </c>
      <c r="C1324" s="2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7" t="s">
        <v>1324</v>
      </c>
      <c r="C1325" s="2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7" t="s">
        <v>1325</v>
      </c>
      <c r="C1326" s="2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7" t="s">
        <v>1326</v>
      </c>
      <c r="C1327" s="2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7" t="s">
        <v>1327</v>
      </c>
      <c r="C1328" s="2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7" t="s">
        <v>1328</v>
      </c>
      <c r="C1329" s="2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7" t="s">
        <v>1329</v>
      </c>
      <c r="C1330" s="2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7" t="s">
        <v>1330</v>
      </c>
      <c r="C1331" s="2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7" t="s">
        <v>1331</v>
      </c>
      <c r="C1332" s="2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7" t="s">
        <v>1332</v>
      </c>
      <c r="C1333" s="2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7" t="s">
        <v>1333</v>
      </c>
      <c r="C1334" s="2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7" t="s">
        <v>1334</v>
      </c>
      <c r="C1335" s="2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7" t="s">
        <v>1335</v>
      </c>
      <c r="C1336" s="2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7" t="s">
        <v>1336</v>
      </c>
      <c r="C1337" s="2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7" t="s">
        <v>1337</v>
      </c>
      <c r="C1338" s="2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7" t="s">
        <v>1338</v>
      </c>
      <c r="C1339" s="2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7" t="s">
        <v>1339</v>
      </c>
      <c r="C1340" s="2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7" t="s">
        <v>1340</v>
      </c>
      <c r="C1341" s="2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7" t="s">
        <v>1341</v>
      </c>
      <c r="C1342" s="2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7" t="s">
        <v>1342</v>
      </c>
      <c r="C1343" s="2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7" t="s">
        <v>1343</v>
      </c>
      <c r="C1344" s="2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7" t="s">
        <v>1344</v>
      </c>
      <c r="C1345" s="2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7" t="s">
        <v>1345</v>
      </c>
      <c r="C1346" s="2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8320</v>
      </c>
      <c r="R1346" t="s">
        <v>8321</v>
      </c>
      <c r="S1346" s="14">
        <f t="shared" ref="S1346:S1409" si="107">(((J1346/60)/60)/24)+DATE(1970,1,1)</f>
        <v>42522.789803240739</v>
      </c>
      <c r="T1346" s="14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7" t="s">
        <v>1346</v>
      </c>
      <c r="C1347" s="2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14">
        <f t="shared" si="107"/>
        <v>41799.814340277779</v>
      </c>
      <c r="T1347" s="14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7" t="s">
        <v>1347</v>
      </c>
      <c r="C1348" s="2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7" t="s">
        <v>1348</v>
      </c>
      <c r="C1349" s="2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7" t="s">
        <v>1349</v>
      </c>
      <c r="C1350" s="2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7" t="s">
        <v>1350</v>
      </c>
      <c r="C1351" s="2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7" t="s">
        <v>1351</v>
      </c>
      <c r="C1352" s="2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7" t="s">
        <v>1352</v>
      </c>
      <c r="C1353" s="2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7" t="s">
        <v>1353</v>
      </c>
      <c r="C1354" s="2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7" t="s">
        <v>1354</v>
      </c>
      <c r="C1355" s="2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7" t="s">
        <v>1355</v>
      </c>
      <c r="C1356" s="2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7" t="s">
        <v>1356</v>
      </c>
      <c r="C1357" s="2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7" t="s">
        <v>1357</v>
      </c>
      <c r="C1358" s="2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7" t="s">
        <v>1358</v>
      </c>
      <c r="C1359" s="2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7" t="s">
        <v>1359</v>
      </c>
      <c r="C1360" s="2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7" t="s">
        <v>1360</v>
      </c>
      <c r="C1361" s="2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7" t="s">
        <v>1361</v>
      </c>
      <c r="C1362" s="2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7" t="s">
        <v>1362</v>
      </c>
      <c r="C1363" s="2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7" t="s">
        <v>1363</v>
      </c>
      <c r="C1364" s="2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7" t="s">
        <v>1364</v>
      </c>
      <c r="C1365" s="2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7" t="s">
        <v>1365</v>
      </c>
      <c r="C1366" s="2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7" t="s">
        <v>1366</v>
      </c>
      <c r="C1367" s="2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7" t="s">
        <v>1367</v>
      </c>
      <c r="C1368" s="2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7" t="s">
        <v>1368</v>
      </c>
      <c r="C1369" s="2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7" t="s">
        <v>1369</v>
      </c>
      <c r="C1370" s="2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7" t="s">
        <v>1370</v>
      </c>
      <c r="C1371" s="2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7" t="s">
        <v>1371</v>
      </c>
      <c r="C1372" s="2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7" t="s">
        <v>1372</v>
      </c>
      <c r="C1373" s="2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7" t="s">
        <v>1373</v>
      </c>
      <c r="C1374" s="2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7" t="s">
        <v>1374</v>
      </c>
      <c r="C1375" s="2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7" t="s">
        <v>1375</v>
      </c>
      <c r="C1376" s="2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7" t="s">
        <v>1376</v>
      </c>
      <c r="C1377" s="2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7" t="s">
        <v>1377</v>
      </c>
      <c r="C1378" s="2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7" t="s">
        <v>1378</v>
      </c>
      <c r="C1379" s="2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7" t="s">
        <v>1379</v>
      </c>
      <c r="C1380" s="2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7" t="s">
        <v>1380</v>
      </c>
      <c r="C1381" s="2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7" t="s">
        <v>1381</v>
      </c>
      <c r="C1382" s="2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7" t="s">
        <v>1382</v>
      </c>
      <c r="C1383" s="2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7" t="s">
        <v>1383</v>
      </c>
      <c r="C1384" s="2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7" t="s">
        <v>1384</v>
      </c>
      <c r="C1385" s="2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7" t="s">
        <v>1385</v>
      </c>
      <c r="C1386" s="2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7" t="s">
        <v>1386</v>
      </c>
      <c r="C1387" s="2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7" t="s">
        <v>1387</v>
      </c>
      <c r="C1388" s="2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7" t="s">
        <v>1388</v>
      </c>
      <c r="C1389" s="2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7" t="s">
        <v>1389</v>
      </c>
      <c r="C1390" s="2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7" t="s">
        <v>1390</v>
      </c>
      <c r="C1391" s="2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7" t="s">
        <v>1391</v>
      </c>
      <c r="C1392" s="2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7" t="s">
        <v>1392</v>
      </c>
      <c r="C1393" s="2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7" t="s">
        <v>1393</v>
      </c>
      <c r="C1394" s="2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7" t="s">
        <v>1394</v>
      </c>
      <c r="C1395" s="2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7" t="s">
        <v>1395</v>
      </c>
      <c r="C1396" s="2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7" t="s">
        <v>1396</v>
      </c>
      <c r="C1397" s="2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7" t="s">
        <v>1397</v>
      </c>
      <c r="C1398" s="2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7" t="s">
        <v>1398</v>
      </c>
      <c r="C1399" s="2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7" t="s">
        <v>1399</v>
      </c>
      <c r="C1400" s="2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7" t="s">
        <v>1400</v>
      </c>
      <c r="C1401" s="2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7" t="s">
        <v>1401</v>
      </c>
      <c r="C1402" s="2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7" t="s">
        <v>1402</v>
      </c>
      <c r="C1403" s="2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7" t="s">
        <v>1403</v>
      </c>
      <c r="C1404" s="2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7" t="s">
        <v>1404</v>
      </c>
      <c r="C1405" s="2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7" t="s">
        <v>1405</v>
      </c>
      <c r="C1406" s="2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7" t="s">
        <v>1406</v>
      </c>
      <c r="C1407" s="2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7" t="s">
        <v>1407</v>
      </c>
      <c r="C1408" s="2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7" t="s">
        <v>1408</v>
      </c>
      <c r="C1409" s="2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7" t="s">
        <v>1409</v>
      </c>
      <c r="C1410" s="2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8320</v>
      </c>
      <c r="R1410" t="s">
        <v>8339</v>
      </c>
      <c r="S1410" s="14">
        <f t="shared" ref="S1410:S1473" si="112">(((J1410/60)/60)/24)+DATE(1970,1,1)</f>
        <v>42291.872175925921</v>
      </c>
      <c r="T1410" s="14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7" t="s">
        <v>1410</v>
      </c>
      <c r="C1411" s="2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7" t="s">
        <v>1411</v>
      </c>
      <c r="C1412" s="2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7" t="s">
        <v>1412</v>
      </c>
      <c r="C1413" s="2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7" t="s">
        <v>1413</v>
      </c>
      <c r="C1414" s="2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7" t="s">
        <v>1414</v>
      </c>
      <c r="C1415" s="2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7" t="s">
        <v>1415</v>
      </c>
      <c r="C1416" s="2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7" t="s">
        <v>1416</v>
      </c>
      <c r="C1417" s="2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7" t="s">
        <v>1417</v>
      </c>
      <c r="C1418" s="2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7" t="s">
        <v>1418</v>
      </c>
      <c r="C1419" s="2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7" t="s">
        <v>1419</v>
      </c>
      <c r="C1420" s="2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7" t="s">
        <v>1420</v>
      </c>
      <c r="C1421" s="2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7" t="s">
        <v>1421</v>
      </c>
      <c r="C1422" s="2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7" t="s">
        <v>1422</v>
      </c>
      <c r="C1423" s="2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7" t="s">
        <v>1423</v>
      </c>
      <c r="C1424" s="2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7" t="s">
        <v>1424</v>
      </c>
      <c r="C1425" s="2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7" t="s">
        <v>1425</v>
      </c>
      <c r="C1426" s="2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7" t="s">
        <v>1426</v>
      </c>
      <c r="C1427" s="2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7" t="s">
        <v>1427</v>
      </c>
      <c r="C1428" s="2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7" t="s">
        <v>1428</v>
      </c>
      <c r="C1429" s="2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7" t="s">
        <v>1429</v>
      </c>
      <c r="C1430" s="2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7" t="s">
        <v>1430</v>
      </c>
      <c r="C1431" s="2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7" t="s">
        <v>1431</v>
      </c>
      <c r="C1432" s="2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7" t="s">
        <v>1432</v>
      </c>
      <c r="C1433" s="2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7" t="s">
        <v>1433</v>
      </c>
      <c r="C1434" s="2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7" t="s">
        <v>1434</v>
      </c>
      <c r="C1435" s="2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7" t="s">
        <v>1435</v>
      </c>
      <c r="C1436" s="2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7" t="s">
        <v>1436</v>
      </c>
      <c r="C1437" s="2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7" t="s">
        <v>1437</v>
      </c>
      <c r="C1438" s="2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7" t="s">
        <v>1438</v>
      </c>
      <c r="C1439" s="2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7" t="s">
        <v>1439</v>
      </c>
      <c r="C1440" s="2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7" t="s">
        <v>1440</v>
      </c>
      <c r="C1441" s="2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7" t="s">
        <v>1441</v>
      </c>
      <c r="C1442" s="2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7" t="s">
        <v>1442</v>
      </c>
      <c r="C1443" s="2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7" t="s">
        <v>1443</v>
      </c>
      <c r="C1444" s="2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7" t="s">
        <v>1444</v>
      </c>
      <c r="C1445" s="2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7" t="s">
        <v>1445</v>
      </c>
      <c r="C1446" s="2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7" t="s">
        <v>1446</v>
      </c>
      <c r="C1447" s="2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7" t="s">
        <v>1447</v>
      </c>
      <c r="C1448" s="2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7" t="s">
        <v>1448</v>
      </c>
      <c r="C1449" s="2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7" t="s">
        <v>1449</v>
      </c>
      <c r="C1450" s="2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7" t="s">
        <v>1450</v>
      </c>
      <c r="C1451" s="2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7" t="s">
        <v>1451</v>
      </c>
      <c r="C1452" s="2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7" t="s">
        <v>1452</v>
      </c>
      <c r="C1453" s="2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7" t="s">
        <v>1453</v>
      </c>
      <c r="C1454" s="2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7" t="s">
        <v>1454</v>
      </c>
      <c r="C1455" s="2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7" t="s">
        <v>1455</v>
      </c>
      <c r="C1456" s="2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7" t="s">
        <v>1456</v>
      </c>
      <c r="C1457" s="2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7" t="s">
        <v>1457</v>
      </c>
      <c r="C1458" s="2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7" t="s">
        <v>1458</v>
      </c>
      <c r="C1459" s="2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7" t="s">
        <v>1459</v>
      </c>
      <c r="C1460" s="2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7" t="s">
        <v>1460</v>
      </c>
      <c r="C1461" s="2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7" t="s">
        <v>1461</v>
      </c>
      <c r="C1462" s="2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7" t="s">
        <v>1462</v>
      </c>
      <c r="C1463" s="2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7" t="s">
        <v>1463</v>
      </c>
      <c r="C1464" s="2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7" t="s">
        <v>1464</v>
      </c>
      <c r="C1465" s="2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7" t="s">
        <v>1465</v>
      </c>
      <c r="C1466" s="2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7" t="s">
        <v>1466</v>
      </c>
      <c r="C1467" s="2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7" t="s">
        <v>1467</v>
      </c>
      <c r="C1468" s="2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7" t="s">
        <v>1468</v>
      </c>
      <c r="C1469" s="2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7" t="s">
        <v>1469</v>
      </c>
      <c r="C1470" s="2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7" t="s">
        <v>1470</v>
      </c>
      <c r="C1471" s="2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7" t="s">
        <v>1471</v>
      </c>
      <c r="C1472" s="2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7" t="s">
        <v>1472</v>
      </c>
      <c r="C1473" s="2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7" t="s">
        <v>1473</v>
      </c>
      <c r="C1474" s="2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8320</v>
      </c>
      <c r="R1474" t="s">
        <v>8340</v>
      </c>
      <c r="S1474" s="14">
        <f t="shared" ref="S1474:S1537" si="117">(((J1474/60)/60)/24)+DATE(1970,1,1)</f>
        <v>41533.542858796296</v>
      </c>
      <c r="T1474" s="14">
        <f t="shared" ref="T1474:T1537" si="118">(((I1474/60)/60)/24)+DATE(1970,1,1)</f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7" t="s">
        <v>1474</v>
      </c>
      <c r="C1475" s="2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14">
        <f t="shared" si="117"/>
        <v>40939.979618055557</v>
      </c>
      <c r="T1475" s="14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7" t="s">
        <v>1475</v>
      </c>
      <c r="C1476" s="2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7" t="s">
        <v>1476</v>
      </c>
      <c r="C1477" s="2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7" t="s">
        <v>1477</v>
      </c>
      <c r="C1478" s="2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7" t="s">
        <v>1478</v>
      </c>
      <c r="C1479" s="2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7" t="s">
        <v>1479</v>
      </c>
      <c r="C1480" s="2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7" t="s">
        <v>1480</v>
      </c>
      <c r="C1481" s="2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7" t="s">
        <v>1481</v>
      </c>
      <c r="C1482" s="2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7" t="s">
        <v>1482</v>
      </c>
      <c r="C1483" s="2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7" t="s">
        <v>1483</v>
      </c>
      <c r="C1484" s="2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7" t="s">
        <v>1484</v>
      </c>
      <c r="C1485" s="2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7" t="s">
        <v>1485</v>
      </c>
      <c r="C1486" s="2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7" t="s">
        <v>1486</v>
      </c>
      <c r="C1487" s="2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7" t="s">
        <v>1487</v>
      </c>
      <c r="C1488" s="2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7" t="s">
        <v>1488</v>
      </c>
      <c r="C1489" s="2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7" t="s">
        <v>1489</v>
      </c>
      <c r="C1490" s="2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7" t="s">
        <v>1490</v>
      </c>
      <c r="C1491" s="2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7" t="s">
        <v>1491</v>
      </c>
      <c r="C1492" s="2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7" t="s">
        <v>1492</v>
      </c>
      <c r="C1493" s="2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7" t="s">
        <v>1493</v>
      </c>
      <c r="C1494" s="2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7" t="s">
        <v>1494</v>
      </c>
      <c r="C1495" s="2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7" t="s">
        <v>1495</v>
      </c>
      <c r="C1496" s="2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7" t="s">
        <v>1496</v>
      </c>
      <c r="C1497" s="2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7" t="s">
        <v>1497</v>
      </c>
      <c r="C1498" s="2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7" t="s">
        <v>1498</v>
      </c>
      <c r="C1499" s="2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7" t="s">
        <v>1499</v>
      </c>
      <c r="C1500" s="2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7" t="s">
        <v>1500</v>
      </c>
      <c r="C1501" s="2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7" t="s">
        <v>1501</v>
      </c>
      <c r="C1502" s="2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7" t="s">
        <v>1502</v>
      </c>
      <c r="C1503" s="2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7" t="s">
        <v>1503</v>
      </c>
      <c r="C1504" s="2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7" t="s">
        <v>1504</v>
      </c>
      <c r="C1505" s="2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7" t="s">
        <v>1505</v>
      </c>
      <c r="C1506" s="2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7" t="s">
        <v>1506</v>
      </c>
      <c r="C1507" s="2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7" t="s">
        <v>1507</v>
      </c>
      <c r="C1508" s="2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7" t="s">
        <v>1508</v>
      </c>
      <c r="C1509" s="2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7" t="s">
        <v>1509</v>
      </c>
      <c r="C1510" s="2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7" t="s">
        <v>1510</v>
      </c>
      <c r="C1511" s="2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7" t="s">
        <v>1511</v>
      </c>
      <c r="C1512" s="2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7" t="s">
        <v>1512</v>
      </c>
      <c r="C1513" s="2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7" t="s">
        <v>1513</v>
      </c>
      <c r="C1514" s="2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7" t="s">
        <v>1514</v>
      </c>
      <c r="C1515" s="2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7" t="s">
        <v>1515</v>
      </c>
      <c r="C1516" s="2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7" t="s">
        <v>1516</v>
      </c>
      <c r="C1517" s="2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7" t="s">
        <v>1517</v>
      </c>
      <c r="C1518" s="2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7" t="s">
        <v>1518</v>
      </c>
      <c r="C1519" s="2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7" t="s">
        <v>1519</v>
      </c>
      <c r="C1520" s="2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7" t="s">
        <v>1520</v>
      </c>
      <c r="C1521" s="2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7" t="s">
        <v>1521</v>
      </c>
      <c r="C1522" s="2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7" t="s">
        <v>1522</v>
      </c>
      <c r="C1523" s="2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7" t="s">
        <v>1523</v>
      </c>
      <c r="C1524" s="2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7" t="s">
        <v>1524</v>
      </c>
      <c r="C1525" s="2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7" t="s">
        <v>1525</v>
      </c>
      <c r="C1526" s="2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7" t="s">
        <v>1526</v>
      </c>
      <c r="C1527" s="2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7" t="s">
        <v>1527</v>
      </c>
      <c r="C1528" s="2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7" t="s">
        <v>1528</v>
      </c>
      <c r="C1529" s="2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7" t="s">
        <v>1529</v>
      </c>
      <c r="C1530" s="2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7" t="s">
        <v>1530</v>
      </c>
      <c r="C1531" s="2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7" t="s">
        <v>1531</v>
      </c>
      <c r="C1532" s="2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7" t="s">
        <v>1532</v>
      </c>
      <c r="C1533" s="2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7" t="s">
        <v>1533</v>
      </c>
      <c r="C1534" s="2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7" t="s">
        <v>1534</v>
      </c>
      <c r="C1535" s="2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7" t="s">
        <v>1535</v>
      </c>
      <c r="C1536" s="2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7" t="s">
        <v>1536</v>
      </c>
      <c r="C1537" s="2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7" t="s">
        <v>1537</v>
      </c>
      <c r="C1538" s="2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8336</v>
      </c>
      <c r="R1538" t="s">
        <v>8337</v>
      </c>
      <c r="S1538" s="14">
        <f t="shared" ref="S1538:S1601" si="122">(((J1538/60)/60)/24)+DATE(1970,1,1)</f>
        <v>42213.802199074074</v>
      </c>
      <c r="T1538" s="14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7" t="s">
        <v>1538</v>
      </c>
      <c r="C1539" s="2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14">
        <f t="shared" si="122"/>
        <v>42552.315127314811</v>
      </c>
      <c r="T1539" s="14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7" t="s">
        <v>1539</v>
      </c>
      <c r="C1540" s="2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7" t="s">
        <v>1540</v>
      </c>
      <c r="C1541" s="2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7" t="s">
        <v>1541</v>
      </c>
      <c r="C1542" s="2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7" t="s">
        <v>1542</v>
      </c>
      <c r="C1543" s="2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7" t="s">
        <v>1543</v>
      </c>
      <c r="C1544" s="2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7" t="s">
        <v>1544</v>
      </c>
      <c r="C1545" s="2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7" t="s">
        <v>1545</v>
      </c>
      <c r="C1546" s="2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7" t="s">
        <v>1546</v>
      </c>
      <c r="C1547" s="2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7" t="s">
        <v>1547</v>
      </c>
      <c r="C1548" s="2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7" t="s">
        <v>1548</v>
      </c>
      <c r="C1549" s="2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7" t="s">
        <v>1549</v>
      </c>
      <c r="C1550" s="2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7" t="s">
        <v>1550</v>
      </c>
      <c r="C1551" s="2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7" t="s">
        <v>1551</v>
      </c>
      <c r="C1552" s="2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7" t="s">
        <v>1552</v>
      </c>
      <c r="C1553" s="2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7" t="s">
        <v>1553</v>
      </c>
      <c r="C1554" s="2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7" t="s">
        <v>1554</v>
      </c>
      <c r="C1555" s="2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7" t="s">
        <v>1555</v>
      </c>
      <c r="C1556" s="2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7" t="s">
        <v>1556</v>
      </c>
      <c r="C1557" s="2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7" t="s">
        <v>1557</v>
      </c>
      <c r="C1558" s="2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7" t="s">
        <v>1558</v>
      </c>
      <c r="C1559" s="2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7" t="s">
        <v>1559</v>
      </c>
      <c r="C1560" s="2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7" t="s">
        <v>1560</v>
      </c>
      <c r="C1561" s="2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7" t="s">
        <v>1561</v>
      </c>
      <c r="C1562" s="2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7" t="s">
        <v>1562</v>
      </c>
      <c r="C1563" s="2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7" t="s">
        <v>1563</v>
      </c>
      <c r="C1564" s="2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7" t="s">
        <v>1564</v>
      </c>
      <c r="C1565" s="2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7" t="s">
        <v>1565</v>
      </c>
      <c r="C1566" s="2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7" t="s">
        <v>1566</v>
      </c>
      <c r="C1567" s="2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7" t="s">
        <v>1567</v>
      </c>
      <c r="C1568" s="2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7" t="s">
        <v>1568</v>
      </c>
      <c r="C1569" s="2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7" t="s">
        <v>1569</v>
      </c>
      <c r="C1570" s="2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7" t="s">
        <v>1570</v>
      </c>
      <c r="C1571" s="2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7" t="s">
        <v>1571</v>
      </c>
      <c r="C1572" s="2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7" t="s">
        <v>1572</v>
      </c>
      <c r="C1573" s="2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7" t="s">
        <v>1573</v>
      </c>
      <c r="C1574" s="2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7" t="s">
        <v>1574</v>
      </c>
      <c r="C1575" s="2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7" t="s">
        <v>1575</v>
      </c>
      <c r="C1576" s="2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7" t="s">
        <v>1576</v>
      </c>
      <c r="C1577" s="2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7" t="s">
        <v>1577</v>
      </c>
      <c r="C1578" s="2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7" t="s">
        <v>1578</v>
      </c>
      <c r="C1579" s="2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7" t="s">
        <v>1579</v>
      </c>
      <c r="C1580" s="2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7" t="s">
        <v>1580</v>
      </c>
      <c r="C1581" s="2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7" t="s">
        <v>1581</v>
      </c>
      <c r="C1582" s="2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7" t="s">
        <v>1582</v>
      </c>
      <c r="C1583" s="2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7" t="s">
        <v>1583</v>
      </c>
      <c r="C1584" s="2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7" t="s">
        <v>1584</v>
      </c>
      <c r="C1585" s="2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7" t="s">
        <v>1585</v>
      </c>
      <c r="C1586" s="2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7" t="s">
        <v>1586</v>
      </c>
      <c r="C1587" s="2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7" t="s">
        <v>1587</v>
      </c>
      <c r="C1588" s="2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7" t="s">
        <v>1588</v>
      </c>
      <c r="C1589" s="2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7" t="s">
        <v>1589</v>
      </c>
      <c r="C1590" s="2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7" t="s">
        <v>1590</v>
      </c>
      <c r="C1591" s="2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7" t="s">
        <v>1591</v>
      </c>
      <c r="C1592" s="2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7" t="s">
        <v>1592</v>
      </c>
      <c r="C1593" s="2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7" t="s">
        <v>1593</v>
      </c>
      <c r="C1594" s="2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7" t="s">
        <v>1594</v>
      </c>
      <c r="C1595" s="2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7" t="s">
        <v>1595</v>
      </c>
      <c r="C1596" s="2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7" t="s">
        <v>1596</v>
      </c>
      <c r="C1597" s="2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7" t="s">
        <v>1597</v>
      </c>
      <c r="C1598" s="2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7" t="s">
        <v>1598</v>
      </c>
      <c r="C1599" s="2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7" t="s">
        <v>1599</v>
      </c>
      <c r="C1600" s="2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7" t="s">
        <v>1600</v>
      </c>
      <c r="C1601" s="2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7" t="s">
        <v>1601</v>
      </c>
      <c r="C1602" s="2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8336</v>
      </c>
      <c r="R1602" t="s">
        <v>8343</v>
      </c>
      <c r="S1602" s="14">
        <f t="shared" ref="S1602:S1665" si="127">(((J1602/60)/60)/24)+DATE(1970,1,1)</f>
        <v>41791.057314814818</v>
      </c>
      <c r="T1602" s="14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7" t="s">
        <v>1602</v>
      </c>
      <c r="C1603" s="2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14">
        <f t="shared" si="127"/>
        <v>40638.092974537038</v>
      </c>
      <c r="T1603" s="14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7" t="s">
        <v>1603</v>
      </c>
      <c r="C1604" s="2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7" t="s">
        <v>1604</v>
      </c>
      <c r="C1605" s="2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7" t="s">
        <v>1605</v>
      </c>
      <c r="C1606" s="2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7" t="s">
        <v>1606</v>
      </c>
      <c r="C1607" s="2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7" t="s">
        <v>1607</v>
      </c>
      <c r="C1608" s="2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7" t="s">
        <v>1608</v>
      </c>
      <c r="C1609" s="2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7" t="s">
        <v>1609</v>
      </c>
      <c r="C1610" s="2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7" t="s">
        <v>1610</v>
      </c>
      <c r="C1611" s="2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7" t="s">
        <v>1611</v>
      </c>
      <c r="C1612" s="2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7" t="s">
        <v>1612</v>
      </c>
      <c r="C1613" s="2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7" t="s">
        <v>1613</v>
      </c>
      <c r="C1614" s="2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7" t="s">
        <v>1614</v>
      </c>
      <c r="C1615" s="2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7" t="s">
        <v>1615</v>
      </c>
      <c r="C1616" s="2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7" t="s">
        <v>1616</v>
      </c>
      <c r="C1617" s="2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7" t="s">
        <v>1617</v>
      </c>
      <c r="C1618" s="2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7" t="s">
        <v>1618</v>
      </c>
      <c r="C1619" s="2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7" t="s">
        <v>1619</v>
      </c>
      <c r="C1620" s="2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7" t="s">
        <v>1620</v>
      </c>
      <c r="C1621" s="2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7" t="s">
        <v>1621</v>
      </c>
      <c r="C1622" s="2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7" t="s">
        <v>1622</v>
      </c>
      <c r="C1623" s="2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7" t="s">
        <v>1623</v>
      </c>
      <c r="C1624" s="2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7" t="s">
        <v>1624</v>
      </c>
      <c r="C1625" s="2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7" t="s">
        <v>1625</v>
      </c>
      <c r="C1626" s="2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7" t="s">
        <v>1626</v>
      </c>
      <c r="C1627" s="2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7" t="s">
        <v>1627</v>
      </c>
      <c r="C1628" s="2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7" t="s">
        <v>1628</v>
      </c>
      <c r="C1629" s="2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7" t="s">
        <v>1629</v>
      </c>
      <c r="C1630" s="2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7" t="s">
        <v>1630</v>
      </c>
      <c r="C1631" s="2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7" t="s">
        <v>1631</v>
      </c>
      <c r="C1632" s="2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7" t="s">
        <v>1632</v>
      </c>
      <c r="C1633" s="2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7" t="s">
        <v>1633</v>
      </c>
      <c r="C1634" s="2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7" t="s">
        <v>1634</v>
      </c>
      <c r="C1635" s="2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7" t="s">
        <v>1635</v>
      </c>
      <c r="C1636" s="2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7" t="s">
        <v>1636</v>
      </c>
      <c r="C1637" s="2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7" t="s">
        <v>1637</v>
      </c>
      <c r="C1638" s="2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7" t="s">
        <v>1638</v>
      </c>
      <c r="C1639" s="2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7" t="s">
        <v>1639</v>
      </c>
      <c r="C1640" s="2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7" t="s">
        <v>1640</v>
      </c>
      <c r="C1641" s="2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7" t="s">
        <v>1641</v>
      </c>
      <c r="C1642" s="2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7" t="s">
        <v>1642</v>
      </c>
      <c r="C1643" s="2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7" t="s">
        <v>1643</v>
      </c>
      <c r="C1644" s="2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7" t="s">
        <v>1644</v>
      </c>
      <c r="C1645" s="2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7" t="s">
        <v>1645</v>
      </c>
      <c r="C1646" s="2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7" t="s">
        <v>1646</v>
      </c>
      <c r="C1647" s="2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7" t="s">
        <v>1647</v>
      </c>
      <c r="C1648" s="2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7" t="s">
        <v>1648</v>
      </c>
      <c r="C1649" s="2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7" t="s">
        <v>1649</v>
      </c>
      <c r="C1650" s="2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7" t="s">
        <v>1650</v>
      </c>
      <c r="C1651" s="2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7" t="s">
        <v>1651</v>
      </c>
      <c r="C1652" s="2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7" t="s">
        <v>1652</v>
      </c>
      <c r="C1653" s="2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7" t="s">
        <v>1653</v>
      </c>
      <c r="C1654" s="2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7" t="s">
        <v>1654</v>
      </c>
      <c r="C1655" s="2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7" t="s">
        <v>1655</v>
      </c>
      <c r="C1656" s="2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7" t="s">
        <v>1656</v>
      </c>
      <c r="C1657" s="2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7" t="s">
        <v>1657</v>
      </c>
      <c r="C1658" s="2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7" t="s">
        <v>1658</v>
      </c>
      <c r="C1659" s="2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7" t="s">
        <v>1659</v>
      </c>
      <c r="C1660" s="2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7" t="s">
        <v>1660</v>
      </c>
      <c r="C1661" s="2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7" t="s">
        <v>1661</v>
      </c>
      <c r="C1662" s="2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7" t="s">
        <v>1662</v>
      </c>
      <c r="C1663" s="2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7" t="s">
        <v>1663</v>
      </c>
      <c r="C1664" s="2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7" t="s">
        <v>1664</v>
      </c>
      <c r="C1665" s="2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7" t="s">
        <v>1665</v>
      </c>
      <c r="C1666" s="2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8323</v>
      </c>
      <c r="R1666" t="s">
        <v>8344</v>
      </c>
      <c r="S1666" s="14">
        <f t="shared" ref="S1666:S1729" si="132">(((J1666/60)/60)/24)+DATE(1970,1,1)</f>
        <v>40939.761782407404</v>
      </c>
      <c r="T1666" s="14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7" t="s">
        <v>1666</v>
      </c>
      <c r="C1667" s="2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14">
        <f t="shared" si="132"/>
        <v>40564.649456018517</v>
      </c>
      <c r="T1667" s="14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7" t="s">
        <v>1667</v>
      </c>
      <c r="C1668" s="2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7" t="s">
        <v>1668</v>
      </c>
      <c r="C1669" s="2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7" t="s">
        <v>1669</v>
      </c>
      <c r="C1670" s="2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7" t="s">
        <v>1670</v>
      </c>
      <c r="C1671" s="2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7" t="s">
        <v>1671</v>
      </c>
      <c r="C1672" s="2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7" t="s">
        <v>1672</v>
      </c>
      <c r="C1673" s="2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7" t="s">
        <v>1673</v>
      </c>
      <c r="C1674" s="2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7" t="s">
        <v>1674</v>
      </c>
      <c r="C1675" s="2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7" t="s">
        <v>1675</v>
      </c>
      <c r="C1676" s="2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7" t="s">
        <v>1676</v>
      </c>
      <c r="C1677" s="2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7" t="s">
        <v>1677</v>
      </c>
      <c r="C1678" s="2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7" t="s">
        <v>1678</v>
      </c>
      <c r="C1679" s="2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7" t="s">
        <v>1679</v>
      </c>
      <c r="C1680" s="2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7" t="s">
        <v>1680</v>
      </c>
      <c r="C1681" s="2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7" t="s">
        <v>1681</v>
      </c>
      <c r="C1682" s="2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7" t="s">
        <v>1682</v>
      </c>
      <c r="C1683" s="2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7" t="s">
        <v>1683</v>
      </c>
      <c r="C1684" s="2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7" t="s">
        <v>1684</v>
      </c>
      <c r="C1685" s="2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7" t="s">
        <v>1685</v>
      </c>
      <c r="C1686" s="2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7" t="s">
        <v>1686</v>
      </c>
      <c r="C1687" s="2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7" t="s">
        <v>1687</v>
      </c>
      <c r="C1688" s="2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7" t="s">
        <v>1688</v>
      </c>
      <c r="C1689" s="2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7" t="s">
        <v>1689</v>
      </c>
      <c r="C1690" s="2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7" t="s">
        <v>1690</v>
      </c>
      <c r="C1691" s="2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7" t="s">
        <v>1691</v>
      </c>
      <c r="C1692" s="2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7" t="s">
        <v>1692</v>
      </c>
      <c r="C1693" s="2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7" t="s">
        <v>1693</v>
      </c>
      <c r="C1694" s="2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7" t="s">
        <v>1694</v>
      </c>
      <c r="C1695" s="2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7" t="s">
        <v>1695</v>
      </c>
      <c r="C1696" s="2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7" t="s">
        <v>1696</v>
      </c>
      <c r="C1697" s="2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7" t="s">
        <v>1697</v>
      </c>
      <c r="C1698" s="2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7" t="s">
        <v>1698</v>
      </c>
      <c r="C1699" s="2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7" t="s">
        <v>1699</v>
      </c>
      <c r="C1700" s="2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7" t="s">
        <v>1700</v>
      </c>
      <c r="C1701" s="2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7" t="s">
        <v>1701</v>
      </c>
      <c r="C1702" s="2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7" t="s">
        <v>1702</v>
      </c>
      <c r="C1703" s="2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7" t="s">
        <v>1703</v>
      </c>
      <c r="C1704" s="2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7" t="s">
        <v>1704</v>
      </c>
      <c r="C1705" s="2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7" t="s">
        <v>1705</v>
      </c>
      <c r="C1706" s="2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7" t="s">
        <v>1706</v>
      </c>
      <c r="C1707" s="2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7" t="s">
        <v>1707</v>
      </c>
      <c r="C1708" s="2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7" t="s">
        <v>1708</v>
      </c>
      <c r="C1709" s="2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7" t="s">
        <v>1709</v>
      </c>
      <c r="C1710" s="2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7" t="s">
        <v>1710</v>
      </c>
      <c r="C1711" s="2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7" t="s">
        <v>1711</v>
      </c>
      <c r="C1712" s="2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7" t="s">
        <v>1712</v>
      </c>
      <c r="C1713" s="2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7" t="s">
        <v>1713</v>
      </c>
      <c r="C1714" s="2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7" t="s">
        <v>1714</v>
      </c>
      <c r="C1715" s="2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7" t="s">
        <v>1715</v>
      </c>
      <c r="C1716" s="2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7" t="s">
        <v>1716</v>
      </c>
      <c r="C1717" s="2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7" t="s">
        <v>1717</v>
      </c>
      <c r="C1718" s="2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7" t="s">
        <v>1718</v>
      </c>
      <c r="C1719" s="2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7" t="s">
        <v>1719</v>
      </c>
      <c r="C1720" s="2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7" t="s">
        <v>1720</v>
      </c>
      <c r="C1721" s="2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7" t="s">
        <v>1721</v>
      </c>
      <c r="C1722" s="2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7" t="s">
        <v>1722</v>
      </c>
      <c r="C1723" s="2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7" t="s">
        <v>1723</v>
      </c>
      <c r="C1724" s="2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7" t="s">
        <v>1724</v>
      </c>
      <c r="C1725" s="2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7" t="s">
        <v>1725</v>
      </c>
      <c r="C1726" s="2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7" t="s">
        <v>1726</v>
      </c>
      <c r="C1727" s="2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7" t="s">
        <v>1727</v>
      </c>
      <c r="C1728" s="2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7" t="s">
        <v>1728</v>
      </c>
      <c r="C1729" s="2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7" t="s">
        <v>1729</v>
      </c>
      <c r="C1730" s="2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8323</v>
      </c>
      <c r="R1730" t="s">
        <v>8345</v>
      </c>
      <c r="S1730" s="14">
        <f t="shared" ref="S1730:S1793" si="137">(((J1730/60)/60)/24)+DATE(1970,1,1)</f>
        <v>42268.625856481478</v>
      </c>
      <c r="T1730" s="14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7" t="s">
        <v>1730</v>
      </c>
      <c r="C1731" s="2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7" t="s">
        <v>1731</v>
      </c>
      <c r="C1732" s="2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7" t="s">
        <v>1732</v>
      </c>
      <c r="C1733" s="2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7" t="s">
        <v>1733</v>
      </c>
      <c r="C1734" s="2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7" t="s">
        <v>1734</v>
      </c>
      <c r="C1735" s="2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7" t="s">
        <v>1735</v>
      </c>
      <c r="C1736" s="2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7" t="s">
        <v>1736</v>
      </c>
      <c r="C1737" s="2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7" t="s">
        <v>1737</v>
      </c>
      <c r="C1738" s="2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7" t="s">
        <v>1738</v>
      </c>
      <c r="C1739" s="2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7" t="s">
        <v>1739</v>
      </c>
      <c r="C1740" s="2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7" t="s">
        <v>1740</v>
      </c>
      <c r="C1741" s="2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7" t="s">
        <v>1741</v>
      </c>
      <c r="C1742" s="2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7" t="s">
        <v>1742</v>
      </c>
      <c r="C1743" s="2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7" t="s">
        <v>1743</v>
      </c>
      <c r="C1744" s="2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7" t="s">
        <v>1744</v>
      </c>
      <c r="C1745" s="2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7" t="s">
        <v>1745</v>
      </c>
      <c r="C1746" s="2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7" t="s">
        <v>1746</v>
      </c>
      <c r="C1747" s="2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7" t="s">
        <v>1747</v>
      </c>
      <c r="C1748" s="2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7" t="s">
        <v>1748</v>
      </c>
      <c r="C1749" s="2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7" t="s">
        <v>1749</v>
      </c>
      <c r="C1750" s="2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7" t="s">
        <v>1750</v>
      </c>
      <c r="C1751" s="2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7" t="s">
        <v>1751</v>
      </c>
      <c r="C1752" s="2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7" t="s">
        <v>1752</v>
      </c>
      <c r="C1753" s="2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7" t="s">
        <v>1753</v>
      </c>
      <c r="C1754" s="2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7" t="s">
        <v>1754</v>
      </c>
      <c r="C1755" s="2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7" t="s">
        <v>1755</v>
      </c>
      <c r="C1756" s="2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7" t="s">
        <v>1756</v>
      </c>
      <c r="C1757" s="2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7" t="s">
        <v>1757</v>
      </c>
      <c r="C1758" s="2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7" t="s">
        <v>1758</v>
      </c>
      <c r="C1759" s="2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7" t="s">
        <v>1759</v>
      </c>
      <c r="C1760" s="2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7" t="s">
        <v>1760</v>
      </c>
      <c r="C1761" s="2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7" t="s">
        <v>1761</v>
      </c>
      <c r="C1762" s="2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7" t="s">
        <v>1762</v>
      </c>
      <c r="C1763" s="2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7" t="s">
        <v>1763</v>
      </c>
      <c r="C1764" s="2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7" t="s">
        <v>1764</v>
      </c>
      <c r="C1765" s="2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7" t="s">
        <v>1765</v>
      </c>
      <c r="C1766" s="2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7" t="s">
        <v>1766</v>
      </c>
      <c r="C1767" s="2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7" t="s">
        <v>1767</v>
      </c>
      <c r="C1768" s="2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7" t="s">
        <v>1768</v>
      </c>
      <c r="C1769" s="2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7" t="s">
        <v>1769</v>
      </c>
      <c r="C1770" s="2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7" t="s">
        <v>1770</v>
      </c>
      <c r="C1771" s="2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7" t="s">
        <v>1771</v>
      </c>
      <c r="C1772" s="2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7" t="s">
        <v>1772</v>
      </c>
      <c r="C1773" s="2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7" t="s">
        <v>1773</v>
      </c>
      <c r="C1774" s="2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7" t="s">
        <v>1774</v>
      </c>
      <c r="C1775" s="2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7" t="s">
        <v>1775</v>
      </c>
      <c r="C1776" s="2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7" t="s">
        <v>1776</v>
      </c>
      <c r="C1777" s="2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7" t="s">
        <v>1777</v>
      </c>
      <c r="C1778" s="2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7" t="s">
        <v>1778</v>
      </c>
      <c r="C1779" s="2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7" t="s">
        <v>1779</v>
      </c>
      <c r="C1780" s="2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7" t="s">
        <v>1780</v>
      </c>
      <c r="C1781" s="2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7" t="s">
        <v>1781</v>
      </c>
      <c r="C1782" s="2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7" t="s">
        <v>1782</v>
      </c>
      <c r="C1783" s="2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7" t="s">
        <v>1783</v>
      </c>
      <c r="C1784" s="2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7" t="s">
        <v>1784</v>
      </c>
      <c r="C1785" s="2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7" t="s">
        <v>1785</v>
      </c>
      <c r="C1786" s="2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7" t="s">
        <v>1786</v>
      </c>
      <c r="C1787" s="2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7" t="s">
        <v>1787</v>
      </c>
      <c r="C1788" s="2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7" t="s">
        <v>1788</v>
      </c>
      <c r="C1789" s="2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7" t="s">
        <v>1789</v>
      </c>
      <c r="C1790" s="2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7" t="s">
        <v>1790</v>
      </c>
      <c r="C1791" s="2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7" t="s">
        <v>1791</v>
      </c>
      <c r="C1792" s="2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7" t="s">
        <v>1792</v>
      </c>
      <c r="C1793" s="2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7" t="s">
        <v>1793</v>
      </c>
      <c r="C1794" s="2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8336</v>
      </c>
      <c r="R1794" t="s">
        <v>8337</v>
      </c>
      <c r="S1794" s="14">
        <f t="shared" ref="S1794:S1857" si="142">(((J1794/60)/60)/24)+DATE(1970,1,1)</f>
        <v>42189.031041666662</v>
      </c>
      <c r="T1794" s="14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7" t="s">
        <v>1794</v>
      </c>
      <c r="C1795" s="2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7" t="s">
        <v>1795</v>
      </c>
      <c r="C1796" s="2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7" t="s">
        <v>1796</v>
      </c>
      <c r="C1797" s="2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7" t="s">
        <v>1797</v>
      </c>
      <c r="C1798" s="2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7" t="s">
        <v>1798</v>
      </c>
      <c r="C1799" s="2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7" t="s">
        <v>1799</v>
      </c>
      <c r="C1800" s="2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7" t="s">
        <v>1800</v>
      </c>
      <c r="C1801" s="2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7" t="s">
        <v>1801</v>
      </c>
      <c r="C1802" s="2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7" t="s">
        <v>1802</v>
      </c>
      <c r="C1803" s="2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7" t="s">
        <v>1803</v>
      </c>
      <c r="C1804" s="2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7" t="s">
        <v>1804</v>
      </c>
      <c r="C1805" s="2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7" t="s">
        <v>1805</v>
      </c>
      <c r="C1806" s="2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7" t="s">
        <v>1806</v>
      </c>
      <c r="C1807" s="2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7" t="s">
        <v>1807</v>
      </c>
      <c r="C1808" s="2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7" t="s">
        <v>1808</v>
      </c>
      <c r="C1809" s="2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7" t="s">
        <v>1809</v>
      </c>
      <c r="C1810" s="2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7" t="s">
        <v>1810</v>
      </c>
      <c r="C1811" s="2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7" t="s">
        <v>1811</v>
      </c>
      <c r="C1812" s="2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7" t="s">
        <v>1812</v>
      </c>
      <c r="C1813" s="2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7" t="s">
        <v>1813</v>
      </c>
      <c r="C1814" s="2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7" t="s">
        <v>1814</v>
      </c>
      <c r="C1815" s="2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7" t="s">
        <v>1815</v>
      </c>
      <c r="C1816" s="2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7" t="s">
        <v>1816</v>
      </c>
      <c r="C1817" s="2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7" t="s">
        <v>1817</v>
      </c>
      <c r="C1818" s="2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7" t="s">
        <v>1818</v>
      </c>
      <c r="C1819" s="2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7" t="s">
        <v>1819</v>
      </c>
      <c r="C1820" s="2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7" t="s">
        <v>1820</v>
      </c>
      <c r="C1821" s="2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7" t="s">
        <v>1821</v>
      </c>
      <c r="C1822" s="2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7" t="s">
        <v>1822</v>
      </c>
      <c r="C1823" s="2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7" t="s">
        <v>1823</v>
      </c>
      <c r="C1824" s="2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7" t="s">
        <v>1824</v>
      </c>
      <c r="C1825" s="2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7" t="s">
        <v>1825</v>
      </c>
      <c r="C1826" s="2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7" t="s">
        <v>1826</v>
      </c>
      <c r="C1827" s="2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7" t="s">
        <v>1827</v>
      </c>
      <c r="C1828" s="2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7" t="s">
        <v>1828</v>
      </c>
      <c r="C1829" s="2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7" t="s">
        <v>1829</v>
      </c>
      <c r="C1830" s="2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7" t="s">
        <v>1830</v>
      </c>
      <c r="C1831" s="2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7" t="s">
        <v>1831</v>
      </c>
      <c r="C1832" s="2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7" t="s">
        <v>1832</v>
      </c>
      <c r="C1833" s="2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7" t="s">
        <v>1833</v>
      </c>
      <c r="C1834" s="2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7" t="s">
        <v>1834</v>
      </c>
      <c r="C1835" s="2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7" t="s">
        <v>1835</v>
      </c>
      <c r="C1836" s="2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7" t="s">
        <v>1836</v>
      </c>
      <c r="C1837" s="2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7" t="s">
        <v>1837</v>
      </c>
      <c r="C1838" s="2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7" t="s">
        <v>1838</v>
      </c>
      <c r="C1839" s="2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7" t="s">
        <v>1839</v>
      </c>
      <c r="C1840" s="2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7" t="s">
        <v>1840</v>
      </c>
      <c r="C1841" s="2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7" t="s">
        <v>1841</v>
      </c>
      <c r="C1842" s="2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7" t="s">
        <v>1842</v>
      </c>
      <c r="C1843" s="2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7" t="s">
        <v>1843</v>
      </c>
      <c r="C1844" s="2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7" t="s">
        <v>1844</v>
      </c>
      <c r="C1845" s="2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7" t="s">
        <v>1845</v>
      </c>
      <c r="C1846" s="2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7" t="s">
        <v>1846</v>
      </c>
      <c r="C1847" s="2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7" t="s">
        <v>1847</v>
      </c>
      <c r="C1848" s="2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7" t="s">
        <v>1848</v>
      </c>
      <c r="C1849" s="2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7" t="s">
        <v>1849</v>
      </c>
      <c r="C1850" s="2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7" t="s">
        <v>1850</v>
      </c>
      <c r="C1851" s="2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7" t="s">
        <v>1851</v>
      </c>
      <c r="C1852" s="2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7" t="s">
        <v>1852</v>
      </c>
      <c r="C1853" s="2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7" t="s">
        <v>1853</v>
      </c>
      <c r="C1854" s="2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7" t="s">
        <v>1854</v>
      </c>
      <c r="C1855" s="2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7" t="s">
        <v>1855</v>
      </c>
      <c r="C1856" s="2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7" t="s">
        <v>1856</v>
      </c>
      <c r="C1857" s="2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7" t="s">
        <v>1857</v>
      </c>
      <c r="C1858" s="2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8323</v>
      </c>
      <c r="R1858" t="s">
        <v>8324</v>
      </c>
      <c r="S1858" s="14">
        <f t="shared" ref="S1858:S1921" si="147">(((J1858/60)/60)/24)+DATE(1970,1,1)</f>
        <v>41817.854999999996</v>
      </c>
      <c r="T1858" s="14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7" t="s">
        <v>1858</v>
      </c>
      <c r="C1859" s="2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14">
        <f t="shared" si="147"/>
        <v>41864.76866898148</v>
      </c>
      <c r="T1859" s="14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7" t="s">
        <v>1859</v>
      </c>
      <c r="C1860" s="2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7" t="s">
        <v>1860</v>
      </c>
      <c r="C1861" s="2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7" t="s">
        <v>1861</v>
      </c>
      <c r="C1862" s="2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7" t="s">
        <v>1862</v>
      </c>
      <c r="C1863" s="2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7" t="s">
        <v>1863</v>
      </c>
      <c r="C1864" s="2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7" t="s">
        <v>1864</v>
      </c>
      <c r="C1865" s="2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7" t="s">
        <v>1865</v>
      </c>
      <c r="C1866" s="2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7" t="s">
        <v>1866</v>
      </c>
      <c r="C1867" s="2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7" t="s">
        <v>1867</v>
      </c>
      <c r="C1868" s="2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7" t="s">
        <v>1868</v>
      </c>
      <c r="C1869" s="2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7" t="s">
        <v>1869</v>
      </c>
      <c r="C1870" s="2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7" t="s">
        <v>1870</v>
      </c>
      <c r="C1871" s="2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7" t="s">
        <v>1871</v>
      </c>
      <c r="C1872" s="2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7" t="s">
        <v>1872</v>
      </c>
      <c r="C1873" s="2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7" t="s">
        <v>1873</v>
      </c>
      <c r="C1874" s="2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7" t="s">
        <v>1874</v>
      </c>
      <c r="C1875" s="2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7" t="s">
        <v>1875</v>
      </c>
      <c r="C1876" s="2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7" t="s">
        <v>1876</v>
      </c>
      <c r="C1877" s="2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7" t="s">
        <v>1877</v>
      </c>
      <c r="C1878" s="2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7" t="s">
        <v>1878</v>
      </c>
      <c r="C1879" s="2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7" t="s">
        <v>1879</v>
      </c>
      <c r="C1880" s="2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7" t="s">
        <v>1880</v>
      </c>
      <c r="C1881" s="2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7" t="s">
        <v>1881</v>
      </c>
      <c r="C1882" s="2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7" t="s">
        <v>1882</v>
      </c>
      <c r="C1883" s="2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7" t="s">
        <v>1883</v>
      </c>
      <c r="C1884" s="2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7" t="s">
        <v>1884</v>
      </c>
      <c r="C1885" s="2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7" t="s">
        <v>1885</v>
      </c>
      <c r="C1886" s="2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7" t="s">
        <v>1886</v>
      </c>
      <c r="C1887" s="2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7" t="s">
        <v>1887</v>
      </c>
      <c r="C1888" s="2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7" t="s">
        <v>1888</v>
      </c>
      <c r="C1889" s="2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7" t="s">
        <v>1889</v>
      </c>
      <c r="C1890" s="2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7" t="s">
        <v>1890</v>
      </c>
      <c r="C1891" s="2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7" t="s">
        <v>1891</v>
      </c>
      <c r="C1892" s="2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7" t="s">
        <v>1892</v>
      </c>
      <c r="C1893" s="2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7" t="s">
        <v>1893</v>
      </c>
      <c r="C1894" s="2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7" t="s">
        <v>1894</v>
      </c>
      <c r="C1895" s="2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7" t="s">
        <v>1895</v>
      </c>
      <c r="C1896" s="2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7" t="s">
        <v>1896</v>
      </c>
      <c r="C1897" s="2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7" t="s">
        <v>1897</v>
      </c>
      <c r="C1898" s="2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7" t="s">
        <v>1898</v>
      </c>
      <c r="C1899" s="2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7" t="s">
        <v>1899</v>
      </c>
      <c r="C1900" s="2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7" t="s">
        <v>1900</v>
      </c>
      <c r="C1901" s="2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7" t="s">
        <v>1901</v>
      </c>
      <c r="C1902" s="2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7" t="s">
        <v>1902</v>
      </c>
      <c r="C1903" s="2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7" t="s">
        <v>1903</v>
      </c>
      <c r="C1904" s="2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7" t="s">
        <v>1904</v>
      </c>
      <c r="C1905" s="2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7" t="s">
        <v>1905</v>
      </c>
      <c r="C1906" s="2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7" t="s">
        <v>1906</v>
      </c>
      <c r="C1907" s="2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7" t="s">
        <v>1907</v>
      </c>
      <c r="C1908" s="2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7" t="s">
        <v>1908</v>
      </c>
      <c r="C1909" s="2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7" t="s">
        <v>1909</v>
      </c>
      <c r="C1910" s="2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7" t="s">
        <v>1910</v>
      </c>
      <c r="C1911" s="2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7" t="s">
        <v>1911</v>
      </c>
      <c r="C1912" s="2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7" t="s">
        <v>1912</v>
      </c>
      <c r="C1913" s="2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7" t="s">
        <v>1913</v>
      </c>
      <c r="C1914" s="2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7" t="s">
        <v>1914</v>
      </c>
      <c r="C1915" s="2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7" t="s">
        <v>1915</v>
      </c>
      <c r="C1916" s="2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7" t="s">
        <v>1916</v>
      </c>
      <c r="C1917" s="2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7" t="s">
        <v>1917</v>
      </c>
      <c r="C1918" s="2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7" t="s">
        <v>1918</v>
      </c>
      <c r="C1919" s="2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7" t="s">
        <v>1919</v>
      </c>
      <c r="C1920" s="2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7" t="s">
        <v>1920</v>
      </c>
      <c r="C1921" s="2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7" t="s">
        <v>1921</v>
      </c>
      <c r="C1922" s="2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8317</v>
      </c>
      <c r="R1922" t="s">
        <v>8346</v>
      </c>
      <c r="S1922" s="14">
        <f t="shared" ref="S1922:S1985" si="152">(((J1922/60)/60)/24)+DATE(1970,1,1)</f>
        <v>42270.875706018516</v>
      </c>
      <c r="T1922" s="14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7" t="s">
        <v>1922</v>
      </c>
      <c r="C1923" s="2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14">
        <f t="shared" si="152"/>
        <v>41074.221562500003</v>
      </c>
      <c r="T1923" s="14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7" t="s">
        <v>1923</v>
      </c>
      <c r="C1924" s="2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7" t="s">
        <v>1924</v>
      </c>
      <c r="C1925" s="2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7" t="s">
        <v>1925</v>
      </c>
      <c r="C1926" s="2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7" t="s">
        <v>1926</v>
      </c>
      <c r="C1927" s="2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7" t="s">
        <v>1927</v>
      </c>
      <c r="C1928" s="2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7" t="s">
        <v>1928</v>
      </c>
      <c r="C1929" s="2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7" t="s">
        <v>1929</v>
      </c>
      <c r="C1930" s="2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7" t="s">
        <v>1930</v>
      </c>
      <c r="C1931" s="2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7" t="s">
        <v>1931</v>
      </c>
      <c r="C1932" s="2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7" t="s">
        <v>1932</v>
      </c>
      <c r="C1933" s="2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7" t="s">
        <v>1933</v>
      </c>
      <c r="C1934" s="2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7" t="s">
        <v>1934</v>
      </c>
      <c r="C1935" s="2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7" t="s">
        <v>1935</v>
      </c>
      <c r="C1936" s="2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7" t="s">
        <v>1936</v>
      </c>
      <c r="C1937" s="2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7" t="s">
        <v>1937</v>
      </c>
      <c r="C1938" s="2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7" t="s">
        <v>1938</v>
      </c>
      <c r="C1939" s="2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7" t="s">
        <v>1939</v>
      </c>
      <c r="C1940" s="2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7" t="s">
        <v>1940</v>
      </c>
      <c r="C1941" s="2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7" t="s">
        <v>1941</v>
      </c>
      <c r="C1942" s="2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7" t="s">
        <v>1942</v>
      </c>
      <c r="C1943" s="2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7" t="s">
        <v>1943</v>
      </c>
      <c r="C1944" s="2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7" t="s">
        <v>1944</v>
      </c>
      <c r="C1945" s="2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7" t="s">
        <v>1945</v>
      </c>
      <c r="C1946" s="2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7" t="s">
        <v>1946</v>
      </c>
      <c r="C1947" s="2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7" t="s">
        <v>1947</v>
      </c>
      <c r="C1948" s="2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7" t="s">
        <v>1948</v>
      </c>
      <c r="C1949" s="2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7" t="s">
        <v>1949</v>
      </c>
      <c r="C1950" s="2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7" t="s">
        <v>1950</v>
      </c>
      <c r="C1951" s="2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7" t="s">
        <v>1951</v>
      </c>
      <c r="C1952" s="2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7" t="s">
        <v>1952</v>
      </c>
      <c r="C1953" s="2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7" t="s">
        <v>1953</v>
      </c>
      <c r="C1954" s="2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7" t="s">
        <v>1954</v>
      </c>
      <c r="C1955" s="2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7" t="s">
        <v>1955</v>
      </c>
      <c r="C1956" s="2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7" t="s">
        <v>1956</v>
      </c>
      <c r="C1957" s="2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7" t="s">
        <v>1957</v>
      </c>
      <c r="C1958" s="2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7" t="s">
        <v>1958</v>
      </c>
      <c r="C1959" s="2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7" t="s">
        <v>1959</v>
      </c>
      <c r="C1960" s="2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7" t="s">
        <v>1960</v>
      </c>
      <c r="C1961" s="2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7" t="s">
        <v>1961</v>
      </c>
      <c r="C1962" s="2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7" t="s">
        <v>1962</v>
      </c>
      <c r="C1963" s="2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7" t="s">
        <v>1963</v>
      </c>
      <c r="C1964" s="2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7" t="s">
        <v>1964</v>
      </c>
      <c r="C1965" s="2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7" t="s">
        <v>1965</v>
      </c>
      <c r="C1966" s="2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7" t="s">
        <v>1966</v>
      </c>
      <c r="C1967" s="2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7" t="s">
        <v>1967</v>
      </c>
      <c r="C1968" s="2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7" t="s">
        <v>1968</v>
      </c>
      <c r="C1969" s="2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7" t="s">
        <v>1969</v>
      </c>
      <c r="C1970" s="2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7" t="s">
        <v>1970</v>
      </c>
      <c r="C1971" s="2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7" t="s">
        <v>1971</v>
      </c>
      <c r="C1972" s="2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7" t="s">
        <v>1972</v>
      </c>
      <c r="C1973" s="2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7" t="s">
        <v>1973</v>
      </c>
      <c r="C1974" s="2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7" t="s">
        <v>1974</v>
      </c>
      <c r="C1975" s="2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7" t="s">
        <v>1975</v>
      </c>
      <c r="C1976" s="2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7" t="s">
        <v>1976</v>
      </c>
      <c r="C1977" s="2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7" t="s">
        <v>1977</v>
      </c>
      <c r="C1978" s="2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7" t="s">
        <v>1978</v>
      </c>
      <c r="C1979" s="2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7" t="s">
        <v>1979</v>
      </c>
      <c r="C1980" s="2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7" t="s">
        <v>1980</v>
      </c>
      <c r="C1981" s="2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7" t="s">
        <v>1981</v>
      </c>
      <c r="C1982" s="2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7" t="s">
        <v>1982</v>
      </c>
      <c r="C1983" s="2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7" t="s">
        <v>1983</v>
      </c>
      <c r="C1984" s="2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7" t="s">
        <v>1984</v>
      </c>
      <c r="C1985" s="2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7" t="s">
        <v>1985</v>
      </c>
      <c r="C1986" s="2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8336</v>
      </c>
      <c r="R1986" t="s">
        <v>8348</v>
      </c>
      <c r="S1986" s="14">
        <f t="shared" ref="S1986:S2049" si="157">(((J1986/60)/60)/24)+DATE(1970,1,1)</f>
        <v>41913.790289351848</v>
      </c>
      <c r="T1986" s="14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7" t="s">
        <v>1986</v>
      </c>
      <c r="C1987" s="2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55"/>
        <v>3</v>
      </c>
      <c r="P1987">
        <f t="shared" si="156"/>
        <v>12.75</v>
      </c>
      <c r="Q1987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7" t="s">
        <v>1987</v>
      </c>
      <c r="C1988" s="2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7" t="s">
        <v>1988</v>
      </c>
      <c r="C1989" s="2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7" t="s">
        <v>1989</v>
      </c>
      <c r="C1990" s="2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7" t="s">
        <v>1990</v>
      </c>
      <c r="C1991" s="2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7" t="s">
        <v>1991</v>
      </c>
      <c r="C1992" s="2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7" t="s">
        <v>1992</v>
      </c>
      <c r="C1993" s="2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7" t="s">
        <v>1993</v>
      </c>
      <c r="C1994" s="2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7" t="s">
        <v>1994</v>
      </c>
      <c r="C1995" s="2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7" t="s">
        <v>1995</v>
      </c>
      <c r="C1996" s="2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7" t="s">
        <v>1996</v>
      </c>
      <c r="C1997" s="2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7" t="s">
        <v>1997</v>
      </c>
      <c r="C1998" s="2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7" t="s">
        <v>1998</v>
      </c>
      <c r="C1999" s="2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7" t="s">
        <v>1999</v>
      </c>
      <c r="C2000" s="2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7" t="s">
        <v>2000</v>
      </c>
      <c r="C2001" s="2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7" t="s">
        <v>2001</v>
      </c>
      <c r="C2002" s="2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7" t="s">
        <v>2002</v>
      </c>
      <c r="C2003" s="2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7" t="s">
        <v>2003</v>
      </c>
      <c r="C2004" s="2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7" t="s">
        <v>2004</v>
      </c>
      <c r="C2005" s="2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7" t="s">
        <v>2005</v>
      </c>
      <c r="C2006" s="2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7" t="s">
        <v>2006</v>
      </c>
      <c r="C2007" s="2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7" t="s">
        <v>2007</v>
      </c>
      <c r="C2008" s="2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7" t="s">
        <v>2008</v>
      </c>
      <c r="C2009" s="2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7" t="s">
        <v>2009</v>
      </c>
      <c r="C2010" s="2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7" t="s">
        <v>2010</v>
      </c>
      <c r="C2011" s="2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7" t="s">
        <v>2011</v>
      </c>
      <c r="C2012" s="2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7" t="s">
        <v>2012</v>
      </c>
      <c r="C2013" s="2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7" t="s">
        <v>2013</v>
      </c>
      <c r="C2014" s="2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7" t="s">
        <v>2014</v>
      </c>
      <c r="C2015" s="2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7" t="s">
        <v>2015</v>
      </c>
      <c r="C2016" s="2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7" t="s">
        <v>2016</v>
      </c>
      <c r="C2017" s="2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7" t="s">
        <v>2017</v>
      </c>
      <c r="C2018" s="2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7" t="s">
        <v>2018</v>
      </c>
      <c r="C2019" s="2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7" t="s">
        <v>2019</v>
      </c>
      <c r="C2020" s="2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7" t="s">
        <v>2020</v>
      </c>
      <c r="C2021" s="2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7" t="s">
        <v>2021</v>
      </c>
      <c r="C2022" s="2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7" t="s">
        <v>2022</v>
      </c>
      <c r="C2023" s="2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7" t="s">
        <v>2023</v>
      </c>
      <c r="C2024" s="2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7" t="s">
        <v>2024</v>
      </c>
      <c r="C2025" s="2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7" t="s">
        <v>2025</v>
      </c>
      <c r="C2026" s="2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7" t="s">
        <v>2026</v>
      </c>
      <c r="C2027" s="2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7" t="s">
        <v>2027</v>
      </c>
      <c r="C2028" s="2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7" t="s">
        <v>2028</v>
      </c>
      <c r="C2029" s="2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7" t="s">
        <v>2029</v>
      </c>
      <c r="C2030" s="2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7" t="s">
        <v>2030</v>
      </c>
      <c r="C2031" s="2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7" t="s">
        <v>2031</v>
      </c>
      <c r="C2032" s="2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7" t="s">
        <v>2032</v>
      </c>
      <c r="C2033" s="2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7" t="s">
        <v>2033</v>
      </c>
      <c r="C2034" s="2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7" t="s">
        <v>2034</v>
      </c>
      <c r="C2035" s="2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7" t="s">
        <v>2035</v>
      </c>
      <c r="C2036" s="2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7" t="s">
        <v>2036</v>
      </c>
      <c r="C2037" s="2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7" t="s">
        <v>2037</v>
      </c>
      <c r="C2038" s="2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7" t="s">
        <v>2038</v>
      </c>
      <c r="C2039" s="2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7" t="s">
        <v>2039</v>
      </c>
      <c r="C2040" s="2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7" t="s">
        <v>2040</v>
      </c>
      <c r="C2041" s="2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7" t="s">
        <v>2041</v>
      </c>
      <c r="C2042" s="2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7" t="s">
        <v>2042</v>
      </c>
      <c r="C2043" s="2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7" t="s">
        <v>2043</v>
      </c>
      <c r="C2044" s="2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7" t="s">
        <v>2044</v>
      </c>
      <c r="C2045" s="2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7" t="s">
        <v>2045</v>
      </c>
      <c r="C2046" s="2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7" t="s">
        <v>2046</v>
      </c>
      <c r="C2047" s="2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7" t="s">
        <v>2047</v>
      </c>
      <c r="C2048" s="2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7" t="s">
        <v>2048</v>
      </c>
      <c r="C2049" s="2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7" t="s">
        <v>2049</v>
      </c>
      <c r="C2050" s="2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8317</v>
      </c>
      <c r="R2050" t="s">
        <v>8347</v>
      </c>
      <c r="S2050" s="14">
        <f t="shared" ref="S2050:S2113" si="162">(((J2050/60)/60)/24)+DATE(1970,1,1)</f>
        <v>41387.651516203703</v>
      </c>
      <c r="T2050" s="14">
        <f t="shared" ref="T2050:T2113" si="163">(((I2050/60)/60)/24)+DATE(1970,1,1)</f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7" t="s">
        <v>2050</v>
      </c>
      <c r="C2051" s="2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si="160"/>
        <v>120</v>
      </c>
      <c r="P2051">
        <f t="shared" si="161"/>
        <v>80.989999999999995</v>
      </c>
      <c r="Q2051" t="s">
        <v>8317</v>
      </c>
      <c r="R2051" t="s">
        <v>8347</v>
      </c>
      <c r="S2051" s="14">
        <f t="shared" si="162"/>
        <v>41575.527349537035</v>
      </c>
      <c r="T2051" s="14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7" t="s">
        <v>2051</v>
      </c>
      <c r="C2052" s="2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7" t="s">
        <v>2052</v>
      </c>
      <c r="C2053" s="2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7" t="s">
        <v>2053</v>
      </c>
      <c r="C2054" s="2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7" t="s">
        <v>2054</v>
      </c>
      <c r="C2055" s="2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7" t="s">
        <v>2055</v>
      </c>
      <c r="C2056" s="2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7" t="s">
        <v>2056</v>
      </c>
      <c r="C2057" s="2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7" t="s">
        <v>2057</v>
      </c>
      <c r="C2058" s="2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7" t="s">
        <v>2058</v>
      </c>
      <c r="C2059" s="2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7" t="s">
        <v>2059</v>
      </c>
      <c r="C2060" s="2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7" t="s">
        <v>2060</v>
      </c>
      <c r="C2061" s="2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7" t="s">
        <v>2061</v>
      </c>
      <c r="C2062" s="2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7" t="s">
        <v>2062</v>
      </c>
      <c r="C2063" s="2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7" t="s">
        <v>2063</v>
      </c>
      <c r="C2064" s="2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7" t="s">
        <v>2064</v>
      </c>
      <c r="C2065" s="2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7" t="s">
        <v>2065</v>
      </c>
      <c r="C2066" s="2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7" t="s">
        <v>2066</v>
      </c>
      <c r="C2067" s="2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7" t="s">
        <v>2067</v>
      </c>
      <c r="C2068" s="2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7" t="s">
        <v>2068</v>
      </c>
      <c r="C2069" s="2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7" t="s">
        <v>2069</v>
      </c>
      <c r="C2070" s="2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7" t="s">
        <v>2070</v>
      </c>
      <c r="C2071" s="2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7" t="s">
        <v>2071</v>
      </c>
      <c r="C2072" s="2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7" t="s">
        <v>2072</v>
      </c>
      <c r="C2073" s="2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7" t="s">
        <v>2073</v>
      </c>
      <c r="C2074" s="2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7" t="s">
        <v>2074</v>
      </c>
      <c r="C2075" s="2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7" t="s">
        <v>2075</v>
      </c>
      <c r="C2076" s="2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7" t="s">
        <v>2076</v>
      </c>
      <c r="C2077" s="2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7" t="s">
        <v>2077</v>
      </c>
      <c r="C2078" s="2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7" t="s">
        <v>2078</v>
      </c>
      <c r="C2079" s="2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7" t="s">
        <v>2079</v>
      </c>
      <c r="C2080" s="2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7" t="s">
        <v>2080</v>
      </c>
      <c r="C2081" s="2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7" t="s">
        <v>2081</v>
      </c>
      <c r="C2082" s="2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7" t="s">
        <v>2082</v>
      </c>
      <c r="C2083" s="2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7" t="s">
        <v>2083</v>
      </c>
      <c r="C2084" s="2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7" t="s">
        <v>2084</v>
      </c>
      <c r="C2085" s="2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7" t="s">
        <v>2085</v>
      </c>
      <c r="C2086" s="2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7" t="s">
        <v>2086</v>
      </c>
      <c r="C2087" s="2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7" t="s">
        <v>2087</v>
      </c>
      <c r="C2088" s="2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7" t="s">
        <v>2088</v>
      </c>
      <c r="C2089" s="2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7" t="s">
        <v>2089</v>
      </c>
      <c r="C2090" s="2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7" t="s">
        <v>2090</v>
      </c>
      <c r="C2091" s="2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7" t="s">
        <v>2091</v>
      </c>
      <c r="C2092" s="2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7" t="s">
        <v>2092</v>
      </c>
      <c r="C2093" s="2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7" t="s">
        <v>2093</v>
      </c>
      <c r="C2094" s="2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7" t="s">
        <v>2094</v>
      </c>
      <c r="C2095" s="2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7" t="s">
        <v>2095</v>
      </c>
      <c r="C2096" s="2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7" t="s">
        <v>2096</v>
      </c>
      <c r="C2097" s="2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7" t="s">
        <v>2097</v>
      </c>
      <c r="C2098" s="2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7" t="s">
        <v>2098</v>
      </c>
      <c r="C2099" s="2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7" t="s">
        <v>2099</v>
      </c>
      <c r="C2100" s="2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7" t="s">
        <v>2100</v>
      </c>
      <c r="C2101" s="2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7" t="s">
        <v>2101</v>
      </c>
      <c r="C2102" s="2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7" t="s">
        <v>2102</v>
      </c>
      <c r="C2103" s="2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7" t="s">
        <v>2103</v>
      </c>
      <c r="C2104" s="2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7" t="s">
        <v>2104</v>
      </c>
      <c r="C2105" s="2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7" t="s">
        <v>2105</v>
      </c>
      <c r="C2106" s="2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7" t="s">
        <v>2106</v>
      </c>
      <c r="C2107" s="2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7" t="s">
        <v>2107</v>
      </c>
      <c r="C2108" s="2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7" t="s">
        <v>2108</v>
      </c>
      <c r="C2109" s="2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7" t="s">
        <v>2109</v>
      </c>
      <c r="C2110" s="2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7" t="s">
        <v>2110</v>
      </c>
      <c r="C2111" s="2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7" t="s">
        <v>2111</v>
      </c>
      <c r="C2112" s="2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7" t="s">
        <v>2112</v>
      </c>
      <c r="C2113" s="2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7" t="s">
        <v>2113</v>
      </c>
      <c r="C2114" s="2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8323</v>
      </c>
      <c r="R2114" t="s">
        <v>8327</v>
      </c>
      <c r="S2114" s="14">
        <f t="shared" ref="S2114:S2177" si="167">(((J2114/60)/60)/24)+DATE(1970,1,1)</f>
        <v>41365.928159722222</v>
      </c>
      <c r="T2114" s="14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7" t="s">
        <v>2114</v>
      </c>
      <c r="C2115" s="2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14">
        <f t="shared" si="167"/>
        <v>41870.86546296296</v>
      </c>
      <c r="T2115" s="14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7" t="s">
        <v>2115</v>
      </c>
      <c r="C2116" s="2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7" t="s">
        <v>2116</v>
      </c>
      <c r="C2117" s="2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7" t="s">
        <v>2117</v>
      </c>
      <c r="C2118" s="2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7" t="s">
        <v>2118</v>
      </c>
      <c r="C2119" s="2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7" t="s">
        <v>2119</v>
      </c>
      <c r="C2120" s="2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7" t="s">
        <v>2120</v>
      </c>
      <c r="C2121" s="2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7" t="s">
        <v>2121</v>
      </c>
      <c r="C2122" s="2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7" t="s">
        <v>2122</v>
      </c>
      <c r="C2123" s="2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7" t="s">
        <v>2123</v>
      </c>
      <c r="C2124" s="2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7" t="s">
        <v>2124</v>
      </c>
      <c r="C2125" s="2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7" t="s">
        <v>2125</v>
      </c>
      <c r="C2126" s="2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7" t="s">
        <v>2126</v>
      </c>
      <c r="C2127" s="2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7" t="s">
        <v>2127</v>
      </c>
      <c r="C2128" s="2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7" t="s">
        <v>2128</v>
      </c>
      <c r="C2129" s="2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7" t="s">
        <v>2129</v>
      </c>
      <c r="C2130" s="2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7" t="s">
        <v>2130</v>
      </c>
      <c r="C2131" s="2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7" t="s">
        <v>2131</v>
      </c>
      <c r="C2132" s="2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7" t="s">
        <v>2132</v>
      </c>
      <c r="C2133" s="2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7" t="s">
        <v>2133</v>
      </c>
      <c r="C2134" s="2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7" t="s">
        <v>2134</v>
      </c>
      <c r="C2135" s="2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7" t="s">
        <v>2135</v>
      </c>
      <c r="C2136" s="2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7" t="s">
        <v>2136</v>
      </c>
      <c r="C2137" s="2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7" t="s">
        <v>2137</v>
      </c>
      <c r="C2138" s="2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7" t="s">
        <v>2138</v>
      </c>
      <c r="C2139" s="2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7" t="s">
        <v>2139</v>
      </c>
      <c r="C2140" s="2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7" t="s">
        <v>2140</v>
      </c>
      <c r="C2141" s="2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7" t="s">
        <v>2141</v>
      </c>
      <c r="C2142" s="2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7" t="s">
        <v>2142</v>
      </c>
      <c r="C2143" s="2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7" t="s">
        <v>2143</v>
      </c>
      <c r="C2144" s="2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7" t="s">
        <v>2144</v>
      </c>
      <c r="C2145" s="2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7" t="s">
        <v>2145</v>
      </c>
      <c r="C2146" s="2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7" t="s">
        <v>2146</v>
      </c>
      <c r="C2147" s="2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7" t="s">
        <v>2147</v>
      </c>
      <c r="C2148" s="2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7" t="s">
        <v>2148</v>
      </c>
      <c r="C2149" s="2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7" t="s">
        <v>2149</v>
      </c>
      <c r="C2150" s="2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7" t="s">
        <v>2150</v>
      </c>
      <c r="C2151" s="2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7" t="s">
        <v>2151</v>
      </c>
      <c r="C2152" s="2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7" t="s">
        <v>2152</v>
      </c>
      <c r="C2153" s="2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7" t="s">
        <v>2153</v>
      </c>
      <c r="C2154" s="2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7" t="s">
        <v>2154</v>
      </c>
      <c r="C2155" s="2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7" t="s">
        <v>2155</v>
      </c>
      <c r="C2156" s="2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7" t="s">
        <v>2156</v>
      </c>
      <c r="C2157" s="2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7" t="s">
        <v>2157</v>
      </c>
      <c r="C2158" s="2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7" t="s">
        <v>2158</v>
      </c>
      <c r="C2159" s="2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7" t="s">
        <v>2159</v>
      </c>
      <c r="C2160" s="2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7" t="s">
        <v>2160</v>
      </c>
      <c r="C2161" s="2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7" t="s">
        <v>2161</v>
      </c>
      <c r="C2162" s="2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7" t="s">
        <v>2162</v>
      </c>
      <c r="C2163" s="2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7" t="s">
        <v>2163</v>
      </c>
      <c r="C2164" s="2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7" t="s">
        <v>2164</v>
      </c>
      <c r="C2165" s="2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7" t="s">
        <v>2165</v>
      </c>
      <c r="C2166" s="2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7" t="s">
        <v>2166</v>
      </c>
      <c r="C2167" s="2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7" t="s">
        <v>2167</v>
      </c>
      <c r="C2168" s="2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7" t="s">
        <v>2168</v>
      </c>
      <c r="C2169" s="2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7" t="s">
        <v>2169</v>
      </c>
      <c r="C2170" s="2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7" t="s">
        <v>2170</v>
      </c>
      <c r="C2171" s="2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7" t="s">
        <v>2171</v>
      </c>
      <c r="C2172" s="2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7" t="s">
        <v>2172</v>
      </c>
      <c r="C2173" s="2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7" t="s">
        <v>2173</v>
      </c>
      <c r="C2174" s="2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7" t="s">
        <v>2174</v>
      </c>
      <c r="C2175" s="2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7" t="s">
        <v>2175</v>
      </c>
      <c r="C2176" s="2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7" t="s">
        <v>2176</v>
      </c>
      <c r="C2177" s="2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7" t="s">
        <v>2177</v>
      </c>
      <c r="C2178" s="2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8323</v>
      </c>
      <c r="R2178" t="s">
        <v>8324</v>
      </c>
      <c r="S2178" s="14">
        <f t="shared" ref="S2178:S2241" si="172">(((J2178/60)/60)/24)+DATE(1970,1,1)</f>
        <v>42096.633206018523</v>
      </c>
      <c r="T2178" s="14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7" t="s">
        <v>2178</v>
      </c>
      <c r="C2179" s="2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14">
        <f t="shared" si="172"/>
        <v>42502.250775462962</v>
      </c>
      <c r="T2179" s="14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7" t="s">
        <v>2179</v>
      </c>
      <c r="C2180" s="2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7" t="s">
        <v>2180</v>
      </c>
      <c r="C2181" s="2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7" t="s">
        <v>2181</v>
      </c>
      <c r="C2182" s="2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7" t="s">
        <v>2182</v>
      </c>
      <c r="C2183" s="2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7" t="s">
        <v>2183</v>
      </c>
      <c r="C2184" s="2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7" t="s">
        <v>2184</v>
      </c>
      <c r="C2185" s="2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7" t="s">
        <v>2185</v>
      </c>
      <c r="C2186" s="2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7" t="s">
        <v>2186</v>
      </c>
      <c r="C2187" s="2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7" t="s">
        <v>2187</v>
      </c>
      <c r="C2188" s="2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7" t="s">
        <v>2188</v>
      </c>
      <c r="C2189" s="2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7" t="s">
        <v>2189</v>
      </c>
      <c r="C2190" s="2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7" t="s">
        <v>2190</v>
      </c>
      <c r="C2191" s="2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7" t="s">
        <v>2191</v>
      </c>
      <c r="C2192" s="2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7" t="s">
        <v>2192</v>
      </c>
      <c r="C2193" s="2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7" t="s">
        <v>2193</v>
      </c>
      <c r="C2194" s="2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7" t="s">
        <v>2194</v>
      </c>
      <c r="C2195" s="2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7" t="s">
        <v>2195</v>
      </c>
      <c r="C2196" s="2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7" t="s">
        <v>2196</v>
      </c>
      <c r="C2197" s="2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7" t="s">
        <v>2197</v>
      </c>
      <c r="C2198" s="2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7" t="s">
        <v>2198</v>
      </c>
      <c r="C2199" s="2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7" t="s">
        <v>2199</v>
      </c>
      <c r="C2200" s="2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7" t="s">
        <v>2200</v>
      </c>
      <c r="C2201" s="2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7" t="s">
        <v>2201</v>
      </c>
      <c r="C2202" s="2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7" t="s">
        <v>2202</v>
      </c>
      <c r="C2203" s="2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7" t="s">
        <v>2203</v>
      </c>
      <c r="C2204" s="2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7" t="s">
        <v>2204</v>
      </c>
      <c r="C2205" s="2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7" t="s">
        <v>2205</v>
      </c>
      <c r="C2206" s="2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7" t="s">
        <v>2206</v>
      </c>
      <c r="C2207" s="2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7" t="s">
        <v>2207</v>
      </c>
      <c r="C2208" s="2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7" t="s">
        <v>2208</v>
      </c>
      <c r="C2209" s="2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7" t="s">
        <v>2209</v>
      </c>
      <c r="C2210" s="2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7" t="s">
        <v>2210</v>
      </c>
      <c r="C2211" s="2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7" t="s">
        <v>2211</v>
      </c>
      <c r="C2212" s="2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7" t="s">
        <v>2212</v>
      </c>
      <c r="C2213" s="2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7" t="s">
        <v>2213</v>
      </c>
      <c r="C2214" s="2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7" t="s">
        <v>2214</v>
      </c>
      <c r="C2215" s="2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7" t="s">
        <v>2215</v>
      </c>
      <c r="C2216" s="2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7" t="s">
        <v>2216</v>
      </c>
      <c r="C2217" s="2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7" t="s">
        <v>2217</v>
      </c>
      <c r="C2218" s="2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7" t="s">
        <v>2218</v>
      </c>
      <c r="C2219" s="2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7" t="s">
        <v>2219</v>
      </c>
      <c r="C2220" s="2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7" t="s">
        <v>2220</v>
      </c>
      <c r="C2221" s="2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7" t="s">
        <v>2221</v>
      </c>
      <c r="C2222" s="2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7" t="s">
        <v>2222</v>
      </c>
      <c r="C2223" s="2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7" t="s">
        <v>2223</v>
      </c>
      <c r="C2224" s="2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7" t="s">
        <v>2224</v>
      </c>
      <c r="C2225" s="2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7" t="s">
        <v>2225</v>
      </c>
      <c r="C2226" s="2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7" t="s">
        <v>2226</v>
      </c>
      <c r="C2227" s="2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7" t="s">
        <v>2227</v>
      </c>
      <c r="C2228" s="2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7" t="s">
        <v>2228</v>
      </c>
      <c r="C2229" s="2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7" t="s">
        <v>2229</v>
      </c>
      <c r="C2230" s="2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7" t="s">
        <v>2230</v>
      </c>
      <c r="C2231" s="2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7" t="s">
        <v>2231</v>
      </c>
      <c r="C2232" s="2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7" t="s">
        <v>2232</v>
      </c>
      <c r="C2233" s="2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7" t="s">
        <v>2233</v>
      </c>
      <c r="C2234" s="2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7" t="s">
        <v>2234</v>
      </c>
      <c r="C2235" s="2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7" t="s">
        <v>2235</v>
      </c>
      <c r="C2236" s="2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7" t="s">
        <v>2236</v>
      </c>
      <c r="C2237" s="2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7" t="s">
        <v>2237</v>
      </c>
      <c r="C2238" s="2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7" t="s">
        <v>2238</v>
      </c>
      <c r="C2239" s="2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7" t="s">
        <v>2239</v>
      </c>
      <c r="C2240" s="2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7" t="s">
        <v>2240</v>
      </c>
      <c r="C2241" s="2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7" t="s">
        <v>2241</v>
      </c>
      <c r="C2242" s="2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8331</v>
      </c>
      <c r="R2242" t="s">
        <v>8349</v>
      </c>
      <c r="S2242" s="14">
        <f t="shared" ref="S2242:S2305" si="177">(((J2242/60)/60)/24)+DATE(1970,1,1)</f>
        <v>42452.825740740736</v>
      </c>
      <c r="T2242" s="14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7" t="s">
        <v>2242</v>
      </c>
      <c r="C2243" s="2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si="175"/>
        <v>806</v>
      </c>
      <c r="P2243">
        <f t="shared" si="176"/>
        <v>49.47</v>
      </c>
      <c r="Q2243" t="s">
        <v>8331</v>
      </c>
      <c r="R2243" t="s">
        <v>8349</v>
      </c>
      <c r="S2243" s="14">
        <f t="shared" si="177"/>
        <v>42766.827546296292</v>
      </c>
      <c r="T2243" s="14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7" t="s">
        <v>2243</v>
      </c>
      <c r="C2244" s="2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7" t="s">
        <v>2244</v>
      </c>
      <c r="C2245" s="2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7" t="s">
        <v>2245</v>
      </c>
      <c r="C2246" s="2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7" t="s">
        <v>2246</v>
      </c>
      <c r="C2247" s="2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7" t="s">
        <v>2247</v>
      </c>
      <c r="C2248" s="2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7" t="s">
        <v>2248</v>
      </c>
      <c r="C2249" s="2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7" t="s">
        <v>2249</v>
      </c>
      <c r="C2250" s="2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7" t="s">
        <v>2250</v>
      </c>
      <c r="C2251" s="2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7" t="s">
        <v>2251</v>
      </c>
      <c r="C2252" s="2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7" t="s">
        <v>2252</v>
      </c>
      <c r="C2253" s="2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7" t="s">
        <v>2253</v>
      </c>
      <c r="C2254" s="2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7" t="s">
        <v>2254</v>
      </c>
      <c r="C2255" s="2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7" t="s">
        <v>2255</v>
      </c>
      <c r="C2256" s="2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7" t="s">
        <v>2256</v>
      </c>
      <c r="C2257" s="2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7" t="s">
        <v>2257</v>
      </c>
      <c r="C2258" s="2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7" t="s">
        <v>2258</v>
      </c>
      <c r="C2259" s="2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7" t="s">
        <v>2259</v>
      </c>
      <c r="C2260" s="2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7" t="s">
        <v>2260</v>
      </c>
      <c r="C2261" s="2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7" t="s">
        <v>2261</v>
      </c>
      <c r="C2262" s="2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7" t="s">
        <v>2262</v>
      </c>
      <c r="C2263" s="2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7" t="s">
        <v>2263</v>
      </c>
      <c r="C2264" s="2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7" t="s">
        <v>2264</v>
      </c>
      <c r="C2265" s="2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7" t="s">
        <v>2265</v>
      </c>
      <c r="C2266" s="2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7" t="s">
        <v>2266</v>
      </c>
      <c r="C2267" s="2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7" t="s">
        <v>2267</v>
      </c>
      <c r="C2268" s="2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7" t="s">
        <v>2268</v>
      </c>
      <c r="C2269" s="2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7" t="s">
        <v>2269</v>
      </c>
      <c r="C2270" s="2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7" t="s">
        <v>2270</v>
      </c>
      <c r="C2271" s="2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7" t="s">
        <v>2271</v>
      </c>
      <c r="C2272" s="2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7" t="s">
        <v>2272</v>
      </c>
      <c r="C2273" s="2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7" t="s">
        <v>2273</v>
      </c>
      <c r="C2274" s="2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7" t="s">
        <v>2274</v>
      </c>
      <c r="C2275" s="2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7" t="s">
        <v>2275</v>
      </c>
      <c r="C2276" s="2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7" t="s">
        <v>2276</v>
      </c>
      <c r="C2277" s="2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7" t="s">
        <v>2277</v>
      </c>
      <c r="C2278" s="2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7" t="s">
        <v>2278</v>
      </c>
      <c r="C2279" s="2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7" t="s">
        <v>2279</v>
      </c>
      <c r="C2280" s="2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7" t="s">
        <v>2280</v>
      </c>
      <c r="C2281" s="2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7" t="s">
        <v>2281</v>
      </c>
      <c r="C2282" s="2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7" t="s">
        <v>2282</v>
      </c>
      <c r="C2283" s="2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7" t="s">
        <v>2283</v>
      </c>
      <c r="C2284" s="2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7" t="s">
        <v>2284</v>
      </c>
      <c r="C2285" s="2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7" t="s">
        <v>2285</v>
      </c>
      <c r="C2286" s="2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7" t="s">
        <v>2286</v>
      </c>
      <c r="C2287" s="2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7" t="s">
        <v>2287</v>
      </c>
      <c r="C2288" s="2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7" t="s">
        <v>2288</v>
      </c>
      <c r="C2289" s="2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7" t="s">
        <v>2289</v>
      </c>
      <c r="C2290" s="2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7" t="s">
        <v>2290</v>
      </c>
      <c r="C2291" s="2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7" t="s">
        <v>2291</v>
      </c>
      <c r="C2292" s="2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7" t="s">
        <v>2292</v>
      </c>
      <c r="C2293" s="2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7" t="s">
        <v>2293</v>
      </c>
      <c r="C2294" s="2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7" t="s">
        <v>2294</v>
      </c>
      <c r="C2295" s="2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7" t="s">
        <v>2295</v>
      </c>
      <c r="C2296" s="2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7" t="s">
        <v>2296</v>
      </c>
      <c r="C2297" s="2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7" t="s">
        <v>2297</v>
      </c>
      <c r="C2298" s="2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7" t="s">
        <v>2298</v>
      </c>
      <c r="C2299" s="2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7" t="s">
        <v>2299</v>
      </c>
      <c r="C2300" s="2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7" t="s">
        <v>2300</v>
      </c>
      <c r="C2301" s="2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7" t="s">
        <v>2301</v>
      </c>
      <c r="C2302" s="2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7" t="s">
        <v>2302</v>
      </c>
      <c r="C2303" s="2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7" t="s">
        <v>2303</v>
      </c>
      <c r="C2304" s="2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7" t="s">
        <v>2304</v>
      </c>
      <c r="C2305" s="2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7" t="s">
        <v>2305</v>
      </c>
      <c r="C2306" s="2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8323</v>
      </c>
      <c r="R2306" t="s">
        <v>8327</v>
      </c>
      <c r="S2306" s="14">
        <f t="shared" ref="S2306:S2369" si="182">(((J2306/60)/60)/24)+DATE(1970,1,1)</f>
        <v>40502.815868055557</v>
      </c>
      <c r="T2306" s="14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7" t="s">
        <v>2306</v>
      </c>
      <c r="C2307" s="2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14">
        <f t="shared" si="182"/>
        <v>41834.695277777777</v>
      </c>
      <c r="T2307" s="14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7" t="s">
        <v>2307</v>
      </c>
      <c r="C2308" s="2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7" t="s">
        <v>2308</v>
      </c>
      <c r="C2309" s="2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7" t="s">
        <v>2309</v>
      </c>
      <c r="C2310" s="2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7" t="s">
        <v>2310</v>
      </c>
      <c r="C2311" s="2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7" t="s">
        <v>2311</v>
      </c>
      <c r="C2312" s="2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7" t="s">
        <v>2312</v>
      </c>
      <c r="C2313" s="2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7" t="s">
        <v>2313</v>
      </c>
      <c r="C2314" s="2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7" t="s">
        <v>2314</v>
      </c>
      <c r="C2315" s="2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7" t="s">
        <v>2315</v>
      </c>
      <c r="C2316" s="2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7" t="s">
        <v>2316</v>
      </c>
      <c r="C2317" s="2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7" t="s">
        <v>2317</v>
      </c>
      <c r="C2318" s="2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7" t="s">
        <v>2318</v>
      </c>
      <c r="C2319" s="2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7" t="s">
        <v>2319</v>
      </c>
      <c r="C2320" s="2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7" t="s">
        <v>2320</v>
      </c>
      <c r="C2321" s="2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7" t="s">
        <v>2321</v>
      </c>
      <c r="C2322" s="2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7" t="s">
        <v>2322</v>
      </c>
      <c r="C2323" s="2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7" t="s">
        <v>2323</v>
      </c>
      <c r="C2324" s="2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7" t="s">
        <v>2324</v>
      </c>
      <c r="C2325" s="2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7" t="s">
        <v>2325</v>
      </c>
      <c r="C2326" s="2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7" t="s">
        <v>2326</v>
      </c>
      <c r="C2327" s="2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7" t="s">
        <v>2327</v>
      </c>
      <c r="C2328" s="2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7" t="s">
        <v>2328</v>
      </c>
      <c r="C2329" s="2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7" t="s">
        <v>2329</v>
      </c>
      <c r="C2330" s="2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7" t="s">
        <v>2330</v>
      </c>
      <c r="C2331" s="2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7" t="s">
        <v>2331</v>
      </c>
      <c r="C2332" s="2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7" t="s">
        <v>2332</v>
      </c>
      <c r="C2333" s="2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7" t="s">
        <v>2333</v>
      </c>
      <c r="C2334" s="2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7" t="s">
        <v>2334</v>
      </c>
      <c r="C2335" s="2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7" t="s">
        <v>2335</v>
      </c>
      <c r="C2336" s="2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7" t="s">
        <v>2336</v>
      </c>
      <c r="C2337" s="2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7" t="s">
        <v>2337</v>
      </c>
      <c r="C2338" s="2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7" t="s">
        <v>2338</v>
      </c>
      <c r="C2339" s="2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7" t="s">
        <v>2339</v>
      </c>
      <c r="C2340" s="2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7" t="s">
        <v>2340</v>
      </c>
      <c r="C2341" s="2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7" t="s">
        <v>2341</v>
      </c>
      <c r="C2342" s="2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7" t="s">
        <v>2342</v>
      </c>
      <c r="C2343" s="2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7" t="s">
        <v>2343</v>
      </c>
      <c r="C2344" s="2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7" t="s">
        <v>2344</v>
      </c>
      <c r="C2345" s="2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7" t="s">
        <v>2345</v>
      </c>
      <c r="C2346" s="2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7" t="s">
        <v>2346</v>
      </c>
      <c r="C2347" s="2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7" t="s">
        <v>2347</v>
      </c>
      <c r="C2348" s="2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7" t="s">
        <v>2348</v>
      </c>
      <c r="C2349" s="2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7" t="s">
        <v>2349</v>
      </c>
      <c r="C2350" s="2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7" t="s">
        <v>2350</v>
      </c>
      <c r="C2351" s="2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7" t="s">
        <v>2351</v>
      </c>
      <c r="C2352" s="2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7" t="s">
        <v>2352</v>
      </c>
      <c r="C2353" s="2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7" t="s">
        <v>2353</v>
      </c>
      <c r="C2354" s="2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7" t="s">
        <v>2354</v>
      </c>
      <c r="C2355" s="2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7" t="s">
        <v>2355</v>
      </c>
      <c r="C2356" s="2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7" t="s">
        <v>2356</v>
      </c>
      <c r="C2357" s="2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7" t="s">
        <v>2357</v>
      </c>
      <c r="C2358" s="2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7" t="s">
        <v>2358</v>
      </c>
      <c r="C2359" s="2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7" t="s">
        <v>2359</v>
      </c>
      <c r="C2360" s="2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7" t="s">
        <v>2360</v>
      </c>
      <c r="C2361" s="2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7" t="s">
        <v>2361</v>
      </c>
      <c r="C2362" s="2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7" t="s">
        <v>2362</v>
      </c>
      <c r="C2363" s="2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7" t="s">
        <v>2363</v>
      </c>
      <c r="C2364" s="2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7" t="s">
        <v>2364</v>
      </c>
      <c r="C2365" s="2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7" t="s">
        <v>2365</v>
      </c>
      <c r="C2366" s="2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7" t="s">
        <v>2366</v>
      </c>
      <c r="C2367" s="2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7" t="s">
        <v>2367</v>
      </c>
      <c r="C2368" s="2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7" t="s">
        <v>2368</v>
      </c>
      <c r="C2369" s="2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7" t="s">
        <v>2369</v>
      </c>
      <c r="C2370" s="2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8317</v>
      </c>
      <c r="R2370" t="s">
        <v>8318</v>
      </c>
      <c r="S2370" s="14">
        <f t="shared" ref="S2370:S2433" si="187">(((J2370/60)/60)/24)+DATE(1970,1,1)</f>
        <v>42063.721817129626</v>
      </c>
      <c r="T2370" s="14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7" t="s">
        <v>2370</v>
      </c>
      <c r="C2371" s="2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7" t="s">
        <v>2371</v>
      </c>
      <c r="C2372" s="2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7" t="s">
        <v>2372</v>
      </c>
      <c r="C2373" s="2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7" t="s">
        <v>2373</v>
      </c>
      <c r="C2374" s="2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7" t="s">
        <v>2374</v>
      </c>
      <c r="C2375" s="2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7" t="s">
        <v>2375</v>
      </c>
      <c r="C2376" s="2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7" t="s">
        <v>2376</v>
      </c>
      <c r="C2377" s="2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7" t="s">
        <v>2377</v>
      </c>
      <c r="C2378" s="2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7" t="s">
        <v>2378</v>
      </c>
      <c r="C2379" s="2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7" t="s">
        <v>2379</v>
      </c>
      <c r="C2380" s="2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7" t="s">
        <v>2380</v>
      </c>
      <c r="C2381" s="2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7" t="s">
        <v>2381</v>
      </c>
      <c r="C2382" s="2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7" t="s">
        <v>2382</v>
      </c>
      <c r="C2383" s="2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7" t="s">
        <v>2383</v>
      </c>
      <c r="C2384" s="2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7" t="s">
        <v>2384</v>
      </c>
      <c r="C2385" s="2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7" t="s">
        <v>2385</v>
      </c>
      <c r="C2386" s="2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7" t="s">
        <v>2386</v>
      </c>
      <c r="C2387" s="2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7" t="s">
        <v>2387</v>
      </c>
      <c r="C2388" s="2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7" t="s">
        <v>2388</v>
      </c>
      <c r="C2389" s="2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7" t="s">
        <v>2389</v>
      </c>
      <c r="C2390" s="2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7" t="s">
        <v>2390</v>
      </c>
      <c r="C2391" s="2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7" t="s">
        <v>2391</v>
      </c>
      <c r="C2392" s="2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7" t="s">
        <v>2392</v>
      </c>
      <c r="C2393" s="2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7" t="s">
        <v>2393</v>
      </c>
      <c r="C2394" s="2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7" t="s">
        <v>2394</v>
      </c>
      <c r="C2395" s="2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7" t="s">
        <v>2395</v>
      </c>
      <c r="C2396" s="2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7" t="s">
        <v>2396</v>
      </c>
      <c r="C2397" s="2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7" t="s">
        <v>2397</v>
      </c>
      <c r="C2398" s="2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7" t="s">
        <v>2398</v>
      </c>
      <c r="C2399" s="2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7" t="s">
        <v>2399</v>
      </c>
      <c r="C2400" s="2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7" t="s">
        <v>2400</v>
      </c>
      <c r="C2401" s="2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7" t="s">
        <v>2401</v>
      </c>
      <c r="C2402" s="2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7" t="s">
        <v>2402</v>
      </c>
      <c r="C2403" s="2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7" t="s">
        <v>2403</v>
      </c>
      <c r="C2404" s="2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7" t="s">
        <v>2404</v>
      </c>
      <c r="C2405" s="2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7" t="s">
        <v>2405</v>
      </c>
      <c r="C2406" s="2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7" t="s">
        <v>2406</v>
      </c>
      <c r="C2407" s="2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7" t="s">
        <v>2407</v>
      </c>
      <c r="C2408" s="2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7" t="s">
        <v>2408</v>
      </c>
      <c r="C2409" s="2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7" t="s">
        <v>2409</v>
      </c>
      <c r="C2410" s="2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7" t="s">
        <v>2410</v>
      </c>
      <c r="C2411" s="2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7" t="s">
        <v>2411</v>
      </c>
      <c r="C2412" s="2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7" t="s">
        <v>2412</v>
      </c>
      <c r="C2413" s="2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7" t="s">
        <v>2413</v>
      </c>
      <c r="C2414" s="2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7" t="s">
        <v>2414</v>
      </c>
      <c r="C2415" s="2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7" t="s">
        <v>2415</v>
      </c>
      <c r="C2416" s="2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7" t="s">
        <v>2416</v>
      </c>
      <c r="C2417" s="2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7" t="s">
        <v>2417</v>
      </c>
      <c r="C2418" s="2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7" t="s">
        <v>2418</v>
      </c>
      <c r="C2419" s="2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7" t="s">
        <v>2419</v>
      </c>
      <c r="C2420" s="2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7" t="s">
        <v>2420</v>
      </c>
      <c r="C2421" s="2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7" t="s">
        <v>2421</v>
      </c>
      <c r="C2422" s="2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7" t="s">
        <v>2422</v>
      </c>
      <c r="C2423" s="2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7" t="s">
        <v>2423</v>
      </c>
      <c r="C2424" s="2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7" t="s">
        <v>2424</v>
      </c>
      <c r="C2425" s="2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7" t="s">
        <v>2425</v>
      </c>
      <c r="C2426" s="2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7" t="s">
        <v>2426</v>
      </c>
      <c r="C2427" s="2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7" t="s">
        <v>2427</v>
      </c>
      <c r="C2428" s="2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7" t="s">
        <v>2428</v>
      </c>
      <c r="C2429" s="2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7" t="s">
        <v>2429</v>
      </c>
      <c r="C2430" s="2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7" t="s">
        <v>2430</v>
      </c>
      <c r="C2431" s="2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7" t="s">
        <v>2431</v>
      </c>
      <c r="C2432" s="2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7" t="s">
        <v>2432</v>
      </c>
      <c r="C2433" s="2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7" t="s">
        <v>2433</v>
      </c>
      <c r="C2434" s="2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8334</v>
      </c>
      <c r="R2434" t="s">
        <v>8335</v>
      </c>
      <c r="S2434" s="14">
        <f t="shared" ref="S2434:S2497" si="192">(((J2434/60)/60)/24)+DATE(1970,1,1)</f>
        <v>42041.218715277777</v>
      </c>
      <c r="T2434" s="14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7" t="s">
        <v>2434</v>
      </c>
      <c r="C2435" s="2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7" t="s">
        <v>2435</v>
      </c>
      <c r="C2436" s="2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7" t="s">
        <v>2436</v>
      </c>
      <c r="C2437" s="2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7" t="s">
        <v>2437</v>
      </c>
      <c r="C2438" s="2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7" t="s">
        <v>2438</v>
      </c>
      <c r="C2439" s="2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7" t="s">
        <v>2439</v>
      </c>
      <c r="C2440" s="2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7" t="s">
        <v>2440</v>
      </c>
      <c r="C2441" s="2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7" t="s">
        <v>2441</v>
      </c>
      <c r="C2442" s="2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7" t="s">
        <v>2442</v>
      </c>
      <c r="C2443" s="2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7" t="s">
        <v>2443</v>
      </c>
      <c r="C2444" s="2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7" t="s">
        <v>2444</v>
      </c>
      <c r="C2445" s="2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7" t="s">
        <v>2445</v>
      </c>
      <c r="C2446" s="2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7" t="s">
        <v>2446</v>
      </c>
      <c r="C2447" s="2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7" t="s">
        <v>2447</v>
      </c>
      <c r="C2448" s="2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7" t="s">
        <v>2448</v>
      </c>
      <c r="C2449" s="2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7" t="s">
        <v>2449</v>
      </c>
      <c r="C2450" s="2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7" t="s">
        <v>2450</v>
      </c>
      <c r="C2451" s="2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7" t="s">
        <v>2451</v>
      </c>
      <c r="C2452" s="2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7" t="s">
        <v>2452</v>
      </c>
      <c r="C2453" s="2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7" t="s">
        <v>2453</v>
      </c>
      <c r="C2454" s="2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7" t="s">
        <v>2454</v>
      </c>
      <c r="C2455" s="2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7" t="s">
        <v>2455</v>
      </c>
      <c r="C2456" s="2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7" t="s">
        <v>2456</v>
      </c>
      <c r="C2457" s="2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7" t="s">
        <v>2457</v>
      </c>
      <c r="C2458" s="2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7" t="s">
        <v>2458</v>
      </c>
      <c r="C2459" s="2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7" t="s">
        <v>2459</v>
      </c>
      <c r="C2460" s="2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7" t="s">
        <v>2460</v>
      </c>
      <c r="C2461" s="2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7" t="s">
        <v>2461</v>
      </c>
      <c r="C2462" s="2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7" t="s">
        <v>2462</v>
      </c>
      <c r="C2463" s="2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7" t="s">
        <v>2463</v>
      </c>
      <c r="C2464" s="2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7" t="s">
        <v>2464</v>
      </c>
      <c r="C2465" s="2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7" t="s">
        <v>2465</v>
      </c>
      <c r="C2466" s="2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7" t="s">
        <v>2466</v>
      </c>
      <c r="C2467" s="2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7" t="s">
        <v>2467</v>
      </c>
      <c r="C2468" s="2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7" t="s">
        <v>2468</v>
      </c>
      <c r="C2469" s="2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7" t="s">
        <v>2469</v>
      </c>
      <c r="C2470" s="2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7" t="s">
        <v>2470</v>
      </c>
      <c r="C2471" s="2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7" t="s">
        <v>2471</v>
      </c>
      <c r="C2472" s="2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7" t="s">
        <v>2472</v>
      </c>
      <c r="C2473" s="2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7" t="s">
        <v>2473</v>
      </c>
      <c r="C2474" s="2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7" t="s">
        <v>2474</v>
      </c>
      <c r="C2475" s="2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7" t="s">
        <v>2475</v>
      </c>
      <c r="C2476" s="2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7" t="s">
        <v>2476</v>
      </c>
      <c r="C2477" s="2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7" t="s">
        <v>2477</v>
      </c>
      <c r="C2478" s="2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7" t="s">
        <v>824</v>
      </c>
      <c r="C2479" s="2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7" t="s">
        <v>2478</v>
      </c>
      <c r="C2480" s="2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7" t="s">
        <v>2479</v>
      </c>
      <c r="C2481" s="2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7" t="s">
        <v>2480</v>
      </c>
      <c r="C2482" s="2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7" t="s">
        <v>2481</v>
      </c>
      <c r="C2483" s="2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7" t="s">
        <v>2482</v>
      </c>
      <c r="C2484" s="2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7" t="s">
        <v>2483</v>
      </c>
      <c r="C2485" s="2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7" t="s">
        <v>2484</v>
      </c>
      <c r="C2486" s="2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7" t="s">
        <v>2485</v>
      </c>
      <c r="C2487" s="2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7" t="s">
        <v>2486</v>
      </c>
      <c r="C2488" s="2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7" t="s">
        <v>2487</v>
      </c>
      <c r="C2489" s="2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7" t="s">
        <v>2488</v>
      </c>
      <c r="C2490" s="2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7" t="s">
        <v>2489</v>
      </c>
      <c r="C2491" s="2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7" t="s">
        <v>2490</v>
      </c>
      <c r="C2492" s="2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7" t="s">
        <v>2491</v>
      </c>
      <c r="C2493" s="2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7" t="s">
        <v>2492</v>
      </c>
      <c r="C2494" s="2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7" t="s">
        <v>2493</v>
      </c>
      <c r="C2495" s="2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7" t="s">
        <v>2494</v>
      </c>
      <c r="C2496" s="2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7" t="s">
        <v>2495</v>
      </c>
      <c r="C2497" s="2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7" t="s">
        <v>2496</v>
      </c>
      <c r="C2498" s="2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8323</v>
      </c>
      <c r="R2498" t="s">
        <v>8327</v>
      </c>
      <c r="S2498" s="14">
        <f t="shared" ref="S2498:S2561" si="197">(((J2498/60)/60)/24)+DATE(1970,1,1)</f>
        <v>41327.996435185189</v>
      </c>
      <c r="T2498" s="14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7" t="s">
        <v>2497</v>
      </c>
      <c r="C2499" s="2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14">
        <f t="shared" si="197"/>
        <v>40730.878912037035</v>
      </c>
      <c r="T2499" s="14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7" t="s">
        <v>2498</v>
      </c>
      <c r="C2500" s="2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7" t="s">
        <v>2499</v>
      </c>
      <c r="C2501" s="2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7" t="s">
        <v>2500</v>
      </c>
      <c r="C2502" s="2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7" t="s">
        <v>2501</v>
      </c>
      <c r="C2503" s="2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7" t="s">
        <v>2502</v>
      </c>
      <c r="C2504" s="2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7" t="s">
        <v>2503</v>
      </c>
      <c r="C2505" s="2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7" t="s">
        <v>2504</v>
      </c>
      <c r="C2506" s="2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7" t="s">
        <v>2505</v>
      </c>
      <c r="C2507" s="2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7" t="s">
        <v>2506</v>
      </c>
      <c r="C2508" s="2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7" t="s">
        <v>2507</v>
      </c>
      <c r="C2509" s="2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7" t="s">
        <v>2508</v>
      </c>
      <c r="C2510" s="2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7" t="s">
        <v>2509</v>
      </c>
      <c r="C2511" s="2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7" t="s">
        <v>2510</v>
      </c>
      <c r="C2512" s="2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7" t="s">
        <v>2511</v>
      </c>
      <c r="C2513" s="2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7" t="s">
        <v>2512</v>
      </c>
      <c r="C2514" s="2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7" t="s">
        <v>2513</v>
      </c>
      <c r="C2515" s="2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7" t="s">
        <v>2514</v>
      </c>
      <c r="C2516" s="2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7" t="s">
        <v>2515</v>
      </c>
      <c r="C2517" s="2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7" t="s">
        <v>2516</v>
      </c>
      <c r="C2518" s="2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7" t="s">
        <v>2517</v>
      </c>
      <c r="C2519" s="2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7" t="s">
        <v>2518</v>
      </c>
      <c r="C2520" s="2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7" t="s">
        <v>2519</v>
      </c>
      <c r="C2521" s="2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7" t="s">
        <v>2520</v>
      </c>
      <c r="C2522" s="2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7" t="s">
        <v>2521</v>
      </c>
      <c r="C2523" s="2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7" t="s">
        <v>2522</v>
      </c>
      <c r="C2524" s="2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7" t="s">
        <v>2523</v>
      </c>
      <c r="C2525" s="2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7" t="s">
        <v>2524</v>
      </c>
      <c r="C2526" s="2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7" t="s">
        <v>2525</v>
      </c>
      <c r="C2527" s="2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7" t="s">
        <v>2526</v>
      </c>
      <c r="C2528" s="2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7" t="s">
        <v>2527</v>
      </c>
      <c r="C2529" s="2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7" t="s">
        <v>2528</v>
      </c>
      <c r="C2530" s="2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7" t="s">
        <v>2529</v>
      </c>
      <c r="C2531" s="2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7" t="s">
        <v>2530</v>
      </c>
      <c r="C2532" s="2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7" t="s">
        <v>2531</v>
      </c>
      <c r="C2533" s="2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7" t="s">
        <v>2532</v>
      </c>
      <c r="C2534" s="2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7" t="s">
        <v>2533</v>
      </c>
      <c r="C2535" s="2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7" t="s">
        <v>2534</v>
      </c>
      <c r="C2536" s="2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7" t="s">
        <v>2535</v>
      </c>
      <c r="C2537" s="2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7" t="s">
        <v>2536</v>
      </c>
      <c r="C2538" s="2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7" t="s">
        <v>2537</v>
      </c>
      <c r="C2539" s="2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7" t="s">
        <v>2538</v>
      </c>
      <c r="C2540" s="2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7" t="s">
        <v>2539</v>
      </c>
      <c r="C2541" s="2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7" t="s">
        <v>2540</v>
      </c>
      <c r="C2542" s="2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7" t="s">
        <v>2541</v>
      </c>
      <c r="C2543" s="2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7" t="s">
        <v>2542</v>
      </c>
      <c r="C2544" s="2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7" t="s">
        <v>2543</v>
      </c>
      <c r="C2545" s="2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7" t="s">
        <v>2544</v>
      </c>
      <c r="C2546" s="2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7" t="s">
        <v>2545</v>
      </c>
      <c r="C2547" s="2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7" t="s">
        <v>2546</v>
      </c>
      <c r="C2548" s="2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7" t="s">
        <v>2547</v>
      </c>
      <c r="C2549" s="2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7" t="s">
        <v>2548</v>
      </c>
      <c r="C2550" s="2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7" t="s">
        <v>2549</v>
      </c>
      <c r="C2551" s="2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7" t="s">
        <v>2550</v>
      </c>
      <c r="C2552" s="2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7" t="s">
        <v>2551</v>
      </c>
      <c r="C2553" s="2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7" t="s">
        <v>2552</v>
      </c>
      <c r="C2554" s="2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7" t="s">
        <v>2553</v>
      </c>
      <c r="C2555" s="2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7" t="s">
        <v>2554</v>
      </c>
      <c r="C2556" s="2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7" t="s">
        <v>2555</v>
      </c>
      <c r="C2557" s="2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7" t="s">
        <v>2556</v>
      </c>
      <c r="C2558" s="2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7" t="s">
        <v>2557</v>
      </c>
      <c r="C2559" s="2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7" t="s">
        <v>2558</v>
      </c>
      <c r="C2560" s="2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7" t="s">
        <v>2559</v>
      </c>
      <c r="C2561" s="2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7" t="s">
        <v>2560</v>
      </c>
      <c r="C2562" s="2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8323</v>
      </c>
      <c r="R2562" t="s">
        <v>8352</v>
      </c>
      <c r="S2562" s="14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7" t="s">
        <v>2561</v>
      </c>
      <c r="C2563" s="2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7" t="s">
        <v>2562</v>
      </c>
      <c r="C2564" s="2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7" t="s">
        <v>2563</v>
      </c>
      <c r="C2565" s="2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7" t="s">
        <v>2564</v>
      </c>
      <c r="C2566" s="2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7" t="s">
        <v>2565</v>
      </c>
      <c r="C2567" s="2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7" t="s">
        <v>2566</v>
      </c>
      <c r="C2568" s="2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7" t="s">
        <v>2567</v>
      </c>
      <c r="C2569" s="2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7" t="s">
        <v>2568</v>
      </c>
      <c r="C2570" s="2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7" t="s">
        <v>2569</v>
      </c>
      <c r="C2571" s="2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7" t="s">
        <v>2570</v>
      </c>
      <c r="C2572" s="2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7" t="s">
        <v>2571</v>
      </c>
      <c r="C2573" s="2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7" t="s">
        <v>2572</v>
      </c>
      <c r="C2574" s="2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7" t="s">
        <v>2573</v>
      </c>
      <c r="C2575" s="2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7" t="s">
        <v>2574</v>
      </c>
      <c r="C2576" s="2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7" t="s">
        <v>2575</v>
      </c>
      <c r="C2577" s="2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7" t="s">
        <v>2576</v>
      </c>
      <c r="C2578" s="2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7" t="s">
        <v>2577</v>
      </c>
      <c r="C2579" s="2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7" t="s">
        <v>2578</v>
      </c>
      <c r="C2580" s="2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7" t="s">
        <v>2579</v>
      </c>
      <c r="C2581" s="2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7" t="s">
        <v>2580</v>
      </c>
      <c r="C2582" s="2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7" t="s">
        <v>2581</v>
      </c>
      <c r="C2583" s="2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7" t="s">
        <v>2582</v>
      </c>
      <c r="C2584" s="2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7" t="s">
        <v>2583</v>
      </c>
      <c r="C2585" s="2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7" t="s">
        <v>2584</v>
      </c>
      <c r="C2586" s="2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7" t="s">
        <v>2585</v>
      </c>
      <c r="C2587" s="2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7" t="s">
        <v>2586</v>
      </c>
      <c r="C2588" s="2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7" t="s">
        <v>2587</v>
      </c>
      <c r="C2589" s="2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7" t="s">
        <v>2588</v>
      </c>
      <c r="C2590" s="2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7" t="s">
        <v>2589</v>
      </c>
      <c r="C2591" s="2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7" t="s">
        <v>2590</v>
      </c>
      <c r="C2592" s="2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7" t="s">
        <v>2591</v>
      </c>
      <c r="C2593" s="2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7" t="s">
        <v>2592</v>
      </c>
      <c r="C2594" s="2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7" t="s">
        <v>2593</v>
      </c>
      <c r="C2595" s="2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7" t="s">
        <v>2594</v>
      </c>
      <c r="C2596" s="2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7" t="s">
        <v>2595</v>
      </c>
      <c r="C2597" s="2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7" t="s">
        <v>2596</v>
      </c>
      <c r="C2598" s="2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7" t="s">
        <v>2597</v>
      </c>
      <c r="C2599" s="2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7" t="s">
        <v>2598</v>
      </c>
      <c r="C2600" s="2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7" t="s">
        <v>2599</v>
      </c>
      <c r="C2601" s="2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7" t="s">
        <v>2600</v>
      </c>
      <c r="C2602" s="2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7" t="s">
        <v>2601</v>
      </c>
      <c r="C2603" s="2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7" t="s">
        <v>2602</v>
      </c>
      <c r="C2604" s="2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7" t="s">
        <v>2603</v>
      </c>
      <c r="C2605" s="2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7" t="s">
        <v>2604</v>
      </c>
      <c r="C2606" s="2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7" t="s">
        <v>2605</v>
      </c>
      <c r="C2607" s="2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7" t="s">
        <v>2606</v>
      </c>
      <c r="C2608" s="2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7" t="s">
        <v>2607</v>
      </c>
      <c r="C2609" s="2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7" t="s">
        <v>2608</v>
      </c>
      <c r="C2610" s="2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7" t="s">
        <v>2609</v>
      </c>
      <c r="C2611" s="2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7" t="s">
        <v>2610</v>
      </c>
      <c r="C2612" s="2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7" t="s">
        <v>2611</v>
      </c>
      <c r="C2613" s="2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7" t="s">
        <v>2612</v>
      </c>
      <c r="C2614" s="2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7" t="s">
        <v>2613</v>
      </c>
      <c r="C2615" s="2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7" t="s">
        <v>2614</v>
      </c>
      <c r="C2616" s="2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7" t="s">
        <v>2615</v>
      </c>
      <c r="C2617" s="2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7" t="s">
        <v>2616</v>
      </c>
      <c r="C2618" s="2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7" t="s">
        <v>2617</v>
      </c>
      <c r="C2619" s="2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7" t="s">
        <v>2618</v>
      </c>
      <c r="C2620" s="2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7" t="s">
        <v>2619</v>
      </c>
      <c r="C2621" s="2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7" t="s">
        <v>2620</v>
      </c>
      <c r="C2622" s="2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7" t="s">
        <v>2621</v>
      </c>
      <c r="C2623" s="2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7" t="s">
        <v>2622</v>
      </c>
      <c r="C2624" s="2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7" t="s">
        <v>2623</v>
      </c>
      <c r="C2625" s="2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7" t="s">
        <v>2624</v>
      </c>
      <c r="C2626" s="2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8317</v>
      </c>
      <c r="R2626" t="s">
        <v>8353</v>
      </c>
      <c r="S2626" s="14">
        <f t="shared" ref="S2626:S2689" si="207">(((J2626/60)/60)/24)+DATE(1970,1,1)</f>
        <v>41144.42155092593</v>
      </c>
      <c r="T2626" s="14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7" t="s">
        <v>2625</v>
      </c>
      <c r="C2627" s="2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14">
        <f t="shared" si="207"/>
        <v>42658.810277777782</v>
      </c>
      <c r="T2627" s="14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7" t="s">
        <v>2626</v>
      </c>
      <c r="C2628" s="2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7" t="s">
        <v>2627</v>
      </c>
      <c r="C2629" s="2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7" t="s">
        <v>2628</v>
      </c>
      <c r="C2630" s="2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7" t="s">
        <v>2629</v>
      </c>
      <c r="C2631" s="2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7" t="s">
        <v>2630</v>
      </c>
      <c r="C2632" s="2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7" t="s">
        <v>2631</v>
      </c>
      <c r="C2633" s="2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7" t="s">
        <v>2632</v>
      </c>
      <c r="C2634" s="2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7" t="s">
        <v>2633</v>
      </c>
      <c r="C2635" s="2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7" t="s">
        <v>2634</v>
      </c>
      <c r="C2636" s="2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7" t="s">
        <v>2635</v>
      </c>
      <c r="C2637" s="2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7" t="s">
        <v>2636</v>
      </c>
      <c r="C2638" s="2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7" t="s">
        <v>2637</v>
      </c>
      <c r="C2639" s="2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7" t="s">
        <v>2638</v>
      </c>
      <c r="C2640" s="2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7" t="s">
        <v>2639</v>
      </c>
      <c r="C2641" s="2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7" t="s">
        <v>2640</v>
      </c>
      <c r="C2642" s="2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7" t="s">
        <v>2641</v>
      </c>
      <c r="C2643" s="2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7" t="s">
        <v>2642</v>
      </c>
      <c r="C2644" s="2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7" t="s">
        <v>2643</v>
      </c>
      <c r="C2645" s="2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7" t="s">
        <v>2644</v>
      </c>
      <c r="C2646" s="2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7" t="s">
        <v>2645</v>
      </c>
      <c r="C2647" s="2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7" t="s">
        <v>2646</v>
      </c>
      <c r="C2648" s="2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7" t="s">
        <v>2647</v>
      </c>
      <c r="C2649" s="2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7" t="s">
        <v>2648</v>
      </c>
      <c r="C2650" s="2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7" t="s">
        <v>2649</v>
      </c>
      <c r="C2651" s="2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7" t="s">
        <v>2650</v>
      </c>
      <c r="C2652" s="2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7" t="s">
        <v>2651</v>
      </c>
      <c r="C2653" s="2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7" t="s">
        <v>2652</v>
      </c>
      <c r="C2654" s="2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7" t="s">
        <v>2653</v>
      </c>
      <c r="C2655" s="2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7" t="s">
        <v>2654</v>
      </c>
      <c r="C2656" s="2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7" t="s">
        <v>2655</v>
      </c>
      <c r="C2657" s="2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7" t="s">
        <v>2656</v>
      </c>
      <c r="C2658" s="2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7" t="s">
        <v>2657</v>
      </c>
      <c r="C2659" s="2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7" t="s">
        <v>2658</v>
      </c>
      <c r="C2660" s="2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7" t="s">
        <v>2659</v>
      </c>
      <c r="C2661" s="2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7" t="s">
        <v>2660</v>
      </c>
      <c r="C2662" s="2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7" t="s">
        <v>2661</v>
      </c>
      <c r="C2663" s="2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7" t="s">
        <v>2662</v>
      </c>
      <c r="C2664" s="2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7" t="s">
        <v>2663</v>
      </c>
      <c r="C2665" s="2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7" t="s">
        <v>2664</v>
      </c>
      <c r="C2666" s="2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7" t="s">
        <v>2665</v>
      </c>
      <c r="C2667" s="2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7" t="s">
        <v>2666</v>
      </c>
      <c r="C2668" s="2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7" t="s">
        <v>2667</v>
      </c>
      <c r="C2669" s="2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7" t="s">
        <v>2668</v>
      </c>
      <c r="C2670" s="2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7" t="s">
        <v>2669</v>
      </c>
      <c r="C2671" s="2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7" t="s">
        <v>2670</v>
      </c>
      <c r="C2672" s="2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7" t="s">
        <v>2671</v>
      </c>
      <c r="C2673" s="2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7" t="s">
        <v>2672</v>
      </c>
      <c r="C2674" s="2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7" t="s">
        <v>2673</v>
      </c>
      <c r="C2675" s="2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7" t="s">
        <v>2674</v>
      </c>
      <c r="C2676" s="2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7" t="s">
        <v>2675</v>
      </c>
      <c r="C2677" s="2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7" t="s">
        <v>2676</v>
      </c>
      <c r="C2678" s="2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7" t="s">
        <v>2677</v>
      </c>
      <c r="C2679" s="2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7" t="s">
        <v>2678</v>
      </c>
      <c r="C2680" s="2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7" t="s">
        <v>2679</v>
      </c>
      <c r="C2681" s="2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7" t="s">
        <v>2680</v>
      </c>
      <c r="C2682" s="2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7" t="s">
        <v>2681</v>
      </c>
      <c r="C2683" s="2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7" t="s">
        <v>2682</v>
      </c>
      <c r="C2684" s="2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7" t="s">
        <v>2683</v>
      </c>
      <c r="C2685" s="2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7" t="s">
        <v>2684</v>
      </c>
      <c r="C2686" s="2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7" t="s">
        <v>2685</v>
      </c>
      <c r="C2687" s="2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7" t="s">
        <v>2686</v>
      </c>
      <c r="C2688" s="2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7" t="s">
        <v>2687</v>
      </c>
      <c r="C2689" s="2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7" t="s">
        <v>2688</v>
      </c>
      <c r="C2690" s="2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8334</v>
      </c>
      <c r="R2690" t="s">
        <v>8335</v>
      </c>
      <c r="S2690" s="14">
        <f t="shared" ref="S2690:S2753" si="212">(((J2690/60)/60)/24)+DATE(1970,1,1)</f>
        <v>42028.118865740747</v>
      </c>
      <c r="T2690" s="14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7" t="s">
        <v>2689</v>
      </c>
      <c r="C2691" s="2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7" t="s">
        <v>2690</v>
      </c>
      <c r="C2692" s="2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7" t="s">
        <v>2691</v>
      </c>
      <c r="C2693" s="2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7" t="s">
        <v>2692</v>
      </c>
      <c r="C2694" s="2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7" t="s">
        <v>2693</v>
      </c>
      <c r="C2695" s="2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7" t="s">
        <v>2694</v>
      </c>
      <c r="C2696" s="2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7" t="s">
        <v>2695</v>
      </c>
      <c r="C2697" s="2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7" t="s">
        <v>2696</v>
      </c>
      <c r="C2698" s="2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7" t="s">
        <v>2697</v>
      </c>
      <c r="C2699" s="2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7" t="s">
        <v>2698</v>
      </c>
      <c r="C2700" s="2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7" t="s">
        <v>2699</v>
      </c>
      <c r="C2701" s="2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7" t="s">
        <v>2700</v>
      </c>
      <c r="C2702" s="2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7" t="s">
        <v>2701</v>
      </c>
      <c r="C2703" s="2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7" t="s">
        <v>2702</v>
      </c>
      <c r="C2704" s="2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7" t="s">
        <v>2703</v>
      </c>
      <c r="C2705" s="2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7" t="s">
        <v>2704</v>
      </c>
      <c r="C2706" s="2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7" t="s">
        <v>2705</v>
      </c>
      <c r="C2707" s="2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7" t="s">
        <v>2706</v>
      </c>
      <c r="C2708" s="2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7" t="s">
        <v>2707</v>
      </c>
      <c r="C2709" s="2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7" t="s">
        <v>2708</v>
      </c>
      <c r="C2710" s="2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7" t="s">
        <v>2709</v>
      </c>
      <c r="C2711" s="2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7" t="s">
        <v>2710</v>
      </c>
      <c r="C2712" s="2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7" t="s">
        <v>2711</v>
      </c>
      <c r="C2713" s="2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7" t="s">
        <v>2712</v>
      </c>
      <c r="C2714" s="2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7" t="s">
        <v>2713</v>
      </c>
      <c r="C2715" s="2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7" t="s">
        <v>2714</v>
      </c>
      <c r="C2716" s="2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7" t="s">
        <v>2715</v>
      </c>
      <c r="C2717" s="2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7" t="s">
        <v>2716</v>
      </c>
      <c r="C2718" s="2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7" t="s">
        <v>2717</v>
      </c>
      <c r="C2719" s="2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7" t="s">
        <v>2718</v>
      </c>
      <c r="C2720" s="2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7" t="s">
        <v>2719</v>
      </c>
      <c r="C2721" s="2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7" t="s">
        <v>2720</v>
      </c>
      <c r="C2722" s="2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7" t="s">
        <v>2721</v>
      </c>
      <c r="C2723" s="2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7" t="s">
        <v>2722</v>
      </c>
      <c r="C2724" s="2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7" t="s">
        <v>2723</v>
      </c>
      <c r="C2725" s="2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7" t="s">
        <v>2724</v>
      </c>
      <c r="C2726" s="2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7" t="s">
        <v>2725</v>
      </c>
      <c r="C2727" s="2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7" t="s">
        <v>2726</v>
      </c>
      <c r="C2728" s="2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7" t="s">
        <v>2727</v>
      </c>
      <c r="C2729" s="2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7" t="s">
        <v>2728</v>
      </c>
      <c r="C2730" s="2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7" t="s">
        <v>2729</v>
      </c>
      <c r="C2731" s="2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7" t="s">
        <v>2730</v>
      </c>
      <c r="C2732" s="2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7" t="s">
        <v>2731</v>
      </c>
      <c r="C2733" s="2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7" t="s">
        <v>2732</v>
      </c>
      <c r="C2734" s="2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7" t="s">
        <v>2733</v>
      </c>
      <c r="C2735" s="2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7" t="s">
        <v>2734</v>
      </c>
      <c r="C2736" s="2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7" t="s">
        <v>2735</v>
      </c>
      <c r="C2737" s="2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7" t="s">
        <v>2736</v>
      </c>
      <c r="C2738" s="2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7" t="s">
        <v>2737</v>
      </c>
      <c r="C2739" s="2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7" t="s">
        <v>2738</v>
      </c>
      <c r="C2740" s="2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7" t="s">
        <v>2739</v>
      </c>
      <c r="C2741" s="2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7" t="s">
        <v>2740</v>
      </c>
      <c r="C2742" s="2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7" t="s">
        <v>2741</v>
      </c>
      <c r="C2743" s="2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7" t="s">
        <v>2742</v>
      </c>
      <c r="C2744" s="2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7" t="s">
        <v>2743</v>
      </c>
      <c r="C2745" s="2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7" t="s">
        <v>2744</v>
      </c>
      <c r="C2746" s="2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7" t="s">
        <v>2745</v>
      </c>
      <c r="C2747" s="2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7" t="s">
        <v>2746</v>
      </c>
      <c r="C2748" s="2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7" t="s">
        <v>2747</v>
      </c>
      <c r="C2749" s="2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7" t="s">
        <v>2748</v>
      </c>
      <c r="C2750" s="2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7" t="s">
        <v>2749</v>
      </c>
      <c r="C2751" s="2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7" t="s">
        <v>2750</v>
      </c>
      <c r="C2752" s="2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7" t="s">
        <v>2751</v>
      </c>
      <c r="C2753" s="2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7" t="s">
        <v>2752</v>
      </c>
      <c r="C2754" s="2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8320</v>
      </c>
      <c r="R2754" t="s">
        <v>8356</v>
      </c>
      <c r="S2754" s="14">
        <f t="shared" ref="S2754:S2817" si="217">(((J2754/60)/60)/24)+DATE(1970,1,1)</f>
        <v>40855.765092592592</v>
      </c>
      <c r="T2754" s="14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7" t="s">
        <v>2753</v>
      </c>
      <c r="C2755" s="2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7" t="s">
        <v>2754</v>
      </c>
      <c r="C2756" s="2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7" t="s">
        <v>2755</v>
      </c>
      <c r="C2757" s="2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7" t="s">
        <v>2756</v>
      </c>
      <c r="C2758" s="2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7" t="s">
        <v>2757</v>
      </c>
      <c r="C2759" s="2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7" t="s">
        <v>2758</v>
      </c>
      <c r="C2760" s="2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7" t="s">
        <v>2759</v>
      </c>
      <c r="C2761" s="2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7" t="s">
        <v>2760</v>
      </c>
      <c r="C2762" s="2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7" t="s">
        <v>2761</v>
      </c>
      <c r="C2763" s="2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7" t="s">
        <v>2762</v>
      </c>
      <c r="C2764" s="2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7" t="s">
        <v>2763</v>
      </c>
      <c r="C2765" s="2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7" t="s">
        <v>2764</v>
      </c>
      <c r="C2766" s="2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7" t="s">
        <v>2765</v>
      </c>
      <c r="C2767" s="2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7" t="s">
        <v>2766</v>
      </c>
      <c r="C2768" s="2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7" t="s">
        <v>2767</v>
      </c>
      <c r="C2769" s="2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7" t="s">
        <v>2768</v>
      </c>
      <c r="C2770" s="2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7" t="s">
        <v>2769</v>
      </c>
      <c r="C2771" s="2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7" t="s">
        <v>2770</v>
      </c>
      <c r="C2772" s="2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7" t="s">
        <v>2771</v>
      </c>
      <c r="C2773" s="2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7" t="s">
        <v>2772</v>
      </c>
      <c r="C2774" s="2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7" t="s">
        <v>2773</v>
      </c>
      <c r="C2775" s="2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7" t="s">
        <v>2774</v>
      </c>
      <c r="C2776" s="2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7" t="s">
        <v>2775</v>
      </c>
      <c r="C2777" s="2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7" t="s">
        <v>2776</v>
      </c>
      <c r="C2778" s="2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7" t="s">
        <v>2777</v>
      </c>
      <c r="C2779" s="2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7" t="s">
        <v>2778</v>
      </c>
      <c r="C2780" s="2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7" t="s">
        <v>2779</v>
      </c>
      <c r="C2781" s="2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7" t="s">
        <v>2780</v>
      </c>
      <c r="C2782" s="2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7" t="s">
        <v>2781</v>
      </c>
      <c r="C2783" s="2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7" t="s">
        <v>2782</v>
      </c>
      <c r="C2784" s="2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7" t="s">
        <v>2783</v>
      </c>
      <c r="C2785" s="2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7" t="s">
        <v>2784</v>
      </c>
      <c r="C2786" s="2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7" t="s">
        <v>2785</v>
      </c>
      <c r="C2787" s="2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7" t="s">
        <v>2786</v>
      </c>
      <c r="C2788" s="2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7" t="s">
        <v>2787</v>
      </c>
      <c r="C2789" s="2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7" t="s">
        <v>2788</v>
      </c>
      <c r="C2790" s="2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7" t="s">
        <v>2789</v>
      </c>
      <c r="C2791" s="2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7" t="s">
        <v>2790</v>
      </c>
      <c r="C2792" s="2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7" t="s">
        <v>2791</v>
      </c>
      <c r="C2793" s="2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7" t="s">
        <v>2792</v>
      </c>
      <c r="C2794" s="2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7" t="s">
        <v>2793</v>
      </c>
      <c r="C2795" s="2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7" t="s">
        <v>2794</v>
      </c>
      <c r="C2796" s="2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7" t="s">
        <v>2795</v>
      </c>
      <c r="C2797" s="2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7" t="s">
        <v>2796</v>
      </c>
      <c r="C2798" s="2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7" t="s">
        <v>2797</v>
      </c>
      <c r="C2799" s="2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7" t="s">
        <v>2798</v>
      </c>
      <c r="C2800" s="2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7" t="s">
        <v>2799</v>
      </c>
      <c r="C2801" s="2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7" t="s">
        <v>2800</v>
      </c>
      <c r="C2802" s="2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7" t="s">
        <v>2801</v>
      </c>
      <c r="C2803" s="2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7" t="s">
        <v>2802</v>
      </c>
      <c r="C2804" s="2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7" t="s">
        <v>2803</v>
      </c>
      <c r="C2805" s="2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7" t="s">
        <v>2804</v>
      </c>
      <c r="C2806" s="2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7" t="s">
        <v>2805</v>
      </c>
      <c r="C2807" s="2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7" t="s">
        <v>2806</v>
      </c>
      <c r="C2808" s="2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7" t="s">
        <v>2807</v>
      </c>
      <c r="C2809" s="2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7" t="s">
        <v>2808</v>
      </c>
      <c r="C2810" s="2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7" t="s">
        <v>2809</v>
      </c>
      <c r="C2811" s="2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7" t="s">
        <v>2810</v>
      </c>
      <c r="C2812" s="2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7" t="s">
        <v>2811</v>
      </c>
      <c r="C2813" s="2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7" t="s">
        <v>2812</v>
      </c>
      <c r="C2814" s="2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7" t="s">
        <v>2813</v>
      </c>
      <c r="C2815" s="2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7" t="s">
        <v>2814</v>
      </c>
      <c r="C2816" s="2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7" t="s">
        <v>2815</v>
      </c>
      <c r="C2817" s="2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7" t="s">
        <v>2816</v>
      </c>
      <c r="C2818" s="2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8315</v>
      </c>
      <c r="R2818" t="s">
        <v>8316</v>
      </c>
      <c r="S2818" s="14">
        <f t="shared" ref="S2818:S2881" si="222">(((J2818/60)/60)/24)+DATE(1970,1,1)</f>
        <v>42188.467499999999</v>
      </c>
      <c r="T2818" s="14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7" t="s">
        <v>2817</v>
      </c>
      <c r="C2819" s="2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si="220"/>
        <v>130</v>
      </c>
      <c r="P2819">
        <f t="shared" si="221"/>
        <v>23.64</v>
      </c>
      <c r="Q2819" t="s">
        <v>8315</v>
      </c>
      <c r="R2819" t="s">
        <v>8316</v>
      </c>
      <c r="S2819" s="14">
        <f t="shared" si="222"/>
        <v>42023.634976851856</v>
      </c>
      <c r="T2819" s="14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7" t="s">
        <v>2818</v>
      </c>
      <c r="C2820" s="2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7" t="s">
        <v>2819</v>
      </c>
      <c r="C2821" s="2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7" t="s">
        <v>2820</v>
      </c>
      <c r="C2822" s="2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7" t="s">
        <v>2821</v>
      </c>
      <c r="C2823" s="2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7" t="s">
        <v>2822</v>
      </c>
      <c r="C2824" s="2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7" t="s">
        <v>2823</v>
      </c>
      <c r="C2825" s="2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7" t="s">
        <v>2824</v>
      </c>
      <c r="C2826" s="2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7" t="s">
        <v>2825</v>
      </c>
      <c r="C2827" s="2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7" t="s">
        <v>2826</v>
      </c>
      <c r="C2828" s="2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7" t="s">
        <v>2827</v>
      </c>
      <c r="C2829" s="2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7" t="s">
        <v>2828</v>
      </c>
      <c r="C2830" s="2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7" t="s">
        <v>2829</v>
      </c>
      <c r="C2831" s="2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7" t="s">
        <v>2830</v>
      </c>
      <c r="C2832" s="2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7" t="s">
        <v>2831</v>
      </c>
      <c r="C2833" s="2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7" t="s">
        <v>2832</v>
      </c>
      <c r="C2834" s="2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7" t="s">
        <v>2833</v>
      </c>
      <c r="C2835" s="2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7" t="s">
        <v>2834</v>
      </c>
      <c r="C2836" s="2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7" t="s">
        <v>2835</v>
      </c>
      <c r="C2837" s="2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7" t="s">
        <v>2836</v>
      </c>
      <c r="C2838" s="2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7" t="s">
        <v>2837</v>
      </c>
      <c r="C2839" s="2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7" t="s">
        <v>2838</v>
      </c>
      <c r="C2840" s="2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7" t="s">
        <v>2839</v>
      </c>
      <c r="C2841" s="2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7" t="s">
        <v>2840</v>
      </c>
      <c r="C2842" s="2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7" t="s">
        <v>2841</v>
      </c>
      <c r="C2843" s="2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7" t="s">
        <v>2842</v>
      </c>
      <c r="C2844" s="2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7" t="s">
        <v>2843</v>
      </c>
      <c r="C2845" s="2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7" t="s">
        <v>2844</v>
      </c>
      <c r="C2846" s="2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7" t="s">
        <v>2845</v>
      </c>
      <c r="C2847" s="2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7" t="s">
        <v>2846</v>
      </c>
      <c r="C2848" s="2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7" t="s">
        <v>2847</v>
      </c>
      <c r="C2849" s="2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7" t="s">
        <v>2848</v>
      </c>
      <c r="C2850" s="2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7" t="s">
        <v>2849</v>
      </c>
      <c r="C2851" s="2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7" t="s">
        <v>2850</v>
      </c>
      <c r="C2852" s="2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7" t="s">
        <v>2851</v>
      </c>
      <c r="C2853" s="2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7" t="s">
        <v>2852</v>
      </c>
      <c r="C2854" s="2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7" t="s">
        <v>2853</v>
      </c>
      <c r="C2855" s="2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7" t="s">
        <v>2854</v>
      </c>
      <c r="C2856" s="2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7" t="s">
        <v>2855</v>
      </c>
      <c r="C2857" s="2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7" t="s">
        <v>2856</v>
      </c>
      <c r="C2858" s="2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7" t="s">
        <v>2857</v>
      </c>
      <c r="C2859" s="2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7" t="s">
        <v>2858</v>
      </c>
      <c r="C2860" s="2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7" t="s">
        <v>2859</v>
      </c>
      <c r="C2861" s="2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7" t="s">
        <v>2860</v>
      </c>
      <c r="C2862" s="2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7" t="s">
        <v>2861</v>
      </c>
      <c r="C2863" s="2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7" t="s">
        <v>2862</v>
      </c>
      <c r="C2864" s="2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7" t="s">
        <v>2863</v>
      </c>
      <c r="C2865" s="2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7" t="s">
        <v>2864</v>
      </c>
      <c r="C2866" s="2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7" t="s">
        <v>2865</v>
      </c>
      <c r="C2867" s="2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7" t="s">
        <v>2866</v>
      </c>
      <c r="C2868" s="2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7" t="s">
        <v>2867</v>
      </c>
      <c r="C2869" s="2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7" t="s">
        <v>2868</v>
      </c>
      <c r="C2870" s="2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7" t="s">
        <v>2869</v>
      </c>
      <c r="C2871" s="2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7" t="s">
        <v>2870</v>
      </c>
      <c r="C2872" s="2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7" t="s">
        <v>2871</v>
      </c>
      <c r="C2873" s="2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7" t="s">
        <v>2872</v>
      </c>
      <c r="C2874" s="2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7" t="s">
        <v>2873</v>
      </c>
      <c r="C2875" s="2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7" t="s">
        <v>2874</v>
      </c>
      <c r="C2876" s="2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7" t="s">
        <v>2875</v>
      </c>
      <c r="C2877" s="2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7" t="s">
        <v>2876</v>
      </c>
      <c r="C2878" s="2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7" t="s">
        <v>2877</v>
      </c>
      <c r="C2879" s="2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7" t="s">
        <v>2878</v>
      </c>
      <c r="C2880" s="2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7" t="s">
        <v>2879</v>
      </c>
      <c r="C2881" s="2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7" t="s">
        <v>2880</v>
      </c>
      <c r="C2882" s="2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8315</v>
      </c>
      <c r="R2882" t="s">
        <v>8316</v>
      </c>
      <c r="S2882" s="14">
        <f t="shared" ref="S2882:S2945" si="227">(((J2882/60)/60)/24)+DATE(1970,1,1)</f>
        <v>42192.905694444446</v>
      </c>
      <c r="T2882" s="14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7" t="s">
        <v>2881</v>
      </c>
      <c r="C2883" s="2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225"/>
        <v>0</v>
      </c>
      <c r="P2883">
        <f t="shared" si="226"/>
        <v>0</v>
      </c>
      <c r="Q2883" t="s">
        <v>8315</v>
      </c>
      <c r="R2883" t="s">
        <v>8316</v>
      </c>
      <c r="S2883" s="14">
        <f t="shared" si="227"/>
        <v>41916.597638888888</v>
      </c>
      <c r="T2883" s="14">
        <f t="shared" si="228"/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7" t="s">
        <v>2882</v>
      </c>
      <c r="C2884" s="2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7" t="s">
        <v>2883</v>
      </c>
      <c r="C2885" s="2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7" t="s">
        <v>2884</v>
      </c>
      <c r="C2886" s="2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7" t="s">
        <v>2885</v>
      </c>
      <c r="C2887" s="2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7" t="s">
        <v>2886</v>
      </c>
      <c r="C2888" s="2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7" t="s">
        <v>2887</v>
      </c>
      <c r="C2889" s="2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7" t="s">
        <v>2888</v>
      </c>
      <c r="C2890" s="2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7" t="s">
        <v>2889</v>
      </c>
      <c r="C2891" s="2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7" t="s">
        <v>2890</v>
      </c>
      <c r="C2892" s="2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7" t="s">
        <v>2891</v>
      </c>
      <c r="C2893" s="2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7" t="s">
        <v>2892</v>
      </c>
      <c r="C2894" s="2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7" t="s">
        <v>2893</v>
      </c>
      <c r="C2895" s="2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7" t="s">
        <v>2894</v>
      </c>
      <c r="C2896" s="2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7" t="s">
        <v>2895</v>
      </c>
      <c r="C2897" s="2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7" t="s">
        <v>2896</v>
      </c>
      <c r="C2898" s="2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7" t="s">
        <v>2897</v>
      </c>
      <c r="C2899" s="2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7" t="s">
        <v>2898</v>
      </c>
      <c r="C2900" s="2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7" t="s">
        <v>2899</v>
      </c>
      <c r="C2901" s="2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7" t="s">
        <v>2900</v>
      </c>
      <c r="C2902" s="2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7" t="s">
        <v>2901</v>
      </c>
      <c r="C2903" s="2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7" t="s">
        <v>2902</v>
      </c>
      <c r="C2904" s="2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7" t="s">
        <v>2903</v>
      </c>
      <c r="C2905" s="2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7" t="s">
        <v>2904</v>
      </c>
      <c r="C2906" s="2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7" t="s">
        <v>2905</v>
      </c>
      <c r="C2907" s="2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7" t="s">
        <v>2906</v>
      </c>
      <c r="C2908" s="2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7" t="s">
        <v>2907</v>
      </c>
      <c r="C2909" s="2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7" t="s">
        <v>2908</v>
      </c>
      <c r="C2910" s="2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7" t="s">
        <v>2909</v>
      </c>
      <c r="C2911" s="2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7" t="s">
        <v>2910</v>
      </c>
      <c r="C2912" s="2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7" t="s">
        <v>2911</v>
      </c>
      <c r="C2913" s="2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7" t="s">
        <v>2912</v>
      </c>
      <c r="C2914" s="2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7" t="s">
        <v>2913</v>
      </c>
      <c r="C2915" s="2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7" t="s">
        <v>2914</v>
      </c>
      <c r="C2916" s="2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7" t="s">
        <v>2915</v>
      </c>
      <c r="C2917" s="2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7" t="s">
        <v>2916</v>
      </c>
      <c r="C2918" s="2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7" t="s">
        <v>2917</v>
      </c>
      <c r="C2919" s="2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7" t="s">
        <v>2918</v>
      </c>
      <c r="C2920" s="2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7" t="s">
        <v>2919</v>
      </c>
      <c r="C2921" s="2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7" t="s">
        <v>2920</v>
      </c>
      <c r="C2922" s="2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7" t="s">
        <v>2921</v>
      </c>
      <c r="C2923" s="2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7" t="s">
        <v>2922</v>
      </c>
      <c r="C2924" s="2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7" t="s">
        <v>2923</v>
      </c>
      <c r="C2925" s="2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</row>
    <row r="2926" spans="1:21" ht="60" x14ac:dyDescent="0.25">
      <c r="A2926">
        <v>2924</v>
      </c>
      <c r="B2926" s="7" t="s">
        <v>2924</v>
      </c>
      <c r="C2926" s="2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</row>
    <row r="2927" spans="1:21" ht="45" x14ac:dyDescent="0.25">
      <c r="A2927">
        <v>2925</v>
      </c>
      <c r="B2927" s="7" t="s">
        <v>2925</v>
      </c>
      <c r="C2927" s="2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</row>
    <row r="2928" spans="1:21" ht="60" x14ac:dyDescent="0.25">
      <c r="A2928">
        <v>2926</v>
      </c>
      <c r="B2928" s="7" t="s">
        <v>2926</v>
      </c>
      <c r="C2928" s="2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</row>
    <row r="2929" spans="1:21" ht="60" x14ac:dyDescent="0.25">
      <c r="A2929">
        <v>2927</v>
      </c>
      <c r="B2929" s="7" t="s">
        <v>2927</v>
      </c>
      <c r="C2929" s="2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</row>
    <row r="2930" spans="1:21" ht="30" x14ac:dyDescent="0.25">
      <c r="A2930">
        <v>2928</v>
      </c>
      <c r="B2930" s="7" t="s">
        <v>2928</v>
      </c>
      <c r="C2930" s="2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</row>
    <row r="2931" spans="1:21" ht="60" x14ac:dyDescent="0.25">
      <c r="A2931">
        <v>2929</v>
      </c>
      <c r="B2931" s="7" t="s">
        <v>2929</v>
      </c>
      <c r="C2931" s="2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</row>
    <row r="2932" spans="1:21" ht="60" x14ac:dyDescent="0.25">
      <c r="A2932">
        <v>2930</v>
      </c>
      <c r="B2932" s="7" t="s">
        <v>2930</v>
      </c>
      <c r="C2932" s="2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>YEAR(S2932)</f>
        <v>2015</v>
      </c>
    </row>
    <row r="2933" spans="1:21" ht="60" x14ac:dyDescent="0.25">
      <c r="A2933">
        <v>2931</v>
      </c>
      <c r="B2933" s="7" t="s">
        <v>2931</v>
      </c>
      <c r="C2933" s="2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</row>
    <row r="2934" spans="1:21" ht="60" x14ac:dyDescent="0.25">
      <c r="A2934">
        <v>2932</v>
      </c>
      <c r="B2934" s="7" t="s">
        <v>2932</v>
      </c>
      <c r="C2934" s="2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</row>
    <row r="2935" spans="1:21" ht="60" x14ac:dyDescent="0.25">
      <c r="A2935">
        <v>2933</v>
      </c>
      <c r="B2935" s="7" t="s">
        <v>2933</v>
      </c>
      <c r="C2935" s="2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</row>
    <row r="2936" spans="1:21" ht="45" x14ac:dyDescent="0.25">
      <c r="A2936">
        <v>2934</v>
      </c>
      <c r="B2936" s="7" t="s">
        <v>2934</v>
      </c>
      <c r="C2936" s="2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</row>
    <row r="2937" spans="1:21" ht="45" x14ac:dyDescent="0.25">
      <c r="A2937">
        <v>2935</v>
      </c>
      <c r="B2937" s="7" t="s">
        <v>2935</v>
      </c>
      <c r="C2937" s="2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</row>
    <row r="2938" spans="1:21" ht="60" x14ac:dyDescent="0.25">
      <c r="A2938">
        <v>2936</v>
      </c>
      <c r="B2938" s="7" t="s">
        <v>2936</v>
      </c>
      <c r="C2938" s="2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</row>
    <row r="2939" spans="1:21" ht="30" x14ac:dyDescent="0.25">
      <c r="A2939">
        <v>2937</v>
      </c>
      <c r="B2939" s="7" t="s">
        <v>2937</v>
      </c>
      <c r="C2939" s="2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7" t="s">
        <v>2938</v>
      </c>
      <c r="C2940" s="2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</row>
    <row r="2941" spans="1:21" ht="60" x14ac:dyDescent="0.25">
      <c r="A2941">
        <v>2939</v>
      </c>
      <c r="B2941" s="7" t="s">
        <v>2939</v>
      </c>
      <c r="C2941" s="2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</row>
    <row r="2942" spans="1:21" ht="45" x14ac:dyDescent="0.25">
      <c r="A2942">
        <v>2940</v>
      </c>
      <c r="B2942" s="7" t="s">
        <v>2940</v>
      </c>
      <c r="C2942" s="2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</row>
    <row r="2943" spans="1:21" ht="60" x14ac:dyDescent="0.25">
      <c r="A2943">
        <v>2941</v>
      </c>
      <c r="B2943" s="7" t="s">
        <v>2941</v>
      </c>
      <c r="C2943" s="2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</row>
    <row r="2944" spans="1:21" ht="60" x14ac:dyDescent="0.25">
      <c r="A2944">
        <v>2942</v>
      </c>
      <c r="B2944" s="7" t="s">
        <v>2942</v>
      </c>
      <c r="C2944" s="2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</row>
    <row r="2945" spans="1:20" ht="60" x14ac:dyDescent="0.25">
      <c r="A2945">
        <v>2943</v>
      </c>
      <c r="B2945" s="7" t="s">
        <v>2943</v>
      </c>
      <c r="C2945" s="2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</row>
    <row r="2946" spans="1:20" ht="45" x14ac:dyDescent="0.25">
      <c r="A2946">
        <v>2944</v>
      </c>
      <c r="B2946" s="7" t="s">
        <v>2944</v>
      </c>
      <c r="C2946" s="2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8315</v>
      </c>
      <c r="R2946" t="s">
        <v>8355</v>
      </c>
      <c r="S2946" s="14">
        <f t="shared" ref="S2946:S3009" si="232">(((J2946/60)/60)/24)+DATE(1970,1,1)</f>
        <v>42132.9143287037</v>
      </c>
      <c r="T2946" s="14">
        <f t="shared" ref="T2946:T3009" si="233">(((I2946/60)/60)/24)+DATE(1970,1,1)</f>
        <v>42162.9143287037</v>
      </c>
    </row>
    <row r="2947" spans="1:20" ht="60" x14ac:dyDescent="0.25">
      <c r="A2947">
        <v>2945</v>
      </c>
      <c r="B2947" s="7" t="s">
        <v>2945</v>
      </c>
      <c r="C2947" s="2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</row>
    <row r="2948" spans="1:20" ht="60" x14ac:dyDescent="0.25">
      <c r="A2948">
        <v>2946</v>
      </c>
      <c r="B2948" s="7" t="s">
        <v>2946</v>
      </c>
      <c r="C2948" s="2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</row>
    <row r="2949" spans="1:20" ht="60" x14ac:dyDescent="0.25">
      <c r="A2949">
        <v>2947</v>
      </c>
      <c r="B2949" s="7" t="s">
        <v>2947</v>
      </c>
      <c r="C2949" s="2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</row>
    <row r="2950" spans="1:20" ht="60" x14ac:dyDescent="0.25">
      <c r="A2950">
        <v>2948</v>
      </c>
      <c r="B2950" s="7" t="s">
        <v>2948</v>
      </c>
      <c r="C2950" s="2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</row>
    <row r="2951" spans="1:20" ht="60" x14ac:dyDescent="0.25">
      <c r="A2951">
        <v>2949</v>
      </c>
      <c r="B2951" s="7" t="s">
        <v>2949</v>
      </c>
      <c r="C2951" s="2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</row>
    <row r="2952" spans="1:20" ht="60" x14ac:dyDescent="0.25">
      <c r="A2952">
        <v>2950</v>
      </c>
      <c r="B2952" s="7" t="s">
        <v>2950</v>
      </c>
      <c r="C2952" s="2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</row>
    <row r="2953" spans="1:20" ht="60" x14ac:dyDescent="0.25">
      <c r="A2953">
        <v>2951</v>
      </c>
      <c r="B2953" s="7" t="s">
        <v>2951</v>
      </c>
      <c r="C2953" s="2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</row>
    <row r="2954" spans="1:20" ht="60" x14ac:dyDescent="0.25">
      <c r="A2954">
        <v>2952</v>
      </c>
      <c r="B2954" s="7" t="s">
        <v>2952</v>
      </c>
      <c r="C2954" s="2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</row>
    <row r="2955" spans="1:20" ht="45" x14ac:dyDescent="0.25">
      <c r="A2955">
        <v>2953</v>
      </c>
      <c r="B2955" s="7" t="s">
        <v>2953</v>
      </c>
      <c r="C2955" s="2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</row>
    <row r="2956" spans="1:20" ht="45" x14ac:dyDescent="0.25">
      <c r="A2956">
        <v>2954</v>
      </c>
      <c r="B2956" s="7" t="s">
        <v>2954</v>
      </c>
      <c r="C2956" s="2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</row>
    <row r="2957" spans="1:20" ht="45" x14ac:dyDescent="0.25">
      <c r="A2957">
        <v>2955</v>
      </c>
      <c r="B2957" s="7" t="s">
        <v>2955</v>
      </c>
      <c r="C2957" s="2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</row>
    <row r="2958" spans="1:20" ht="60" x14ac:dyDescent="0.25">
      <c r="A2958">
        <v>2956</v>
      </c>
      <c r="B2958" s="7" t="s">
        <v>2956</v>
      </c>
      <c r="C2958" s="2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</row>
    <row r="2959" spans="1:20" ht="45" x14ac:dyDescent="0.25">
      <c r="A2959">
        <v>2957</v>
      </c>
      <c r="B2959" s="7" t="s">
        <v>2957</v>
      </c>
      <c r="C2959" s="2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</row>
    <row r="2960" spans="1:20" ht="45" x14ac:dyDescent="0.25">
      <c r="A2960">
        <v>2958</v>
      </c>
      <c r="B2960" s="7" t="s">
        <v>2958</v>
      </c>
      <c r="C2960" s="2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</row>
    <row r="2961" spans="1:20" ht="60" x14ac:dyDescent="0.25">
      <c r="A2961">
        <v>2959</v>
      </c>
      <c r="B2961" s="7" t="s">
        <v>2959</v>
      </c>
      <c r="C2961" s="2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</row>
    <row r="2962" spans="1:20" ht="45" x14ac:dyDescent="0.25">
      <c r="A2962">
        <v>2960</v>
      </c>
      <c r="B2962" s="7" t="s">
        <v>2960</v>
      </c>
      <c r="C2962" s="2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</row>
    <row r="2963" spans="1:20" ht="60" x14ac:dyDescent="0.25">
      <c r="A2963">
        <v>2961</v>
      </c>
      <c r="B2963" s="7" t="s">
        <v>2961</v>
      </c>
      <c r="C2963" s="2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</row>
    <row r="2964" spans="1:20" ht="60" x14ac:dyDescent="0.25">
      <c r="A2964">
        <v>2962</v>
      </c>
      <c r="B2964" s="7" t="s">
        <v>2962</v>
      </c>
      <c r="C2964" s="2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</row>
    <row r="2965" spans="1:20" ht="60" x14ac:dyDescent="0.25">
      <c r="A2965">
        <v>2963</v>
      </c>
      <c r="B2965" s="7" t="s">
        <v>2963</v>
      </c>
      <c r="C2965" s="2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</row>
    <row r="2966" spans="1:20" ht="60" x14ac:dyDescent="0.25">
      <c r="A2966">
        <v>2964</v>
      </c>
      <c r="B2966" s="7" t="s">
        <v>2964</v>
      </c>
      <c r="C2966" s="2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</row>
    <row r="2967" spans="1:20" ht="60" x14ac:dyDescent="0.25">
      <c r="A2967">
        <v>2965</v>
      </c>
      <c r="B2967" s="7" t="s">
        <v>2965</v>
      </c>
      <c r="C2967" s="2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</row>
    <row r="2968" spans="1:20" ht="60" x14ac:dyDescent="0.25">
      <c r="A2968">
        <v>2966</v>
      </c>
      <c r="B2968" s="7" t="s">
        <v>2966</v>
      </c>
      <c r="C2968" s="2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</row>
    <row r="2969" spans="1:20" ht="45" x14ac:dyDescent="0.25">
      <c r="A2969">
        <v>2967</v>
      </c>
      <c r="B2969" s="7" t="s">
        <v>2967</v>
      </c>
      <c r="C2969" s="2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</row>
    <row r="2970" spans="1:20" ht="30" x14ac:dyDescent="0.25">
      <c r="A2970">
        <v>2968</v>
      </c>
      <c r="B2970" s="7" t="s">
        <v>2968</v>
      </c>
      <c r="C2970" s="2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</row>
    <row r="2971" spans="1:20" ht="60" x14ac:dyDescent="0.25">
      <c r="A2971">
        <v>2969</v>
      </c>
      <c r="B2971" s="7" t="s">
        <v>2969</v>
      </c>
      <c r="C2971" s="2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</row>
    <row r="2972" spans="1:20" ht="45" x14ac:dyDescent="0.25">
      <c r="A2972">
        <v>2970</v>
      </c>
      <c r="B2972" s="7" t="s">
        <v>2970</v>
      </c>
      <c r="C2972" s="2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</row>
    <row r="2973" spans="1:20" ht="60" x14ac:dyDescent="0.25">
      <c r="A2973">
        <v>2971</v>
      </c>
      <c r="B2973" s="7" t="s">
        <v>2971</v>
      </c>
      <c r="C2973" s="2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</row>
    <row r="2974" spans="1:20" ht="30" x14ac:dyDescent="0.25">
      <c r="A2974">
        <v>2972</v>
      </c>
      <c r="B2974" s="7" t="s">
        <v>2972</v>
      </c>
      <c r="C2974" s="2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</row>
    <row r="2975" spans="1:20" ht="60" x14ac:dyDescent="0.25">
      <c r="A2975">
        <v>2973</v>
      </c>
      <c r="B2975" s="7" t="s">
        <v>2973</v>
      </c>
      <c r="C2975" s="2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</row>
    <row r="2976" spans="1:20" ht="60" x14ac:dyDescent="0.25">
      <c r="A2976">
        <v>2974</v>
      </c>
      <c r="B2976" s="7" t="s">
        <v>2974</v>
      </c>
      <c r="C2976" s="2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</row>
    <row r="2977" spans="1:20" ht="60" x14ac:dyDescent="0.25">
      <c r="A2977">
        <v>2975</v>
      </c>
      <c r="B2977" s="7" t="s">
        <v>2975</v>
      </c>
      <c r="C2977" s="2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</row>
    <row r="2978" spans="1:20" ht="45" x14ac:dyDescent="0.25">
      <c r="A2978">
        <v>2976</v>
      </c>
      <c r="B2978" s="7" t="s">
        <v>2976</v>
      </c>
      <c r="C2978" s="2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</row>
    <row r="2979" spans="1:20" ht="60" x14ac:dyDescent="0.25">
      <c r="A2979">
        <v>2977</v>
      </c>
      <c r="B2979" s="7" t="s">
        <v>2977</v>
      </c>
      <c r="C2979" s="2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</row>
    <row r="2980" spans="1:20" ht="60" x14ac:dyDescent="0.25">
      <c r="A2980">
        <v>2978</v>
      </c>
      <c r="B2980" s="7" t="s">
        <v>2978</v>
      </c>
      <c r="C2980" s="2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</row>
    <row r="2981" spans="1:20" ht="60" x14ac:dyDescent="0.25">
      <c r="A2981">
        <v>2979</v>
      </c>
      <c r="B2981" s="7" t="s">
        <v>2979</v>
      </c>
      <c r="C2981" s="2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</row>
    <row r="2982" spans="1:20" ht="45" x14ac:dyDescent="0.25">
      <c r="A2982">
        <v>2980</v>
      </c>
      <c r="B2982" s="7" t="s">
        <v>2980</v>
      </c>
      <c r="C2982" s="2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</row>
    <row r="2983" spans="1:20" ht="60" x14ac:dyDescent="0.25">
      <c r="A2983">
        <v>2981</v>
      </c>
      <c r="B2983" s="7" t="s">
        <v>2981</v>
      </c>
      <c r="C2983" s="2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</row>
    <row r="2984" spans="1:20" ht="45" x14ac:dyDescent="0.25">
      <c r="A2984">
        <v>2982</v>
      </c>
      <c r="B2984" s="7" t="s">
        <v>2982</v>
      </c>
      <c r="C2984" s="2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</row>
    <row r="2985" spans="1:20" ht="45" x14ac:dyDescent="0.25">
      <c r="A2985">
        <v>2983</v>
      </c>
      <c r="B2985" s="7" t="s">
        <v>2983</v>
      </c>
      <c r="C2985" s="2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</row>
    <row r="2986" spans="1:20" ht="60" x14ac:dyDescent="0.25">
      <c r="A2986">
        <v>2984</v>
      </c>
      <c r="B2986" s="7" t="s">
        <v>2984</v>
      </c>
      <c r="C2986" s="2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</row>
    <row r="2987" spans="1:20" ht="60" x14ac:dyDescent="0.25">
      <c r="A2987">
        <v>2985</v>
      </c>
      <c r="B2987" s="7" t="s">
        <v>2985</v>
      </c>
      <c r="C2987" s="2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</row>
    <row r="2988" spans="1:20" ht="45" x14ac:dyDescent="0.25">
      <c r="A2988">
        <v>2986</v>
      </c>
      <c r="B2988" s="7" t="s">
        <v>2986</v>
      </c>
      <c r="C2988" s="2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</row>
    <row r="2989" spans="1:20" ht="60" x14ac:dyDescent="0.25">
      <c r="A2989">
        <v>2987</v>
      </c>
      <c r="B2989" s="7" t="s">
        <v>2987</v>
      </c>
      <c r="C2989" s="2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</row>
    <row r="2990" spans="1:20" ht="60" x14ac:dyDescent="0.25">
      <c r="A2990">
        <v>2988</v>
      </c>
      <c r="B2990" s="7" t="s">
        <v>2988</v>
      </c>
      <c r="C2990" s="2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</row>
    <row r="2991" spans="1:20" ht="15.75" x14ac:dyDescent="0.25">
      <c r="A2991">
        <v>2989</v>
      </c>
      <c r="B2991" s="7" t="s">
        <v>2989</v>
      </c>
      <c r="C2991" s="2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</row>
    <row r="2992" spans="1:20" ht="60" x14ac:dyDescent="0.25">
      <c r="A2992">
        <v>2990</v>
      </c>
      <c r="B2992" s="7" t="s">
        <v>2990</v>
      </c>
      <c r="C2992" s="2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</row>
    <row r="2993" spans="1:20" ht="60" x14ac:dyDescent="0.25">
      <c r="A2993">
        <v>2991</v>
      </c>
      <c r="B2993" s="7" t="s">
        <v>2991</v>
      </c>
      <c r="C2993" s="2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</row>
    <row r="2994" spans="1:20" ht="45" x14ac:dyDescent="0.25">
      <c r="A2994">
        <v>2992</v>
      </c>
      <c r="B2994" s="7" t="s">
        <v>2992</v>
      </c>
      <c r="C2994" s="2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</row>
    <row r="2995" spans="1:20" ht="15.75" x14ac:dyDescent="0.25">
      <c r="A2995">
        <v>2993</v>
      </c>
      <c r="B2995" s="7" t="s">
        <v>2993</v>
      </c>
      <c r="C2995" s="2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</row>
    <row r="2996" spans="1:20" ht="45" x14ac:dyDescent="0.25">
      <c r="A2996">
        <v>2994</v>
      </c>
      <c r="B2996" s="7" t="s">
        <v>2994</v>
      </c>
      <c r="C2996" s="2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</row>
    <row r="2997" spans="1:20" ht="60" x14ac:dyDescent="0.25">
      <c r="A2997">
        <v>2995</v>
      </c>
      <c r="B2997" s="7" t="s">
        <v>2995</v>
      </c>
      <c r="C2997" s="2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</row>
    <row r="2998" spans="1:20" ht="45" x14ac:dyDescent="0.25">
      <c r="A2998">
        <v>2996</v>
      </c>
      <c r="B2998" s="7" t="s">
        <v>2996</v>
      </c>
      <c r="C2998" s="2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</row>
    <row r="2999" spans="1:20" ht="60" x14ac:dyDescent="0.25">
      <c r="A2999">
        <v>2997</v>
      </c>
      <c r="B2999" s="7" t="s">
        <v>2997</v>
      </c>
      <c r="C2999" s="2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</row>
    <row r="3000" spans="1:20" ht="60" x14ac:dyDescent="0.25">
      <c r="A3000">
        <v>2998</v>
      </c>
      <c r="B3000" s="7" t="s">
        <v>2998</v>
      </c>
      <c r="C3000" s="2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</row>
    <row r="3001" spans="1:20" ht="60" x14ac:dyDescent="0.25">
      <c r="A3001">
        <v>2999</v>
      </c>
      <c r="B3001" s="7" t="s">
        <v>2999</v>
      </c>
      <c r="C3001" s="2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</row>
    <row r="3002" spans="1:20" ht="60" x14ac:dyDescent="0.25">
      <c r="A3002">
        <v>3000</v>
      </c>
      <c r="B3002" s="7" t="s">
        <v>3000</v>
      </c>
      <c r="C3002" s="2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</row>
    <row r="3003" spans="1:20" ht="45" x14ac:dyDescent="0.25">
      <c r="A3003">
        <v>3001</v>
      </c>
      <c r="B3003" s="7" t="s">
        <v>3001</v>
      </c>
      <c r="C3003" s="2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</row>
    <row r="3004" spans="1:20" ht="30" x14ac:dyDescent="0.25">
      <c r="A3004">
        <v>3002</v>
      </c>
      <c r="B3004" s="7" t="s">
        <v>3002</v>
      </c>
      <c r="C3004" s="2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</row>
    <row r="3005" spans="1:20" ht="60" x14ac:dyDescent="0.25">
      <c r="A3005">
        <v>3003</v>
      </c>
      <c r="B3005" s="7" t="s">
        <v>3003</v>
      </c>
      <c r="C3005" s="2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</row>
    <row r="3006" spans="1:20" ht="60" x14ac:dyDescent="0.25">
      <c r="A3006">
        <v>3004</v>
      </c>
      <c r="B3006" s="7" t="s">
        <v>3004</v>
      </c>
      <c r="C3006" s="2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</row>
    <row r="3007" spans="1:20" ht="60" x14ac:dyDescent="0.25">
      <c r="A3007">
        <v>3005</v>
      </c>
      <c r="B3007" s="7" t="s">
        <v>3005</v>
      </c>
      <c r="C3007" s="2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</row>
    <row r="3008" spans="1:20" ht="45" x14ac:dyDescent="0.25">
      <c r="A3008">
        <v>3006</v>
      </c>
      <c r="B3008" s="7" t="s">
        <v>3006</v>
      </c>
      <c r="C3008" s="2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</row>
    <row r="3009" spans="1:20" ht="30" x14ac:dyDescent="0.25">
      <c r="A3009">
        <v>3007</v>
      </c>
      <c r="B3009" s="7" t="s">
        <v>3007</v>
      </c>
      <c r="C3009" s="2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</row>
    <row r="3010" spans="1:20" ht="45" x14ac:dyDescent="0.25">
      <c r="A3010">
        <v>3008</v>
      </c>
      <c r="B3010" s="7" t="s">
        <v>3008</v>
      </c>
      <c r="C3010" s="2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ref="O3010:O3073" si="234">ROUND(E3010/D3010*100,0)</f>
        <v>101</v>
      </c>
      <c r="P3010">
        <f t="shared" ref="P3010:P3073" si="235">IFERROR(ROUND(E3010/L3010,2),0)</f>
        <v>116.73</v>
      </c>
      <c r="Q3010" t="s">
        <v>8315</v>
      </c>
      <c r="R3010" t="s">
        <v>8355</v>
      </c>
      <c r="S3010" s="14">
        <f t="shared" ref="S3010:S3073" si="236">(((J3010/60)/60)/24)+DATE(1970,1,1)</f>
        <v>42360.212025462963</v>
      </c>
      <c r="T3010" s="14">
        <f t="shared" ref="T3010:T3073" si="237">(((I3010/60)/60)/24)+DATE(1970,1,1)</f>
        <v>42390.212025462963</v>
      </c>
    </row>
    <row r="3011" spans="1:20" ht="60" x14ac:dyDescent="0.25">
      <c r="A3011">
        <v>3009</v>
      </c>
      <c r="B3011" s="7" t="s">
        <v>3009</v>
      </c>
      <c r="C3011" s="2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si="234"/>
        <v>120</v>
      </c>
      <c r="P3011">
        <f t="shared" si="235"/>
        <v>233.9</v>
      </c>
      <c r="Q3011" t="s">
        <v>8315</v>
      </c>
      <c r="R3011" t="s">
        <v>8355</v>
      </c>
      <c r="S3011" s="14">
        <f t="shared" si="236"/>
        <v>41939.569907407407</v>
      </c>
      <c r="T3011" s="14">
        <f t="shared" si="237"/>
        <v>41969.611574074079</v>
      </c>
    </row>
    <row r="3012" spans="1:20" ht="60" x14ac:dyDescent="0.25">
      <c r="A3012">
        <v>3010</v>
      </c>
      <c r="B3012" s="7" t="s">
        <v>3010</v>
      </c>
      <c r="C3012" s="2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234"/>
        <v>158</v>
      </c>
      <c r="P3012">
        <f t="shared" si="235"/>
        <v>158</v>
      </c>
      <c r="Q3012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</row>
    <row r="3013" spans="1:20" ht="45" x14ac:dyDescent="0.25">
      <c r="A3013">
        <v>3011</v>
      </c>
      <c r="B3013" s="7" t="s">
        <v>3011</v>
      </c>
      <c r="C3013" s="2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234"/>
        <v>124</v>
      </c>
      <c r="P3013">
        <f t="shared" si="235"/>
        <v>14.84</v>
      </c>
      <c r="Q3013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</row>
    <row r="3014" spans="1:20" ht="45" x14ac:dyDescent="0.25">
      <c r="A3014">
        <v>3012</v>
      </c>
      <c r="B3014" s="7" t="s">
        <v>3012</v>
      </c>
      <c r="C3014" s="2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234"/>
        <v>117</v>
      </c>
      <c r="P3014">
        <f t="shared" si="235"/>
        <v>85.18</v>
      </c>
      <c r="Q3014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</row>
    <row r="3015" spans="1:20" ht="45" x14ac:dyDescent="0.25">
      <c r="A3015">
        <v>3013</v>
      </c>
      <c r="B3015" s="7" t="s">
        <v>3013</v>
      </c>
      <c r="C3015" s="2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234"/>
        <v>157</v>
      </c>
      <c r="P3015">
        <f t="shared" si="235"/>
        <v>146.69</v>
      </c>
      <c r="Q3015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</row>
    <row r="3016" spans="1:20" ht="60" x14ac:dyDescent="0.25">
      <c r="A3016">
        <v>3014</v>
      </c>
      <c r="B3016" s="7" t="s">
        <v>3014</v>
      </c>
      <c r="C3016" s="2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234"/>
        <v>113</v>
      </c>
      <c r="P3016">
        <f t="shared" si="235"/>
        <v>50.76</v>
      </c>
      <c r="Q3016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</row>
    <row r="3017" spans="1:20" ht="45" x14ac:dyDescent="0.25">
      <c r="A3017">
        <v>3015</v>
      </c>
      <c r="B3017" s="7" t="s">
        <v>3015</v>
      </c>
      <c r="C3017" s="2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234"/>
        <v>103</v>
      </c>
      <c r="P3017">
        <f t="shared" si="235"/>
        <v>87.7</v>
      </c>
      <c r="Q3017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</row>
    <row r="3018" spans="1:20" ht="60" x14ac:dyDescent="0.25">
      <c r="A3018">
        <v>3016</v>
      </c>
      <c r="B3018" s="7" t="s">
        <v>3016</v>
      </c>
      <c r="C3018" s="2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234"/>
        <v>103</v>
      </c>
      <c r="P3018">
        <f t="shared" si="235"/>
        <v>242.28</v>
      </c>
      <c r="Q3018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</row>
    <row r="3019" spans="1:20" ht="60" x14ac:dyDescent="0.25">
      <c r="A3019">
        <v>3017</v>
      </c>
      <c r="B3019" s="7" t="s">
        <v>3017</v>
      </c>
      <c r="C3019" s="2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234"/>
        <v>106</v>
      </c>
      <c r="P3019">
        <f t="shared" si="235"/>
        <v>146.44999999999999</v>
      </c>
      <c r="Q3019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</row>
    <row r="3020" spans="1:20" ht="60" x14ac:dyDescent="0.25">
      <c r="A3020">
        <v>3018</v>
      </c>
      <c r="B3020" s="7" t="s">
        <v>3018</v>
      </c>
      <c r="C3020" s="2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234"/>
        <v>101</v>
      </c>
      <c r="P3020">
        <f t="shared" si="235"/>
        <v>103.17</v>
      </c>
      <c r="Q3020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</row>
    <row r="3021" spans="1:20" ht="60" x14ac:dyDescent="0.25">
      <c r="A3021">
        <v>3019</v>
      </c>
      <c r="B3021" s="7" t="s">
        <v>3019</v>
      </c>
      <c r="C3021" s="2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234"/>
        <v>121</v>
      </c>
      <c r="P3021">
        <f t="shared" si="235"/>
        <v>80.459999999999994</v>
      </c>
      <c r="Q3021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</row>
    <row r="3022" spans="1:20" ht="60" x14ac:dyDescent="0.25">
      <c r="A3022">
        <v>3020</v>
      </c>
      <c r="B3022" s="7" t="s">
        <v>3020</v>
      </c>
      <c r="C3022" s="2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234"/>
        <v>101</v>
      </c>
      <c r="P3022">
        <f t="shared" si="235"/>
        <v>234.67</v>
      </c>
      <c r="Q3022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</row>
    <row r="3023" spans="1:20" ht="45" x14ac:dyDescent="0.25">
      <c r="A3023">
        <v>3021</v>
      </c>
      <c r="B3023" s="7" t="s">
        <v>3021</v>
      </c>
      <c r="C3023" s="2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234"/>
        <v>116</v>
      </c>
      <c r="P3023">
        <f t="shared" si="235"/>
        <v>50.69</v>
      </c>
      <c r="Q3023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</row>
    <row r="3024" spans="1:20" ht="60" x14ac:dyDescent="0.25">
      <c r="A3024">
        <v>3022</v>
      </c>
      <c r="B3024" s="7" t="s">
        <v>3022</v>
      </c>
      <c r="C3024" s="2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234"/>
        <v>101</v>
      </c>
      <c r="P3024">
        <f t="shared" si="235"/>
        <v>162.71</v>
      </c>
      <c r="Q3024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</row>
    <row r="3025" spans="1:20" ht="60" x14ac:dyDescent="0.25">
      <c r="A3025">
        <v>3023</v>
      </c>
      <c r="B3025" s="7" t="s">
        <v>3023</v>
      </c>
      <c r="C3025" s="2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234"/>
        <v>103</v>
      </c>
      <c r="P3025">
        <f t="shared" si="235"/>
        <v>120.17</v>
      </c>
      <c r="Q3025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</row>
    <row r="3026" spans="1:20" ht="60" x14ac:dyDescent="0.25">
      <c r="A3026">
        <v>3024</v>
      </c>
      <c r="B3026" s="7" t="s">
        <v>3024</v>
      </c>
      <c r="C3026" s="2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234"/>
        <v>246</v>
      </c>
      <c r="P3026">
        <f t="shared" si="235"/>
        <v>67.7</v>
      </c>
      <c r="Q3026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</row>
    <row r="3027" spans="1:20" ht="45" x14ac:dyDescent="0.25">
      <c r="A3027">
        <v>3025</v>
      </c>
      <c r="B3027" s="7" t="s">
        <v>3025</v>
      </c>
      <c r="C3027" s="2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234"/>
        <v>302</v>
      </c>
      <c r="P3027">
        <f t="shared" si="235"/>
        <v>52.1</v>
      </c>
      <c r="Q3027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</row>
    <row r="3028" spans="1:20" ht="60" x14ac:dyDescent="0.25">
      <c r="A3028">
        <v>3026</v>
      </c>
      <c r="B3028" s="7" t="s">
        <v>3026</v>
      </c>
      <c r="C3028" s="2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234"/>
        <v>143</v>
      </c>
      <c r="P3028">
        <f t="shared" si="235"/>
        <v>51.6</v>
      </c>
      <c r="Q3028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</row>
    <row r="3029" spans="1:20" ht="45" x14ac:dyDescent="0.25">
      <c r="A3029">
        <v>3027</v>
      </c>
      <c r="B3029" s="7" t="s">
        <v>3027</v>
      </c>
      <c r="C3029" s="2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234"/>
        <v>131</v>
      </c>
      <c r="P3029">
        <f t="shared" si="235"/>
        <v>164.3</v>
      </c>
      <c r="Q3029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</row>
    <row r="3030" spans="1:20" ht="30" x14ac:dyDescent="0.25">
      <c r="A3030">
        <v>3028</v>
      </c>
      <c r="B3030" s="7" t="s">
        <v>3028</v>
      </c>
      <c r="C3030" s="2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234"/>
        <v>168</v>
      </c>
      <c r="P3030">
        <f t="shared" si="235"/>
        <v>84.86</v>
      </c>
      <c r="Q3030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</row>
    <row r="3031" spans="1:20" ht="60" x14ac:dyDescent="0.25">
      <c r="A3031">
        <v>3029</v>
      </c>
      <c r="B3031" s="7" t="s">
        <v>3029</v>
      </c>
      <c r="C3031" s="2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234"/>
        <v>110</v>
      </c>
      <c r="P3031">
        <f t="shared" si="235"/>
        <v>94.55</v>
      </c>
      <c r="Q3031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</row>
    <row r="3032" spans="1:20" ht="60" x14ac:dyDescent="0.25">
      <c r="A3032">
        <v>3030</v>
      </c>
      <c r="B3032" s="7" t="s">
        <v>3030</v>
      </c>
      <c r="C3032" s="2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234"/>
        <v>107</v>
      </c>
      <c r="P3032">
        <f t="shared" si="235"/>
        <v>45.54</v>
      </c>
      <c r="Q3032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</row>
    <row r="3033" spans="1:20" ht="75" x14ac:dyDescent="0.25">
      <c r="A3033">
        <v>3031</v>
      </c>
      <c r="B3033" s="7" t="s">
        <v>3031</v>
      </c>
      <c r="C3033" s="2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234"/>
        <v>100</v>
      </c>
      <c r="P3033">
        <f t="shared" si="235"/>
        <v>51.72</v>
      </c>
      <c r="Q3033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</row>
    <row r="3034" spans="1:20" ht="60" x14ac:dyDescent="0.25">
      <c r="A3034">
        <v>3032</v>
      </c>
      <c r="B3034" s="7" t="s">
        <v>3032</v>
      </c>
      <c r="C3034" s="2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234"/>
        <v>127</v>
      </c>
      <c r="P3034">
        <f t="shared" si="235"/>
        <v>50.88</v>
      </c>
      <c r="Q3034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</row>
    <row r="3035" spans="1:20" ht="45" x14ac:dyDescent="0.25">
      <c r="A3035">
        <v>3033</v>
      </c>
      <c r="B3035" s="7" t="s">
        <v>3033</v>
      </c>
      <c r="C3035" s="2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234"/>
        <v>147</v>
      </c>
      <c r="P3035">
        <f t="shared" si="235"/>
        <v>191.13</v>
      </c>
      <c r="Q3035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</row>
    <row r="3036" spans="1:20" ht="75" x14ac:dyDescent="0.25">
      <c r="A3036">
        <v>3034</v>
      </c>
      <c r="B3036" s="7" t="s">
        <v>3034</v>
      </c>
      <c r="C3036" s="2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234"/>
        <v>113</v>
      </c>
      <c r="P3036">
        <f t="shared" si="235"/>
        <v>89.31</v>
      </c>
      <c r="Q3036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</row>
    <row r="3037" spans="1:20" ht="45" x14ac:dyDescent="0.25">
      <c r="A3037">
        <v>3035</v>
      </c>
      <c r="B3037" s="7" t="s">
        <v>3035</v>
      </c>
      <c r="C3037" s="2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234"/>
        <v>109</v>
      </c>
      <c r="P3037">
        <f t="shared" si="235"/>
        <v>88.59</v>
      </c>
      <c r="Q3037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</row>
    <row r="3038" spans="1:20" ht="60" x14ac:dyDescent="0.25">
      <c r="A3038">
        <v>3036</v>
      </c>
      <c r="B3038" s="7" t="s">
        <v>3036</v>
      </c>
      <c r="C3038" s="2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234"/>
        <v>127</v>
      </c>
      <c r="P3038">
        <f t="shared" si="235"/>
        <v>96.3</v>
      </c>
      <c r="Q3038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</row>
    <row r="3039" spans="1:20" ht="60" x14ac:dyDescent="0.25">
      <c r="A3039">
        <v>3037</v>
      </c>
      <c r="B3039" s="7" t="s">
        <v>3037</v>
      </c>
      <c r="C3039" s="2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234"/>
        <v>213</v>
      </c>
      <c r="P3039">
        <f t="shared" si="235"/>
        <v>33.31</v>
      </c>
      <c r="Q3039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</row>
    <row r="3040" spans="1:20" ht="45" x14ac:dyDescent="0.25">
      <c r="A3040">
        <v>3038</v>
      </c>
      <c r="B3040" s="7" t="s">
        <v>3038</v>
      </c>
      <c r="C3040" s="2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234"/>
        <v>101</v>
      </c>
      <c r="P3040">
        <f t="shared" si="235"/>
        <v>37.22</v>
      </c>
      <c r="Q3040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</row>
    <row r="3041" spans="1:20" ht="45" x14ac:dyDescent="0.25">
      <c r="A3041">
        <v>3039</v>
      </c>
      <c r="B3041" s="7" t="s">
        <v>3039</v>
      </c>
      <c r="C3041" s="2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234"/>
        <v>109</v>
      </c>
      <c r="P3041">
        <f t="shared" si="235"/>
        <v>92.13</v>
      </c>
      <c r="Q3041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</row>
    <row r="3042" spans="1:20" ht="45" x14ac:dyDescent="0.25">
      <c r="A3042">
        <v>3040</v>
      </c>
      <c r="B3042" s="7" t="s">
        <v>3040</v>
      </c>
      <c r="C3042" s="2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234"/>
        <v>108</v>
      </c>
      <c r="P3042">
        <f t="shared" si="235"/>
        <v>76.790000000000006</v>
      </c>
      <c r="Q3042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</row>
    <row r="3043" spans="1:20" ht="30" x14ac:dyDescent="0.25">
      <c r="A3043">
        <v>3041</v>
      </c>
      <c r="B3043" s="7" t="s">
        <v>3041</v>
      </c>
      <c r="C3043" s="2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234"/>
        <v>110</v>
      </c>
      <c r="P3043">
        <f t="shared" si="235"/>
        <v>96.53</v>
      </c>
      <c r="Q3043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</row>
    <row r="3044" spans="1:20" ht="60" x14ac:dyDescent="0.25">
      <c r="A3044">
        <v>3042</v>
      </c>
      <c r="B3044" s="7" t="s">
        <v>3042</v>
      </c>
      <c r="C3044" s="2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234"/>
        <v>128</v>
      </c>
      <c r="P3044">
        <f t="shared" si="235"/>
        <v>51.89</v>
      </c>
      <c r="Q3044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</row>
    <row r="3045" spans="1:20" ht="45" x14ac:dyDescent="0.25">
      <c r="A3045">
        <v>3043</v>
      </c>
      <c r="B3045" s="7" t="s">
        <v>3043</v>
      </c>
      <c r="C3045" s="2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234"/>
        <v>110</v>
      </c>
      <c r="P3045">
        <f t="shared" si="235"/>
        <v>128.91</v>
      </c>
      <c r="Q3045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</row>
    <row r="3046" spans="1:20" ht="45" x14ac:dyDescent="0.25">
      <c r="A3046">
        <v>3044</v>
      </c>
      <c r="B3046" s="7" t="s">
        <v>3044</v>
      </c>
      <c r="C3046" s="2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234"/>
        <v>109</v>
      </c>
      <c r="P3046">
        <f t="shared" si="235"/>
        <v>84.11</v>
      </c>
      <c r="Q3046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</row>
    <row r="3047" spans="1:20" ht="60" x14ac:dyDescent="0.25">
      <c r="A3047">
        <v>3045</v>
      </c>
      <c r="B3047" s="7" t="s">
        <v>3045</v>
      </c>
      <c r="C3047" s="2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234"/>
        <v>133</v>
      </c>
      <c r="P3047">
        <f t="shared" si="235"/>
        <v>82.94</v>
      </c>
      <c r="Q3047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</row>
    <row r="3048" spans="1:20" ht="60" x14ac:dyDescent="0.25">
      <c r="A3048">
        <v>3046</v>
      </c>
      <c r="B3048" s="7" t="s">
        <v>3046</v>
      </c>
      <c r="C3048" s="2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234"/>
        <v>191</v>
      </c>
      <c r="P3048">
        <f t="shared" si="235"/>
        <v>259.95</v>
      </c>
      <c r="Q3048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</row>
    <row r="3049" spans="1:20" ht="45" x14ac:dyDescent="0.25">
      <c r="A3049">
        <v>3047</v>
      </c>
      <c r="B3049" s="7" t="s">
        <v>3047</v>
      </c>
      <c r="C3049" s="2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234"/>
        <v>149</v>
      </c>
      <c r="P3049">
        <f t="shared" si="235"/>
        <v>37.25</v>
      </c>
      <c r="Q3049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</row>
    <row r="3050" spans="1:20" ht="60" x14ac:dyDescent="0.25">
      <c r="A3050">
        <v>3048</v>
      </c>
      <c r="B3050" s="7" t="s">
        <v>3048</v>
      </c>
      <c r="C3050" s="2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234"/>
        <v>166</v>
      </c>
      <c r="P3050">
        <f t="shared" si="235"/>
        <v>177.02</v>
      </c>
      <c r="Q3050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</row>
    <row r="3051" spans="1:20" ht="60" x14ac:dyDescent="0.25">
      <c r="A3051">
        <v>3049</v>
      </c>
      <c r="B3051" s="7" t="s">
        <v>3049</v>
      </c>
      <c r="C3051" s="2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234"/>
        <v>107</v>
      </c>
      <c r="P3051">
        <f t="shared" si="235"/>
        <v>74.069999999999993</v>
      </c>
      <c r="Q3051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</row>
    <row r="3052" spans="1:20" ht="30" x14ac:dyDescent="0.25">
      <c r="A3052">
        <v>3050</v>
      </c>
      <c r="B3052" s="7" t="s">
        <v>3050</v>
      </c>
      <c r="C3052" s="2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234"/>
        <v>106</v>
      </c>
      <c r="P3052">
        <f t="shared" si="235"/>
        <v>70.67</v>
      </c>
      <c r="Q3052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</row>
    <row r="3053" spans="1:20" ht="60" x14ac:dyDescent="0.25">
      <c r="A3053">
        <v>3051</v>
      </c>
      <c r="B3053" s="7" t="s">
        <v>3051</v>
      </c>
      <c r="C3053" s="2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234"/>
        <v>24</v>
      </c>
      <c r="P3053">
        <f t="shared" si="235"/>
        <v>23.63</v>
      </c>
      <c r="Q3053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</row>
    <row r="3054" spans="1:20" ht="45" x14ac:dyDescent="0.25">
      <c r="A3054">
        <v>3052</v>
      </c>
      <c r="B3054" s="7" t="s">
        <v>3052</v>
      </c>
      <c r="C3054" s="2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234"/>
        <v>0</v>
      </c>
      <c r="P3054">
        <f t="shared" si="235"/>
        <v>37.5</v>
      </c>
      <c r="Q3054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</row>
    <row r="3055" spans="1:20" ht="60" x14ac:dyDescent="0.25">
      <c r="A3055">
        <v>3053</v>
      </c>
      <c r="B3055" s="7" t="s">
        <v>3053</v>
      </c>
      <c r="C3055" s="2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234"/>
        <v>0</v>
      </c>
      <c r="P3055">
        <f t="shared" si="235"/>
        <v>13.33</v>
      </c>
      <c r="Q3055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</row>
    <row r="3056" spans="1:20" ht="60" x14ac:dyDescent="0.25">
      <c r="A3056">
        <v>3054</v>
      </c>
      <c r="B3056" s="7" t="s">
        <v>3054</v>
      </c>
      <c r="C3056" s="2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234"/>
        <v>0</v>
      </c>
      <c r="P3056">
        <f t="shared" si="235"/>
        <v>0</v>
      </c>
      <c r="Q3056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</row>
    <row r="3057" spans="1:20" ht="60" x14ac:dyDescent="0.25">
      <c r="A3057">
        <v>3055</v>
      </c>
      <c r="B3057" s="7" t="s">
        <v>3055</v>
      </c>
      <c r="C3057" s="2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234"/>
        <v>0</v>
      </c>
      <c r="P3057">
        <f t="shared" si="235"/>
        <v>1</v>
      </c>
      <c r="Q3057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</row>
    <row r="3058" spans="1:20" ht="60" x14ac:dyDescent="0.25">
      <c r="A3058">
        <v>3056</v>
      </c>
      <c r="B3058" s="7" t="s">
        <v>3056</v>
      </c>
      <c r="C3058" s="2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234"/>
        <v>0</v>
      </c>
      <c r="P3058">
        <f t="shared" si="235"/>
        <v>0</v>
      </c>
      <c r="Q3058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</row>
    <row r="3059" spans="1:20" ht="45" x14ac:dyDescent="0.25">
      <c r="A3059">
        <v>3057</v>
      </c>
      <c r="B3059" s="7" t="s">
        <v>3057</v>
      </c>
      <c r="C3059" s="2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234"/>
        <v>0</v>
      </c>
      <c r="P3059">
        <f t="shared" si="235"/>
        <v>0</v>
      </c>
      <c r="Q3059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</row>
    <row r="3060" spans="1:20" ht="60" x14ac:dyDescent="0.25">
      <c r="A3060">
        <v>3058</v>
      </c>
      <c r="B3060" s="7" t="s">
        <v>3058</v>
      </c>
      <c r="C3060" s="2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234"/>
        <v>0</v>
      </c>
      <c r="P3060">
        <f t="shared" si="235"/>
        <v>1</v>
      </c>
      <c r="Q3060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</row>
    <row r="3061" spans="1:20" ht="60" x14ac:dyDescent="0.25">
      <c r="A3061">
        <v>3059</v>
      </c>
      <c r="B3061" s="7" t="s">
        <v>3059</v>
      </c>
      <c r="C3061" s="2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234"/>
        <v>3</v>
      </c>
      <c r="P3061">
        <f t="shared" si="235"/>
        <v>41</v>
      </c>
      <c r="Q3061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</row>
    <row r="3062" spans="1:20" ht="45" x14ac:dyDescent="0.25">
      <c r="A3062">
        <v>3060</v>
      </c>
      <c r="B3062" s="7" t="s">
        <v>3060</v>
      </c>
      <c r="C3062" s="2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234"/>
        <v>0</v>
      </c>
      <c r="P3062">
        <f t="shared" si="235"/>
        <v>55.83</v>
      </c>
      <c r="Q3062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</row>
    <row r="3063" spans="1:20" ht="15.75" x14ac:dyDescent="0.25">
      <c r="A3063">
        <v>3061</v>
      </c>
      <c r="B3063" s="7" t="s">
        <v>3061</v>
      </c>
      <c r="C3063" s="2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234"/>
        <v>0</v>
      </c>
      <c r="P3063">
        <f t="shared" si="235"/>
        <v>0</v>
      </c>
      <c r="Q3063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</row>
    <row r="3064" spans="1:20" ht="60" x14ac:dyDescent="0.25">
      <c r="A3064">
        <v>3062</v>
      </c>
      <c r="B3064" s="7" t="s">
        <v>3062</v>
      </c>
      <c r="C3064" s="2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234"/>
        <v>67</v>
      </c>
      <c r="P3064">
        <f t="shared" si="235"/>
        <v>99.76</v>
      </c>
      <c r="Q3064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</row>
    <row r="3065" spans="1:20" ht="45" x14ac:dyDescent="0.25">
      <c r="A3065">
        <v>3063</v>
      </c>
      <c r="B3065" s="7" t="s">
        <v>3063</v>
      </c>
      <c r="C3065" s="2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234"/>
        <v>20</v>
      </c>
      <c r="P3065">
        <f t="shared" si="235"/>
        <v>25.52</v>
      </c>
      <c r="Q3065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</row>
    <row r="3066" spans="1:20" ht="30" x14ac:dyDescent="0.25">
      <c r="A3066">
        <v>3064</v>
      </c>
      <c r="B3066" s="7" t="s">
        <v>3064</v>
      </c>
      <c r="C3066" s="2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234"/>
        <v>11</v>
      </c>
      <c r="P3066">
        <f t="shared" si="235"/>
        <v>117.65</v>
      </c>
      <c r="Q3066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</row>
    <row r="3067" spans="1:20" ht="60" x14ac:dyDescent="0.25">
      <c r="A3067">
        <v>3065</v>
      </c>
      <c r="B3067" s="7" t="s">
        <v>3065</v>
      </c>
      <c r="C3067" s="2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234"/>
        <v>0</v>
      </c>
      <c r="P3067">
        <f t="shared" si="235"/>
        <v>5</v>
      </c>
      <c r="Q3067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</row>
    <row r="3068" spans="1:20" ht="45" x14ac:dyDescent="0.25">
      <c r="A3068">
        <v>3066</v>
      </c>
      <c r="B3068" s="7" t="s">
        <v>3066</v>
      </c>
      <c r="C3068" s="2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234"/>
        <v>12</v>
      </c>
      <c r="P3068">
        <f t="shared" si="235"/>
        <v>2796.67</v>
      </c>
      <c r="Q3068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</row>
    <row r="3069" spans="1:20" ht="60" x14ac:dyDescent="0.25">
      <c r="A3069">
        <v>3067</v>
      </c>
      <c r="B3069" s="7" t="s">
        <v>3067</v>
      </c>
      <c r="C3069" s="2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234"/>
        <v>3</v>
      </c>
      <c r="P3069">
        <f t="shared" si="235"/>
        <v>200</v>
      </c>
      <c r="Q3069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</row>
    <row r="3070" spans="1:20" ht="60" x14ac:dyDescent="0.25">
      <c r="A3070">
        <v>3068</v>
      </c>
      <c r="B3070" s="7" t="s">
        <v>3068</v>
      </c>
      <c r="C3070" s="2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234"/>
        <v>0</v>
      </c>
      <c r="P3070">
        <f t="shared" si="235"/>
        <v>87.5</v>
      </c>
      <c r="Q3070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</row>
    <row r="3071" spans="1:20" ht="60" x14ac:dyDescent="0.25">
      <c r="A3071">
        <v>3069</v>
      </c>
      <c r="B3071" s="7" t="s">
        <v>3069</v>
      </c>
      <c r="C3071" s="2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234"/>
        <v>14</v>
      </c>
      <c r="P3071">
        <f t="shared" si="235"/>
        <v>20.14</v>
      </c>
      <c r="Q3071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</row>
    <row r="3072" spans="1:20" ht="45" x14ac:dyDescent="0.25">
      <c r="A3072">
        <v>3070</v>
      </c>
      <c r="B3072" s="7" t="s">
        <v>3070</v>
      </c>
      <c r="C3072" s="2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234"/>
        <v>3</v>
      </c>
      <c r="P3072">
        <f t="shared" si="235"/>
        <v>20.88</v>
      </c>
      <c r="Q3072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</row>
    <row r="3073" spans="1:20" ht="45" x14ac:dyDescent="0.25">
      <c r="A3073">
        <v>3071</v>
      </c>
      <c r="B3073" s="7" t="s">
        <v>3071</v>
      </c>
      <c r="C3073" s="2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234"/>
        <v>60</v>
      </c>
      <c r="P3073">
        <f t="shared" si="235"/>
        <v>61.31</v>
      </c>
      <c r="Q3073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</row>
    <row r="3074" spans="1:20" ht="60" x14ac:dyDescent="0.25">
      <c r="A3074">
        <v>3072</v>
      </c>
      <c r="B3074" s="7" t="s">
        <v>3072</v>
      </c>
      <c r="C3074" s="2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ref="O3074:O3137" si="238">ROUND(E3074/D3074*100,0)</f>
        <v>0</v>
      </c>
      <c r="P3074">
        <f t="shared" ref="P3074:P3137" si="239">IFERROR(ROUND(E3074/L3074,2),0)</f>
        <v>1</v>
      </c>
      <c r="Q3074" t="s">
        <v>8315</v>
      </c>
      <c r="R3074" t="s">
        <v>8355</v>
      </c>
      <c r="S3074" s="14">
        <f t="shared" ref="S3074:S3137" si="240">(((J3074/60)/60)/24)+DATE(1970,1,1)</f>
        <v>42658.690532407403</v>
      </c>
      <c r="T3074" s="14">
        <f t="shared" ref="T3074:T3137" si="241">(((I3074/60)/60)/24)+DATE(1970,1,1)</f>
        <v>42673.073611111111</v>
      </c>
    </row>
    <row r="3075" spans="1:20" ht="45" x14ac:dyDescent="0.25">
      <c r="A3075">
        <v>3073</v>
      </c>
      <c r="B3075" s="7" t="s">
        <v>3073</v>
      </c>
      <c r="C3075" s="2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238"/>
        <v>0</v>
      </c>
      <c r="P3075">
        <f t="shared" si="239"/>
        <v>92.14</v>
      </c>
      <c r="Q3075" t="s">
        <v>8315</v>
      </c>
      <c r="R3075" t="s">
        <v>8355</v>
      </c>
      <c r="S3075" s="14">
        <f t="shared" si="240"/>
        <v>42111.684027777781</v>
      </c>
      <c r="T3075" s="14">
        <f t="shared" si="241"/>
        <v>42169.804861111115</v>
      </c>
    </row>
    <row r="3076" spans="1:20" ht="75" x14ac:dyDescent="0.25">
      <c r="A3076">
        <v>3074</v>
      </c>
      <c r="B3076" s="7" t="s">
        <v>3074</v>
      </c>
      <c r="C3076" s="2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238"/>
        <v>0</v>
      </c>
      <c r="P3076">
        <f t="shared" si="239"/>
        <v>7.33</v>
      </c>
      <c r="Q3076" t="s">
        <v>8315</v>
      </c>
      <c r="R3076" t="s">
        <v>8355</v>
      </c>
      <c r="S3076" s="14">
        <f t="shared" si="240"/>
        <v>42409.571284722217</v>
      </c>
      <c r="T3076" s="14">
        <f t="shared" si="241"/>
        <v>42439.571284722217</v>
      </c>
    </row>
    <row r="3077" spans="1:20" ht="45" x14ac:dyDescent="0.25">
      <c r="A3077">
        <v>3075</v>
      </c>
      <c r="B3077" s="7" t="s">
        <v>3075</v>
      </c>
      <c r="C3077" s="2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238"/>
        <v>9</v>
      </c>
      <c r="P3077">
        <f t="shared" si="239"/>
        <v>64.8</v>
      </c>
      <c r="Q3077" t="s">
        <v>8315</v>
      </c>
      <c r="R3077" t="s">
        <v>8355</v>
      </c>
      <c r="S3077" s="14">
        <f t="shared" si="240"/>
        <v>42551.102314814809</v>
      </c>
      <c r="T3077" s="14">
        <f t="shared" si="241"/>
        <v>42601.102314814809</v>
      </c>
    </row>
    <row r="3078" spans="1:20" ht="30" x14ac:dyDescent="0.25">
      <c r="A3078">
        <v>3076</v>
      </c>
      <c r="B3078" s="7" t="s">
        <v>3076</v>
      </c>
      <c r="C3078" s="2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238"/>
        <v>15</v>
      </c>
      <c r="P3078">
        <f t="shared" si="239"/>
        <v>30.12</v>
      </c>
      <c r="Q3078" t="s">
        <v>8315</v>
      </c>
      <c r="R3078" t="s">
        <v>8355</v>
      </c>
      <c r="S3078" s="14">
        <f t="shared" si="240"/>
        <v>42226.651886574073</v>
      </c>
      <c r="T3078" s="14">
        <f t="shared" si="241"/>
        <v>42286.651886574073</v>
      </c>
    </row>
    <row r="3079" spans="1:20" ht="60" x14ac:dyDescent="0.25">
      <c r="A3079">
        <v>3077</v>
      </c>
      <c r="B3079" s="7" t="s">
        <v>3077</v>
      </c>
      <c r="C3079" s="2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238"/>
        <v>0</v>
      </c>
      <c r="P3079">
        <f t="shared" si="239"/>
        <v>52.5</v>
      </c>
      <c r="Q3079" t="s">
        <v>8315</v>
      </c>
      <c r="R3079" t="s">
        <v>8355</v>
      </c>
      <c r="S3079" s="14">
        <f t="shared" si="240"/>
        <v>42766.956921296296</v>
      </c>
      <c r="T3079" s="14">
        <f t="shared" si="241"/>
        <v>42796.956921296296</v>
      </c>
    </row>
    <row r="3080" spans="1:20" ht="60" x14ac:dyDescent="0.25">
      <c r="A3080">
        <v>3078</v>
      </c>
      <c r="B3080" s="7" t="s">
        <v>3078</v>
      </c>
      <c r="C3080" s="2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238"/>
        <v>0</v>
      </c>
      <c r="P3080">
        <f t="shared" si="239"/>
        <v>23.67</v>
      </c>
      <c r="Q3080" t="s">
        <v>8315</v>
      </c>
      <c r="R3080" t="s">
        <v>8355</v>
      </c>
      <c r="S3080" s="14">
        <f t="shared" si="240"/>
        <v>42031.138831018514</v>
      </c>
      <c r="T3080" s="14">
        <f t="shared" si="241"/>
        <v>42061.138831018514</v>
      </c>
    </row>
    <row r="3081" spans="1:20" ht="45" x14ac:dyDescent="0.25">
      <c r="A3081">
        <v>3079</v>
      </c>
      <c r="B3081" s="7" t="s">
        <v>3079</v>
      </c>
      <c r="C3081" s="2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238"/>
        <v>1</v>
      </c>
      <c r="P3081">
        <f t="shared" si="239"/>
        <v>415.78</v>
      </c>
      <c r="Q3081" t="s">
        <v>8315</v>
      </c>
      <c r="R3081" t="s">
        <v>8355</v>
      </c>
      <c r="S3081" s="14">
        <f t="shared" si="240"/>
        <v>42055.713368055556</v>
      </c>
      <c r="T3081" s="14">
        <f t="shared" si="241"/>
        <v>42085.671701388885</v>
      </c>
    </row>
    <row r="3082" spans="1:20" ht="60" x14ac:dyDescent="0.25">
      <c r="A3082">
        <v>3080</v>
      </c>
      <c r="B3082" s="7" t="s">
        <v>3080</v>
      </c>
      <c r="C3082" s="2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238"/>
        <v>0</v>
      </c>
      <c r="P3082">
        <f t="shared" si="239"/>
        <v>53.71</v>
      </c>
      <c r="Q3082" t="s">
        <v>8315</v>
      </c>
      <c r="R3082" t="s">
        <v>8355</v>
      </c>
      <c r="S3082" s="14">
        <f t="shared" si="240"/>
        <v>41940.028287037036</v>
      </c>
      <c r="T3082" s="14">
        <f t="shared" si="241"/>
        <v>42000.0699537037</v>
      </c>
    </row>
    <row r="3083" spans="1:20" ht="60" x14ac:dyDescent="0.25">
      <c r="A3083">
        <v>3081</v>
      </c>
      <c r="B3083" s="7" t="s">
        <v>3081</v>
      </c>
      <c r="C3083" s="2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238"/>
        <v>0</v>
      </c>
      <c r="P3083">
        <f t="shared" si="239"/>
        <v>420.6</v>
      </c>
      <c r="Q3083" t="s">
        <v>8315</v>
      </c>
      <c r="R3083" t="s">
        <v>8355</v>
      </c>
      <c r="S3083" s="14">
        <f t="shared" si="240"/>
        <v>42237.181608796294</v>
      </c>
      <c r="T3083" s="14">
        <f t="shared" si="241"/>
        <v>42267.181608796294</v>
      </c>
    </row>
    <row r="3084" spans="1:20" ht="60" x14ac:dyDescent="0.25">
      <c r="A3084">
        <v>3082</v>
      </c>
      <c r="B3084" s="7" t="s">
        <v>3082</v>
      </c>
      <c r="C3084" s="2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238"/>
        <v>0</v>
      </c>
      <c r="P3084">
        <f t="shared" si="239"/>
        <v>0</v>
      </c>
      <c r="Q3084" t="s">
        <v>8315</v>
      </c>
      <c r="R3084" t="s">
        <v>8355</v>
      </c>
      <c r="S3084" s="14">
        <f t="shared" si="240"/>
        <v>42293.922986111109</v>
      </c>
      <c r="T3084" s="14">
        <f t="shared" si="241"/>
        <v>42323.96465277778</v>
      </c>
    </row>
    <row r="3085" spans="1:20" ht="75" x14ac:dyDescent="0.25">
      <c r="A3085">
        <v>3083</v>
      </c>
      <c r="B3085" s="7" t="s">
        <v>3083</v>
      </c>
      <c r="C3085" s="2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238"/>
        <v>0</v>
      </c>
      <c r="P3085">
        <f t="shared" si="239"/>
        <v>18.670000000000002</v>
      </c>
      <c r="Q3085" t="s">
        <v>8315</v>
      </c>
      <c r="R3085" t="s">
        <v>8355</v>
      </c>
      <c r="S3085" s="14">
        <f t="shared" si="240"/>
        <v>41853.563402777778</v>
      </c>
      <c r="T3085" s="14">
        <f t="shared" si="241"/>
        <v>41883.208333333336</v>
      </c>
    </row>
    <row r="3086" spans="1:20" ht="60" x14ac:dyDescent="0.25">
      <c r="A3086">
        <v>3084</v>
      </c>
      <c r="B3086" s="7" t="s">
        <v>3084</v>
      </c>
      <c r="C3086" s="2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238"/>
        <v>12</v>
      </c>
      <c r="P3086">
        <f t="shared" si="239"/>
        <v>78.33</v>
      </c>
      <c r="Q3086" t="s">
        <v>8315</v>
      </c>
      <c r="R3086" t="s">
        <v>8355</v>
      </c>
      <c r="S3086" s="14">
        <f t="shared" si="240"/>
        <v>42100.723738425921</v>
      </c>
      <c r="T3086" s="14">
        <f t="shared" si="241"/>
        <v>42129.783333333333</v>
      </c>
    </row>
    <row r="3087" spans="1:20" ht="60" x14ac:dyDescent="0.25">
      <c r="A3087">
        <v>3085</v>
      </c>
      <c r="B3087" s="7" t="s">
        <v>3085</v>
      </c>
      <c r="C3087" s="2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238"/>
        <v>2</v>
      </c>
      <c r="P3087">
        <f t="shared" si="239"/>
        <v>67.78</v>
      </c>
      <c r="Q3087" t="s">
        <v>8315</v>
      </c>
      <c r="R3087" t="s">
        <v>8355</v>
      </c>
      <c r="S3087" s="14">
        <f t="shared" si="240"/>
        <v>42246.883784722217</v>
      </c>
      <c r="T3087" s="14">
        <f t="shared" si="241"/>
        <v>42276.883784722217</v>
      </c>
    </row>
    <row r="3088" spans="1:20" ht="60" x14ac:dyDescent="0.25">
      <c r="A3088">
        <v>3086</v>
      </c>
      <c r="B3088" s="7" t="s">
        <v>3086</v>
      </c>
      <c r="C3088" s="2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238"/>
        <v>0</v>
      </c>
      <c r="P3088">
        <f t="shared" si="239"/>
        <v>16.670000000000002</v>
      </c>
      <c r="Q3088" t="s">
        <v>8315</v>
      </c>
      <c r="R3088" t="s">
        <v>8355</v>
      </c>
      <c r="S3088" s="14">
        <f t="shared" si="240"/>
        <v>42173.67082175926</v>
      </c>
      <c r="T3088" s="14">
        <f t="shared" si="241"/>
        <v>42233.67082175926</v>
      </c>
    </row>
    <row r="3089" spans="1:20" ht="60" x14ac:dyDescent="0.25">
      <c r="A3089">
        <v>3087</v>
      </c>
      <c r="B3089" s="7" t="s">
        <v>3087</v>
      </c>
      <c r="C3089" s="2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238"/>
        <v>1</v>
      </c>
      <c r="P3089">
        <f t="shared" si="239"/>
        <v>62.5</v>
      </c>
      <c r="Q3089" t="s">
        <v>8315</v>
      </c>
      <c r="R3089" t="s">
        <v>8355</v>
      </c>
      <c r="S3089" s="14">
        <f t="shared" si="240"/>
        <v>42665.150347222225</v>
      </c>
      <c r="T3089" s="14">
        <f t="shared" si="241"/>
        <v>42725.192013888889</v>
      </c>
    </row>
    <row r="3090" spans="1:20" ht="45" x14ac:dyDescent="0.25">
      <c r="A3090">
        <v>3088</v>
      </c>
      <c r="B3090" s="7" t="s">
        <v>3088</v>
      </c>
      <c r="C3090" s="2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238"/>
        <v>0</v>
      </c>
      <c r="P3090">
        <f t="shared" si="239"/>
        <v>42</v>
      </c>
      <c r="Q3090" t="s">
        <v>8315</v>
      </c>
      <c r="R3090" t="s">
        <v>8355</v>
      </c>
      <c r="S3090" s="14">
        <f t="shared" si="240"/>
        <v>41981.57230324074</v>
      </c>
      <c r="T3090" s="14">
        <f t="shared" si="241"/>
        <v>42012.570138888885</v>
      </c>
    </row>
    <row r="3091" spans="1:20" ht="45" x14ac:dyDescent="0.25">
      <c r="A3091">
        <v>3089</v>
      </c>
      <c r="B3091" s="7" t="s">
        <v>3089</v>
      </c>
      <c r="C3091" s="2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238"/>
        <v>23</v>
      </c>
      <c r="P3091">
        <f t="shared" si="239"/>
        <v>130.09</v>
      </c>
      <c r="Q3091" t="s">
        <v>8315</v>
      </c>
      <c r="R3091" t="s">
        <v>8355</v>
      </c>
      <c r="S3091" s="14">
        <f t="shared" si="240"/>
        <v>42528.542627314819</v>
      </c>
      <c r="T3091" s="14">
        <f t="shared" si="241"/>
        <v>42560.082638888889</v>
      </c>
    </row>
    <row r="3092" spans="1:20" ht="60" x14ac:dyDescent="0.25">
      <c r="A3092">
        <v>3090</v>
      </c>
      <c r="B3092" s="7" t="s">
        <v>3090</v>
      </c>
      <c r="C3092" s="2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238"/>
        <v>5</v>
      </c>
      <c r="P3092">
        <f t="shared" si="239"/>
        <v>1270.22</v>
      </c>
      <c r="Q3092" t="s">
        <v>8315</v>
      </c>
      <c r="R3092" t="s">
        <v>8355</v>
      </c>
      <c r="S3092" s="14">
        <f t="shared" si="240"/>
        <v>42065.818807870368</v>
      </c>
      <c r="T3092" s="14">
        <f t="shared" si="241"/>
        <v>42125.777141203704</v>
      </c>
    </row>
    <row r="3093" spans="1:20" ht="60" x14ac:dyDescent="0.25">
      <c r="A3093">
        <v>3091</v>
      </c>
      <c r="B3093" s="7" t="s">
        <v>3091</v>
      </c>
      <c r="C3093" s="2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238"/>
        <v>16</v>
      </c>
      <c r="P3093">
        <f t="shared" si="239"/>
        <v>88.44</v>
      </c>
      <c r="Q3093" t="s">
        <v>8315</v>
      </c>
      <c r="R3093" t="s">
        <v>8355</v>
      </c>
      <c r="S3093" s="14">
        <f t="shared" si="240"/>
        <v>42566.948414351849</v>
      </c>
      <c r="T3093" s="14">
        <f t="shared" si="241"/>
        <v>42596.948414351849</v>
      </c>
    </row>
    <row r="3094" spans="1:20" ht="45" x14ac:dyDescent="0.25">
      <c r="A3094">
        <v>3092</v>
      </c>
      <c r="B3094" s="7" t="s">
        <v>3092</v>
      </c>
      <c r="C3094" s="2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238"/>
        <v>1</v>
      </c>
      <c r="P3094">
        <f t="shared" si="239"/>
        <v>56.34</v>
      </c>
      <c r="Q3094" t="s">
        <v>8315</v>
      </c>
      <c r="R3094" t="s">
        <v>8355</v>
      </c>
      <c r="S3094" s="14">
        <f t="shared" si="240"/>
        <v>42255.619351851856</v>
      </c>
      <c r="T3094" s="14">
        <f t="shared" si="241"/>
        <v>42292.916666666672</v>
      </c>
    </row>
    <row r="3095" spans="1:20" ht="60" x14ac:dyDescent="0.25">
      <c r="A3095">
        <v>3093</v>
      </c>
      <c r="B3095" s="7" t="s">
        <v>3093</v>
      </c>
      <c r="C3095" s="2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238"/>
        <v>23</v>
      </c>
      <c r="P3095">
        <f t="shared" si="239"/>
        <v>53.53</v>
      </c>
      <c r="Q3095" t="s">
        <v>8315</v>
      </c>
      <c r="R3095" t="s">
        <v>8355</v>
      </c>
      <c r="S3095" s="14">
        <f t="shared" si="240"/>
        <v>41760.909039351849</v>
      </c>
      <c r="T3095" s="14">
        <f t="shared" si="241"/>
        <v>41791.165972222225</v>
      </c>
    </row>
    <row r="3096" spans="1:20" ht="45" x14ac:dyDescent="0.25">
      <c r="A3096">
        <v>3094</v>
      </c>
      <c r="B3096" s="7" t="s">
        <v>3094</v>
      </c>
      <c r="C3096" s="2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238"/>
        <v>0</v>
      </c>
      <c r="P3096">
        <f t="shared" si="239"/>
        <v>25</v>
      </c>
      <c r="Q3096" t="s">
        <v>8315</v>
      </c>
      <c r="R3096" t="s">
        <v>8355</v>
      </c>
      <c r="S3096" s="14">
        <f t="shared" si="240"/>
        <v>42207.795787037037</v>
      </c>
      <c r="T3096" s="14">
        <f t="shared" si="241"/>
        <v>42267.795787037037</v>
      </c>
    </row>
    <row r="3097" spans="1:20" ht="45" x14ac:dyDescent="0.25">
      <c r="A3097">
        <v>3095</v>
      </c>
      <c r="B3097" s="7" t="s">
        <v>3095</v>
      </c>
      <c r="C3097" s="2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238"/>
        <v>0</v>
      </c>
      <c r="P3097">
        <f t="shared" si="239"/>
        <v>50</v>
      </c>
      <c r="Q3097" t="s">
        <v>8315</v>
      </c>
      <c r="R3097" t="s">
        <v>8355</v>
      </c>
      <c r="S3097" s="14">
        <f t="shared" si="240"/>
        <v>42523.025231481486</v>
      </c>
      <c r="T3097" s="14">
        <f t="shared" si="241"/>
        <v>42583.025231481486</v>
      </c>
    </row>
    <row r="3098" spans="1:20" ht="45" x14ac:dyDescent="0.25">
      <c r="A3098">
        <v>3096</v>
      </c>
      <c r="B3098" s="7" t="s">
        <v>3096</v>
      </c>
      <c r="C3098" s="2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238"/>
        <v>4</v>
      </c>
      <c r="P3098">
        <f t="shared" si="239"/>
        <v>56.79</v>
      </c>
      <c r="Q3098" t="s">
        <v>8315</v>
      </c>
      <c r="R3098" t="s">
        <v>8355</v>
      </c>
      <c r="S3098" s="14">
        <f t="shared" si="240"/>
        <v>42114.825532407413</v>
      </c>
      <c r="T3098" s="14">
        <f t="shared" si="241"/>
        <v>42144.825532407413</v>
      </c>
    </row>
    <row r="3099" spans="1:20" ht="60" x14ac:dyDescent="0.25">
      <c r="A3099">
        <v>3097</v>
      </c>
      <c r="B3099" s="7" t="s">
        <v>3097</v>
      </c>
      <c r="C3099" s="2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238"/>
        <v>17</v>
      </c>
      <c r="P3099">
        <f t="shared" si="239"/>
        <v>40.83</v>
      </c>
      <c r="Q3099" t="s">
        <v>8315</v>
      </c>
      <c r="R3099" t="s">
        <v>8355</v>
      </c>
      <c r="S3099" s="14">
        <f t="shared" si="240"/>
        <v>42629.503483796296</v>
      </c>
      <c r="T3099" s="14">
        <f t="shared" si="241"/>
        <v>42650.583333333328</v>
      </c>
    </row>
    <row r="3100" spans="1:20" ht="60" x14ac:dyDescent="0.25">
      <c r="A3100">
        <v>3098</v>
      </c>
      <c r="B3100" s="7" t="s">
        <v>3098</v>
      </c>
      <c r="C3100" s="2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238"/>
        <v>4</v>
      </c>
      <c r="P3100">
        <f t="shared" si="239"/>
        <v>65.11</v>
      </c>
      <c r="Q3100" t="s">
        <v>8315</v>
      </c>
      <c r="R3100" t="s">
        <v>8355</v>
      </c>
      <c r="S3100" s="14">
        <f t="shared" si="240"/>
        <v>42359.792233796295</v>
      </c>
      <c r="T3100" s="14">
        <f t="shared" si="241"/>
        <v>42408.01180555555</v>
      </c>
    </row>
    <row r="3101" spans="1:20" ht="60" x14ac:dyDescent="0.25">
      <c r="A3101">
        <v>3099</v>
      </c>
      <c r="B3101" s="7" t="s">
        <v>3099</v>
      </c>
      <c r="C3101" s="2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238"/>
        <v>14</v>
      </c>
      <c r="P3101">
        <f t="shared" si="239"/>
        <v>55.6</v>
      </c>
      <c r="Q3101" t="s">
        <v>8315</v>
      </c>
      <c r="R3101" t="s">
        <v>8355</v>
      </c>
      <c r="S3101" s="14">
        <f t="shared" si="240"/>
        <v>42382.189710648148</v>
      </c>
      <c r="T3101" s="14">
        <f t="shared" si="241"/>
        <v>42412.189710648148</v>
      </c>
    </row>
    <row r="3102" spans="1:20" ht="60" x14ac:dyDescent="0.25">
      <c r="A3102">
        <v>3100</v>
      </c>
      <c r="B3102" s="7" t="s">
        <v>3100</v>
      </c>
      <c r="C3102" s="2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238"/>
        <v>15</v>
      </c>
      <c r="P3102">
        <f t="shared" si="239"/>
        <v>140.54</v>
      </c>
      <c r="Q3102" t="s">
        <v>8315</v>
      </c>
      <c r="R3102" t="s">
        <v>8355</v>
      </c>
      <c r="S3102" s="14">
        <f t="shared" si="240"/>
        <v>41902.622395833336</v>
      </c>
      <c r="T3102" s="14">
        <f t="shared" si="241"/>
        <v>41932.622395833336</v>
      </c>
    </row>
    <row r="3103" spans="1:20" ht="60" x14ac:dyDescent="0.25">
      <c r="A3103">
        <v>3101</v>
      </c>
      <c r="B3103" s="7" t="s">
        <v>3101</v>
      </c>
      <c r="C3103" s="2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238"/>
        <v>12</v>
      </c>
      <c r="P3103">
        <f t="shared" si="239"/>
        <v>25</v>
      </c>
      <c r="Q3103" t="s">
        <v>8315</v>
      </c>
      <c r="R3103" t="s">
        <v>8355</v>
      </c>
      <c r="S3103" s="14">
        <f t="shared" si="240"/>
        <v>42171.383530092593</v>
      </c>
      <c r="T3103" s="14">
        <f t="shared" si="241"/>
        <v>42201.330555555556</v>
      </c>
    </row>
    <row r="3104" spans="1:20" ht="60" x14ac:dyDescent="0.25">
      <c r="A3104">
        <v>3102</v>
      </c>
      <c r="B3104" s="7" t="s">
        <v>3102</v>
      </c>
      <c r="C3104" s="2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238"/>
        <v>39</v>
      </c>
      <c r="P3104">
        <f t="shared" si="239"/>
        <v>69.53</v>
      </c>
      <c r="Q3104" t="s">
        <v>8315</v>
      </c>
      <c r="R3104" t="s">
        <v>8355</v>
      </c>
      <c r="S3104" s="14">
        <f t="shared" si="240"/>
        <v>42555.340486111112</v>
      </c>
      <c r="T3104" s="14">
        <f t="shared" si="241"/>
        <v>42605.340486111112</v>
      </c>
    </row>
    <row r="3105" spans="1:20" ht="30" x14ac:dyDescent="0.25">
      <c r="A3105">
        <v>3103</v>
      </c>
      <c r="B3105" s="7" t="s">
        <v>3103</v>
      </c>
      <c r="C3105" s="2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238"/>
        <v>0</v>
      </c>
      <c r="P3105">
        <f t="shared" si="239"/>
        <v>5.5</v>
      </c>
      <c r="Q3105" t="s">
        <v>8315</v>
      </c>
      <c r="R3105" t="s">
        <v>8355</v>
      </c>
      <c r="S3105" s="14">
        <f t="shared" si="240"/>
        <v>42107.156319444446</v>
      </c>
      <c r="T3105" s="14">
        <f t="shared" si="241"/>
        <v>42167.156319444446</v>
      </c>
    </row>
    <row r="3106" spans="1:20" ht="60" x14ac:dyDescent="0.25">
      <c r="A3106">
        <v>3104</v>
      </c>
      <c r="B3106" s="7" t="s">
        <v>3104</v>
      </c>
      <c r="C3106" s="2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238"/>
        <v>30</v>
      </c>
      <c r="P3106">
        <f t="shared" si="239"/>
        <v>237</v>
      </c>
      <c r="Q3106" t="s">
        <v>8315</v>
      </c>
      <c r="R3106" t="s">
        <v>8355</v>
      </c>
      <c r="S3106" s="14">
        <f t="shared" si="240"/>
        <v>42006.908692129626</v>
      </c>
      <c r="T3106" s="14">
        <f t="shared" si="241"/>
        <v>42038.083333333328</v>
      </c>
    </row>
    <row r="3107" spans="1:20" ht="45" x14ac:dyDescent="0.25">
      <c r="A3107">
        <v>3105</v>
      </c>
      <c r="B3107" s="7" t="s">
        <v>3105</v>
      </c>
      <c r="C3107" s="2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238"/>
        <v>42</v>
      </c>
      <c r="P3107">
        <f t="shared" si="239"/>
        <v>79.87</v>
      </c>
      <c r="Q3107" t="s">
        <v>8315</v>
      </c>
      <c r="R3107" t="s">
        <v>8355</v>
      </c>
      <c r="S3107" s="14">
        <f t="shared" si="240"/>
        <v>41876.718935185185</v>
      </c>
      <c r="T3107" s="14">
        <f t="shared" si="241"/>
        <v>41931.208333333336</v>
      </c>
    </row>
    <row r="3108" spans="1:20" ht="60" x14ac:dyDescent="0.25">
      <c r="A3108">
        <v>3106</v>
      </c>
      <c r="B3108" s="7" t="s">
        <v>3106</v>
      </c>
      <c r="C3108" s="2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238"/>
        <v>4</v>
      </c>
      <c r="P3108">
        <f t="shared" si="239"/>
        <v>10.25</v>
      </c>
      <c r="Q3108" t="s">
        <v>8315</v>
      </c>
      <c r="R3108" t="s">
        <v>8355</v>
      </c>
      <c r="S3108" s="14">
        <f t="shared" si="240"/>
        <v>42241.429120370376</v>
      </c>
      <c r="T3108" s="14">
        <f t="shared" si="241"/>
        <v>42263.916666666672</v>
      </c>
    </row>
    <row r="3109" spans="1:20" ht="60" x14ac:dyDescent="0.25">
      <c r="A3109">
        <v>3107</v>
      </c>
      <c r="B3109" s="7" t="s">
        <v>3107</v>
      </c>
      <c r="C3109" s="2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238"/>
        <v>20</v>
      </c>
      <c r="P3109">
        <f t="shared" si="239"/>
        <v>272.58999999999997</v>
      </c>
      <c r="Q3109" t="s">
        <v>8315</v>
      </c>
      <c r="R3109" t="s">
        <v>8355</v>
      </c>
      <c r="S3109" s="14">
        <f t="shared" si="240"/>
        <v>42128.814247685179</v>
      </c>
      <c r="T3109" s="14">
        <f t="shared" si="241"/>
        <v>42135.814247685179</v>
      </c>
    </row>
    <row r="3110" spans="1:20" ht="30" x14ac:dyDescent="0.25">
      <c r="A3110">
        <v>3108</v>
      </c>
      <c r="B3110" s="7" t="s">
        <v>3108</v>
      </c>
      <c r="C3110" s="2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238"/>
        <v>0</v>
      </c>
      <c r="P3110">
        <f t="shared" si="239"/>
        <v>13</v>
      </c>
      <c r="Q3110" t="s">
        <v>8315</v>
      </c>
      <c r="R3110" t="s">
        <v>8355</v>
      </c>
      <c r="S3110" s="14">
        <f t="shared" si="240"/>
        <v>42062.680486111116</v>
      </c>
      <c r="T3110" s="14">
        <f t="shared" si="241"/>
        <v>42122.638819444444</v>
      </c>
    </row>
    <row r="3111" spans="1:20" ht="60" x14ac:dyDescent="0.25">
      <c r="A3111">
        <v>3109</v>
      </c>
      <c r="B3111" s="7" t="s">
        <v>3109</v>
      </c>
      <c r="C3111" s="2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238"/>
        <v>25</v>
      </c>
      <c r="P3111">
        <f t="shared" si="239"/>
        <v>58.18</v>
      </c>
      <c r="Q3111" t="s">
        <v>8315</v>
      </c>
      <c r="R3111" t="s">
        <v>8355</v>
      </c>
      <c r="S3111" s="14">
        <f t="shared" si="240"/>
        <v>41844.125115740739</v>
      </c>
      <c r="T3111" s="14">
        <f t="shared" si="241"/>
        <v>41879.125115740739</v>
      </c>
    </row>
    <row r="3112" spans="1:20" ht="45" x14ac:dyDescent="0.25">
      <c r="A3112">
        <v>3110</v>
      </c>
      <c r="B3112" s="7" t="s">
        <v>3110</v>
      </c>
      <c r="C3112" s="2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238"/>
        <v>0</v>
      </c>
      <c r="P3112">
        <f t="shared" si="239"/>
        <v>10</v>
      </c>
      <c r="Q3112" t="s">
        <v>8315</v>
      </c>
      <c r="R3112" t="s">
        <v>8355</v>
      </c>
      <c r="S3112" s="14">
        <f t="shared" si="240"/>
        <v>42745.031469907408</v>
      </c>
      <c r="T3112" s="14">
        <f t="shared" si="241"/>
        <v>42785.031469907408</v>
      </c>
    </row>
    <row r="3113" spans="1:20" ht="45" x14ac:dyDescent="0.25">
      <c r="A3113">
        <v>3111</v>
      </c>
      <c r="B3113" s="7" t="s">
        <v>3111</v>
      </c>
      <c r="C3113" s="2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238"/>
        <v>27</v>
      </c>
      <c r="P3113">
        <f t="shared" si="239"/>
        <v>70.11</v>
      </c>
      <c r="Q3113" t="s">
        <v>8315</v>
      </c>
      <c r="R3113" t="s">
        <v>8355</v>
      </c>
      <c r="S3113" s="14">
        <f t="shared" si="240"/>
        <v>41885.595138888886</v>
      </c>
      <c r="T3113" s="14">
        <f t="shared" si="241"/>
        <v>41916.595138888886</v>
      </c>
    </row>
    <row r="3114" spans="1:20" ht="60" x14ac:dyDescent="0.25">
      <c r="A3114">
        <v>3112</v>
      </c>
      <c r="B3114" s="7" t="s">
        <v>3112</v>
      </c>
      <c r="C3114" s="2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238"/>
        <v>5</v>
      </c>
      <c r="P3114">
        <f t="shared" si="239"/>
        <v>57.89</v>
      </c>
      <c r="Q3114" t="s">
        <v>8315</v>
      </c>
      <c r="R3114" t="s">
        <v>8355</v>
      </c>
      <c r="S3114" s="14">
        <f t="shared" si="240"/>
        <v>42615.121921296297</v>
      </c>
      <c r="T3114" s="14">
        <f t="shared" si="241"/>
        <v>42675.121921296297</v>
      </c>
    </row>
    <row r="3115" spans="1:20" ht="60" x14ac:dyDescent="0.25">
      <c r="A3115">
        <v>3113</v>
      </c>
      <c r="B3115" s="7" t="s">
        <v>3113</v>
      </c>
      <c r="C3115" s="2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238"/>
        <v>4</v>
      </c>
      <c r="P3115">
        <f t="shared" si="239"/>
        <v>125.27</v>
      </c>
      <c r="Q3115" t="s">
        <v>8315</v>
      </c>
      <c r="R3115" t="s">
        <v>8355</v>
      </c>
      <c r="S3115" s="14">
        <f t="shared" si="240"/>
        <v>42081.731273148151</v>
      </c>
      <c r="T3115" s="14">
        <f t="shared" si="241"/>
        <v>42111.731273148151</v>
      </c>
    </row>
    <row r="3116" spans="1:20" ht="60" x14ac:dyDescent="0.25">
      <c r="A3116">
        <v>3114</v>
      </c>
      <c r="B3116" s="7" t="s">
        <v>3114</v>
      </c>
      <c r="C3116" s="2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238"/>
        <v>0</v>
      </c>
      <c r="P3116">
        <f t="shared" si="239"/>
        <v>0</v>
      </c>
      <c r="Q3116" t="s">
        <v>8315</v>
      </c>
      <c r="R3116" t="s">
        <v>8355</v>
      </c>
      <c r="S3116" s="14">
        <f t="shared" si="240"/>
        <v>41843.632523148146</v>
      </c>
      <c r="T3116" s="14">
        <f t="shared" si="241"/>
        <v>41903.632523148146</v>
      </c>
    </row>
    <row r="3117" spans="1:20" ht="60" x14ac:dyDescent="0.25">
      <c r="A3117">
        <v>3115</v>
      </c>
      <c r="B3117" s="7" t="s">
        <v>3115</v>
      </c>
      <c r="C3117" s="2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238"/>
        <v>3</v>
      </c>
      <c r="P3117">
        <f t="shared" si="239"/>
        <v>300</v>
      </c>
      <c r="Q3117" t="s">
        <v>8315</v>
      </c>
      <c r="R3117" t="s">
        <v>8355</v>
      </c>
      <c r="S3117" s="14">
        <f t="shared" si="240"/>
        <v>42496.447071759263</v>
      </c>
      <c r="T3117" s="14">
        <f t="shared" si="241"/>
        <v>42526.447071759263</v>
      </c>
    </row>
    <row r="3118" spans="1:20" ht="45" x14ac:dyDescent="0.25">
      <c r="A3118">
        <v>3116</v>
      </c>
      <c r="B3118" s="7" t="s">
        <v>3116</v>
      </c>
      <c r="C3118" s="2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238"/>
        <v>57</v>
      </c>
      <c r="P3118">
        <f t="shared" si="239"/>
        <v>43</v>
      </c>
      <c r="Q3118" t="s">
        <v>8315</v>
      </c>
      <c r="R3118" t="s">
        <v>8355</v>
      </c>
      <c r="S3118" s="14">
        <f t="shared" si="240"/>
        <v>42081.515335648146</v>
      </c>
      <c r="T3118" s="14">
        <f t="shared" si="241"/>
        <v>42095.515335648146</v>
      </c>
    </row>
    <row r="3119" spans="1:20" ht="45" x14ac:dyDescent="0.25">
      <c r="A3119">
        <v>3117</v>
      </c>
      <c r="B3119" s="7" t="s">
        <v>3117</v>
      </c>
      <c r="C3119" s="2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238"/>
        <v>0</v>
      </c>
      <c r="P3119">
        <f t="shared" si="239"/>
        <v>1</v>
      </c>
      <c r="Q3119" t="s">
        <v>8315</v>
      </c>
      <c r="R3119" t="s">
        <v>8355</v>
      </c>
      <c r="S3119" s="14">
        <f t="shared" si="240"/>
        <v>42509.374537037031</v>
      </c>
      <c r="T3119" s="14">
        <f t="shared" si="241"/>
        <v>42517.55</v>
      </c>
    </row>
    <row r="3120" spans="1:20" ht="30" x14ac:dyDescent="0.25">
      <c r="A3120">
        <v>3118</v>
      </c>
      <c r="B3120" s="7" t="s">
        <v>3118</v>
      </c>
      <c r="C3120" s="2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238"/>
        <v>0</v>
      </c>
      <c r="P3120">
        <f t="shared" si="239"/>
        <v>775</v>
      </c>
      <c r="Q3120" t="s">
        <v>8315</v>
      </c>
      <c r="R3120" t="s">
        <v>8355</v>
      </c>
      <c r="S3120" s="14">
        <f t="shared" si="240"/>
        <v>42534.649571759262</v>
      </c>
      <c r="T3120" s="14">
        <f t="shared" si="241"/>
        <v>42553.649571759262</v>
      </c>
    </row>
    <row r="3121" spans="1:20" ht="60" x14ac:dyDescent="0.25">
      <c r="A3121">
        <v>3119</v>
      </c>
      <c r="B3121" s="7" t="s">
        <v>3119</v>
      </c>
      <c r="C3121" s="2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238"/>
        <v>0</v>
      </c>
      <c r="P3121">
        <f t="shared" si="239"/>
        <v>5</v>
      </c>
      <c r="Q3121" t="s">
        <v>8315</v>
      </c>
      <c r="R3121" t="s">
        <v>8355</v>
      </c>
      <c r="S3121" s="14">
        <f t="shared" si="240"/>
        <v>42060.04550925926</v>
      </c>
      <c r="T3121" s="14">
        <f t="shared" si="241"/>
        <v>42090.003842592589</v>
      </c>
    </row>
    <row r="3122" spans="1:20" ht="45" x14ac:dyDescent="0.25">
      <c r="A3122">
        <v>3120</v>
      </c>
      <c r="B3122" s="7" t="s">
        <v>3120</v>
      </c>
      <c r="C3122" s="2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238"/>
        <v>0</v>
      </c>
      <c r="P3122">
        <f t="shared" si="239"/>
        <v>12.8</v>
      </c>
      <c r="Q3122" t="s">
        <v>8315</v>
      </c>
      <c r="R3122" t="s">
        <v>8355</v>
      </c>
      <c r="S3122" s="14">
        <f t="shared" si="240"/>
        <v>42435.942083333335</v>
      </c>
      <c r="T3122" s="14">
        <f t="shared" si="241"/>
        <v>42495.900416666671</v>
      </c>
    </row>
    <row r="3123" spans="1:20" ht="45" x14ac:dyDescent="0.25">
      <c r="A3123">
        <v>3121</v>
      </c>
      <c r="B3123" s="7" t="s">
        <v>3121</v>
      </c>
      <c r="C3123" s="2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238"/>
        <v>1</v>
      </c>
      <c r="P3123">
        <f t="shared" si="239"/>
        <v>10</v>
      </c>
      <c r="Q3123" t="s">
        <v>8315</v>
      </c>
      <c r="R3123" t="s">
        <v>8355</v>
      </c>
      <c r="S3123" s="14">
        <f t="shared" si="240"/>
        <v>41848.679803240739</v>
      </c>
      <c r="T3123" s="14">
        <f t="shared" si="241"/>
        <v>41908.679803240739</v>
      </c>
    </row>
    <row r="3124" spans="1:20" ht="15.75" x14ac:dyDescent="0.25">
      <c r="A3124">
        <v>3122</v>
      </c>
      <c r="B3124" s="7" t="s">
        <v>3122</v>
      </c>
      <c r="C3124" s="2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238"/>
        <v>58</v>
      </c>
      <c r="P3124">
        <f t="shared" si="239"/>
        <v>58</v>
      </c>
      <c r="Q3124" t="s">
        <v>8315</v>
      </c>
      <c r="R3124" t="s">
        <v>8355</v>
      </c>
      <c r="S3124" s="14">
        <f t="shared" si="240"/>
        <v>42678.932083333333</v>
      </c>
      <c r="T3124" s="14">
        <f t="shared" si="241"/>
        <v>42683.973750000005</v>
      </c>
    </row>
    <row r="3125" spans="1:20" ht="60" x14ac:dyDescent="0.25">
      <c r="A3125">
        <v>3123</v>
      </c>
      <c r="B3125" s="7" t="s">
        <v>3123</v>
      </c>
      <c r="C3125" s="2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238"/>
        <v>68</v>
      </c>
      <c r="P3125">
        <f t="shared" si="239"/>
        <v>244.8</v>
      </c>
      <c r="Q3125" t="s">
        <v>8315</v>
      </c>
      <c r="R3125" t="s">
        <v>8355</v>
      </c>
      <c r="S3125" s="14">
        <f t="shared" si="240"/>
        <v>42530.993032407408</v>
      </c>
      <c r="T3125" s="14">
        <f t="shared" si="241"/>
        <v>42560.993032407408</v>
      </c>
    </row>
    <row r="3126" spans="1:20" ht="45" x14ac:dyDescent="0.25">
      <c r="A3126">
        <v>3124</v>
      </c>
      <c r="B3126" s="7" t="s">
        <v>3124</v>
      </c>
      <c r="C3126" s="2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238"/>
        <v>0</v>
      </c>
      <c r="P3126">
        <f t="shared" si="239"/>
        <v>6.5</v>
      </c>
      <c r="Q3126" t="s">
        <v>8315</v>
      </c>
      <c r="R3126" t="s">
        <v>8355</v>
      </c>
      <c r="S3126" s="14">
        <f t="shared" si="240"/>
        <v>41977.780104166668</v>
      </c>
      <c r="T3126" s="14">
        <f t="shared" si="241"/>
        <v>42037.780104166668</v>
      </c>
    </row>
    <row r="3127" spans="1:20" ht="15.75" x14ac:dyDescent="0.25">
      <c r="A3127">
        <v>3125</v>
      </c>
      <c r="B3127" s="7" t="s">
        <v>3125</v>
      </c>
      <c r="C3127" s="2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238"/>
        <v>0</v>
      </c>
      <c r="P3127">
        <f t="shared" si="239"/>
        <v>0</v>
      </c>
      <c r="Q3127" t="s">
        <v>8315</v>
      </c>
      <c r="R3127" t="s">
        <v>8355</v>
      </c>
      <c r="S3127" s="14">
        <f t="shared" si="240"/>
        <v>42346.20685185185</v>
      </c>
      <c r="T3127" s="14">
        <f t="shared" si="241"/>
        <v>42376.20685185185</v>
      </c>
    </row>
    <row r="3128" spans="1:20" ht="90" x14ac:dyDescent="0.25">
      <c r="A3128">
        <v>3126</v>
      </c>
      <c r="B3128" s="7" t="s">
        <v>3126</v>
      </c>
      <c r="C3128" s="2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238"/>
        <v>4</v>
      </c>
      <c r="P3128">
        <f t="shared" si="239"/>
        <v>61.18</v>
      </c>
      <c r="Q3128" t="s">
        <v>8315</v>
      </c>
      <c r="R3128" t="s">
        <v>8355</v>
      </c>
      <c r="S3128" s="14">
        <f t="shared" si="240"/>
        <v>42427.01807870371</v>
      </c>
      <c r="T3128" s="14">
        <f t="shared" si="241"/>
        <v>42456.976412037038</v>
      </c>
    </row>
    <row r="3129" spans="1:20" ht="60" x14ac:dyDescent="0.25">
      <c r="A3129">
        <v>3127</v>
      </c>
      <c r="B3129" s="7" t="s">
        <v>3127</v>
      </c>
      <c r="C3129" s="2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238"/>
        <v>0</v>
      </c>
      <c r="P3129">
        <f t="shared" si="239"/>
        <v>0</v>
      </c>
      <c r="Q3129" t="s">
        <v>8315</v>
      </c>
      <c r="R3129" t="s">
        <v>8355</v>
      </c>
      <c r="S3129" s="14">
        <f t="shared" si="240"/>
        <v>42034.856817129628</v>
      </c>
      <c r="T3129" s="14">
        <f t="shared" si="241"/>
        <v>42064.856817129628</v>
      </c>
    </row>
    <row r="3130" spans="1:20" ht="60" x14ac:dyDescent="0.25">
      <c r="A3130">
        <v>3128</v>
      </c>
      <c r="B3130" s="7" t="s">
        <v>3128</v>
      </c>
      <c r="C3130" s="2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238"/>
        <v>109</v>
      </c>
      <c r="P3130">
        <f t="shared" si="239"/>
        <v>139.24</v>
      </c>
      <c r="Q3130" t="s">
        <v>8315</v>
      </c>
      <c r="R3130" t="s">
        <v>8316</v>
      </c>
      <c r="S3130" s="14">
        <f t="shared" si="240"/>
        <v>42780.825706018513</v>
      </c>
      <c r="T3130" s="14">
        <f t="shared" si="241"/>
        <v>42810.784039351856</v>
      </c>
    </row>
    <row r="3131" spans="1:20" ht="60" x14ac:dyDescent="0.25">
      <c r="A3131">
        <v>3129</v>
      </c>
      <c r="B3131" s="7" t="s">
        <v>3129</v>
      </c>
      <c r="C3131" s="2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238"/>
        <v>1</v>
      </c>
      <c r="P3131">
        <f t="shared" si="239"/>
        <v>10</v>
      </c>
      <c r="Q3131" t="s">
        <v>8315</v>
      </c>
      <c r="R3131" t="s">
        <v>8316</v>
      </c>
      <c r="S3131" s="14">
        <f t="shared" si="240"/>
        <v>42803.842812499999</v>
      </c>
      <c r="T3131" s="14">
        <f t="shared" si="241"/>
        <v>42843.801145833335</v>
      </c>
    </row>
    <row r="3132" spans="1:20" ht="45" x14ac:dyDescent="0.25">
      <c r="A3132">
        <v>3130</v>
      </c>
      <c r="B3132" s="7" t="s">
        <v>3130</v>
      </c>
      <c r="C3132" s="2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238"/>
        <v>4</v>
      </c>
      <c r="P3132">
        <f t="shared" si="239"/>
        <v>93.75</v>
      </c>
      <c r="Q3132" t="s">
        <v>8315</v>
      </c>
      <c r="R3132" t="s">
        <v>8316</v>
      </c>
      <c r="S3132" s="14">
        <f t="shared" si="240"/>
        <v>42808.640231481477</v>
      </c>
      <c r="T3132" s="14">
        <f t="shared" si="241"/>
        <v>42839.207638888889</v>
      </c>
    </row>
    <row r="3133" spans="1:20" ht="30" x14ac:dyDescent="0.25">
      <c r="A3133">
        <v>3131</v>
      </c>
      <c r="B3133" s="7" t="s">
        <v>3131</v>
      </c>
      <c r="C3133" s="2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238"/>
        <v>16</v>
      </c>
      <c r="P3133">
        <f t="shared" si="239"/>
        <v>53.75</v>
      </c>
      <c r="Q3133" t="s">
        <v>8315</v>
      </c>
      <c r="R3133" t="s">
        <v>8316</v>
      </c>
      <c r="S3133" s="14">
        <f t="shared" si="240"/>
        <v>42803.579224537039</v>
      </c>
      <c r="T3133" s="14">
        <f t="shared" si="241"/>
        <v>42833.537557870368</v>
      </c>
    </row>
    <row r="3134" spans="1:20" ht="30" x14ac:dyDescent="0.25">
      <c r="A3134">
        <v>3132</v>
      </c>
      <c r="B3134" s="7" t="s">
        <v>3132</v>
      </c>
      <c r="C3134" s="2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238"/>
        <v>0</v>
      </c>
      <c r="P3134">
        <f t="shared" si="239"/>
        <v>10</v>
      </c>
      <c r="Q3134" t="s">
        <v>8315</v>
      </c>
      <c r="R3134" t="s">
        <v>8316</v>
      </c>
      <c r="S3134" s="14">
        <f t="shared" si="240"/>
        <v>42786.350231481483</v>
      </c>
      <c r="T3134" s="14">
        <f t="shared" si="241"/>
        <v>42846.308564814812</v>
      </c>
    </row>
    <row r="3135" spans="1:20" ht="60" x14ac:dyDescent="0.25">
      <c r="A3135">
        <v>3133</v>
      </c>
      <c r="B3135" s="7" t="s">
        <v>3133</v>
      </c>
      <c r="C3135" s="2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238"/>
        <v>108</v>
      </c>
      <c r="P3135">
        <f t="shared" si="239"/>
        <v>33.75</v>
      </c>
      <c r="Q3135" t="s">
        <v>8315</v>
      </c>
      <c r="R3135" t="s">
        <v>8316</v>
      </c>
      <c r="S3135" s="14">
        <f t="shared" si="240"/>
        <v>42788.565208333333</v>
      </c>
      <c r="T3135" s="14">
        <f t="shared" si="241"/>
        <v>42818.523541666669</v>
      </c>
    </row>
    <row r="3136" spans="1:20" ht="60" x14ac:dyDescent="0.25">
      <c r="A3136">
        <v>3134</v>
      </c>
      <c r="B3136" s="7" t="s">
        <v>3134</v>
      </c>
      <c r="C3136" s="2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238"/>
        <v>23</v>
      </c>
      <c r="P3136">
        <f t="shared" si="239"/>
        <v>18.75</v>
      </c>
      <c r="Q3136" t="s">
        <v>8315</v>
      </c>
      <c r="R3136" t="s">
        <v>8316</v>
      </c>
      <c r="S3136" s="14">
        <f t="shared" si="240"/>
        <v>42800.720127314817</v>
      </c>
      <c r="T3136" s="14">
        <f t="shared" si="241"/>
        <v>42821.678460648152</v>
      </c>
    </row>
    <row r="3137" spans="1:20" ht="60" x14ac:dyDescent="0.25">
      <c r="A3137">
        <v>3135</v>
      </c>
      <c r="B3137" s="7" t="s">
        <v>3135</v>
      </c>
      <c r="C3137" s="2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238"/>
        <v>21</v>
      </c>
      <c r="P3137">
        <f t="shared" si="239"/>
        <v>23.14</v>
      </c>
      <c r="Q3137" t="s">
        <v>8315</v>
      </c>
      <c r="R3137" t="s">
        <v>8316</v>
      </c>
      <c r="S3137" s="14">
        <f t="shared" si="240"/>
        <v>42807.151863425926</v>
      </c>
      <c r="T3137" s="14">
        <f t="shared" si="241"/>
        <v>42829.151863425926</v>
      </c>
    </row>
    <row r="3138" spans="1:20" ht="60" x14ac:dyDescent="0.25">
      <c r="A3138">
        <v>3136</v>
      </c>
      <c r="B3138" s="7" t="s">
        <v>3136</v>
      </c>
      <c r="C3138" s="2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ref="O3138:O3201" si="242">ROUND(E3138/D3138*100,0)</f>
        <v>128</v>
      </c>
      <c r="P3138">
        <f t="shared" ref="P3138:P3201" si="243">IFERROR(ROUND(E3138/L3138,2),0)</f>
        <v>29.05</v>
      </c>
      <c r="Q3138" t="s">
        <v>8315</v>
      </c>
      <c r="R3138" t="s">
        <v>8316</v>
      </c>
      <c r="S3138" s="14">
        <f t="shared" ref="S3138:S3201" si="244">(((J3138/60)/60)/24)+DATE(1970,1,1)</f>
        <v>42789.462430555555</v>
      </c>
      <c r="T3138" s="14">
        <f t="shared" ref="T3138:T3201" si="245">(((I3138/60)/60)/24)+DATE(1970,1,1)</f>
        <v>42825.957638888889</v>
      </c>
    </row>
    <row r="3139" spans="1:20" ht="45" x14ac:dyDescent="0.25">
      <c r="A3139">
        <v>3137</v>
      </c>
      <c r="B3139" s="7" t="s">
        <v>3137</v>
      </c>
      <c r="C3139" s="2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242"/>
        <v>3</v>
      </c>
      <c r="P3139">
        <f t="shared" si="243"/>
        <v>50</v>
      </c>
      <c r="Q3139" t="s">
        <v>8315</v>
      </c>
      <c r="R3139" t="s">
        <v>8316</v>
      </c>
      <c r="S3139" s="14">
        <f t="shared" si="244"/>
        <v>42807.885057870371</v>
      </c>
      <c r="T3139" s="14">
        <f t="shared" si="245"/>
        <v>42858.8</v>
      </c>
    </row>
    <row r="3140" spans="1:20" ht="60" x14ac:dyDescent="0.25">
      <c r="A3140">
        <v>3138</v>
      </c>
      <c r="B3140" s="7" t="s">
        <v>3138</v>
      </c>
      <c r="C3140" s="2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242"/>
        <v>0</v>
      </c>
      <c r="P3140">
        <f t="shared" si="243"/>
        <v>0</v>
      </c>
      <c r="Q3140" t="s">
        <v>8315</v>
      </c>
      <c r="R3140" t="s">
        <v>8316</v>
      </c>
      <c r="S3140" s="14">
        <f t="shared" si="244"/>
        <v>42809.645914351851</v>
      </c>
      <c r="T3140" s="14">
        <f t="shared" si="245"/>
        <v>42828.645914351851</v>
      </c>
    </row>
    <row r="3141" spans="1:20" ht="60" x14ac:dyDescent="0.25">
      <c r="A3141">
        <v>3139</v>
      </c>
      <c r="B3141" s="7" t="s">
        <v>3139</v>
      </c>
      <c r="C3141" s="2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242"/>
        <v>5</v>
      </c>
      <c r="P3141">
        <f t="shared" si="243"/>
        <v>450</v>
      </c>
      <c r="Q3141" t="s">
        <v>8315</v>
      </c>
      <c r="R3141" t="s">
        <v>8316</v>
      </c>
      <c r="S3141" s="14">
        <f t="shared" si="244"/>
        <v>42785.270370370374</v>
      </c>
      <c r="T3141" s="14">
        <f t="shared" si="245"/>
        <v>42819.189583333333</v>
      </c>
    </row>
    <row r="3142" spans="1:20" ht="60" x14ac:dyDescent="0.25">
      <c r="A3142">
        <v>3140</v>
      </c>
      <c r="B3142" s="7" t="s">
        <v>3140</v>
      </c>
      <c r="C3142" s="2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242"/>
        <v>1</v>
      </c>
      <c r="P3142">
        <f t="shared" si="243"/>
        <v>24</v>
      </c>
      <c r="Q3142" t="s">
        <v>8315</v>
      </c>
      <c r="R3142" t="s">
        <v>8316</v>
      </c>
      <c r="S3142" s="14">
        <f t="shared" si="244"/>
        <v>42802.718784722223</v>
      </c>
      <c r="T3142" s="14">
        <f t="shared" si="245"/>
        <v>42832.677118055552</v>
      </c>
    </row>
    <row r="3143" spans="1:20" ht="60" x14ac:dyDescent="0.25">
      <c r="A3143">
        <v>3141</v>
      </c>
      <c r="B3143" s="7" t="s">
        <v>3141</v>
      </c>
      <c r="C3143" s="2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242"/>
        <v>52</v>
      </c>
      <c r="P3143">
        <f t="shared" si="243"/>
        <v>32.25</v>
      </c>
      <c r="Q3143" t="s">
        <v>8315</v>
      </c>
      <c r="R3143" t="s">
        <v>8316</v>
      </c>
      <c r="S3143" s="14">
        <f t="shared" si="244"/>
        <v>42800.753333333334</v>
      </c>
      <c r="T3143" s="14">
        <f t="shared" si="245"/>
        <v>42841.833333333328</v>
      </c>
    </row>
    <row r="3144" spans="1:20" ht="45" x14ac:dyDescent="0.25">
      <c r="A3144">
        <v>3142</v>
      </c>
      <c r="B3144" s="7" t="s">
        <v>3142</v>
      </c>
      <c r="C3144" s="2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242"/>
        <v>2</v>
      </c>
      <c r="P3144">
        <f t="shared" si="243"/>
        <v>15</v>
      </c>
      <c r="Q3144" t="s">
        <v>8315</v>
      </c>
      <c r="R3144" t="s">
        <v>8316</v>
      </c>
      <c r="S3144" s="14">
        <f t="shared" si="244"/>
        <v>42783.513182870374</v>
      </c>
      <c r="T3144" s="14">
        <f t="shared" si="245"/>
        <v>42813.471516203703</v>
      </c>
    </row>
    <row r="3145" spans="1:20" ht="60" x14ac:dyDescent="0.25">
      <c r="A3145">
        <v>3143</v>
      </c>
      <c r="B3145" s="7" t="s">
        <v>3143</v>
      </c>
      <c r="C3145" s="2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242"/>
        <v>0</v>
      </c>
      <c r="P3145">
        <f t="shared" si="243"/>
        <v>0</v>
      </c>
      <c r="Q3145" t="s">
        <v>8315</v>
      </c>
      <c r="R3145" t="s">
        <v>8316</v>
      </c>
      <c r="S3145" s="14">
        <f t="shared" si="244"/>
        <v>42808.358287037037</v>
      </c>
      <c r="T3145" s="14">
        <f t="shared" si="245"/>
        <v>42834.358287037037</v>
      </c>
    </row>
    <row r="3146" spans="1:20" ht="60" x14ac:dyDescent="0.25">
      <c r="A3146">
        <v>3144</v>
      </c>
      <c r="B3146" s="7" t="s">
        <v>3144</v>
      </c>
      <c r="C3146" s="2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242"/>
        <v>75</v>
      </c>
      <c r="P3146">
        <f t="shared" si="243"/>
        <v>251.33</v>
      </c>
      <c r="Q3146" t="s">
        <v>8315</v>
      </c>
      <c r="R3146" t="s">
        <v>8316</v>
      </c>
      <c r="S3146" s="14">
        <f t="shared" si="244"/>
        <v>42796.538275462968</v>
      </c>
      <c r="T3146" s="14">
        <f t="shared" si="245"/>
        <v>42813.25</v>
      </c>
    </row>
    <row r="3147" spans="1:20" ht="45" x14ac:dyDescent="0.25">
      <c r="A3147">
        <v>3145</v>
      </c>
      <c r="B3147" s="7" t="s">
        <v>3145</v>
      </c>
      <c r="C3147" s="2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242"/>
        <v>0</v>
      </c>
      <c r="P3147">
        <f t="shared" si="243"/>
        <v>0</v>
      </c>
      <c r="Q3147" t="s">
        <v>8315</v>
      </c>
      <c r="R3147" t="s">
        <v>8316</v>
      </c>
      <c r="S3147" s="14">
        <f t="shared" si="244"/>
        <v>42762.040902777779</v>
      </c>
      <c r="T3147" s="14">
        <f t="shared" si="245"/>
        <v>42821.999236111107</v>
      </c>
    </row>
    <row r="3148" spans="1:20" ht="45" x14ac:dyDescent="0.25">
      <c r="A3148">
        <v>3146</v>
      </c>
      <c r="B3148" s="7" t="s">
        <v>3146</v>
      </c>
      <c r="C3148" s="2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242"/>
        <v>11</v>
      </c>
      <c r="P3148">
        <f t="shared" si="243"/>
        <v>437.5</v>
      </c>
      <c r="Q3148" t="s">
        <v>8315</v>
      </c>
      <c r="R3148" t="s">
        <v>8316</v>
      </c>
      <c r="S3148" s="14">
        <f t="shared" si="244"/>
        <v>42796.682476851856</v>
      </c>
      <c r="T3148" s="14">
        <f t="shared" si="245"/>
        <v>42841.640810185185</v>
      </c>
    </row>
    <row r="3149" spans="1:20" ht="60" x14ac:dyDescent="0.25">
      <c r="A3149">
        <v>3147</v>
      </c>
      <c r="B3149" s="7" t="s">
        <v>3147</v>
      </c>
      <c r="C3149" s="2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242"/>
        <v>118</v>
      </c>
      <c r="P3149">
        <f t="shared" si="243"/>
        <v>110.35</v>
      </c>
      <c r="Q3149" t="s">
        <v>8315</v>
      </c>
      <c r="R3149" t="s">
        <v>8316</v>
      </c>
      <c r="S3149" s="14">
        <f t="shared" si="244"/>
        <v>41909.969386574077</v>
      </c>
      <c r="T3149" s="14">
        <f t="shared" si="245"/>
        <v>41950.011053240742</v>
      </c>
    </row>
    <row r="3150" spans="1:20" ht="30" x14ac:dyDescent="0.25">
      <c r="A3150">
        <v>3148</v>
      </c>
      <c r="B3150" s="7" t="s">
        <v>3148</v>
      </c>
      <c r="C3150" s="2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242"/>
        <v>131</v>
      </c>
      <c r="P3150">
        <f t="shared" si="243"/>
        <v>41.42</v>
      </c>
      <c r="Q3150" t="s">
        <v>8315</v>
      </c>
      <c r="R3150" t="s">
        <v>8316</v>
      </c>
      <c r="S3150" s="14">
        <f t="shared" si="244"/>
        <v>41891.665324074071</v>
      </c>
      <c r="T3150" s="14">
        <f t="shared" si="245"/>
        <v>41913.166666666664</v>
      </c>
    </row>
    <row r="3151" spans="1:20" ht="60" x14ac:dyDescent="0.25">
      <c r="A3151">
        <v>3149</v>
      </c>
      <c r="B3151" s="7" t="s">
        <v>3149</v>
      </c>
      <c r="C3151" s="2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242"/>
        <v>104</v>
      </c>
      <c r="P3151">
        <f t="shared" si="243"/>
        <v>52</v>
      </c>
      <c r="Q3151" t="s">
        <v>8315</v>
      </c>
      <c r="R3151" t="s">
        <v>8316</v>
      </c>
      <c r="S3151" s="14">
        <f t="shared" si="244"/>
        <v>41226.017361111109</v>
      </c>
      <c r="T3151" s="14">
        <f t="shared" si="245"/>
        <v>41250.083333333336</v>
      </c>
    </row>
    <row r="3152" spans="1:20" ht="60" x14ac:dyDescent="0.25">
      <c r="A3152">
        <v>3150</v>
      </c>
      <c r="B3152" s="7" t="s">
        <v>3150</v>
      </c>
      <c r="C3152" s="2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242"/>
        <v>101</v>
      </c>
      <c r="P3152">
        <f t="shared" si="243"/>
        <v>33.99</v>
      </c>
      <c r="Q3152" t="s">
        <v>8315</v>
      </c>
      <c r="R3152" t="s">
        <v>8316</v>
      </c>
      <c r="S3152" s="14">
        <f t="shared" si="244"/>
        <v>40478.263923611114</v>
      </c>
      <c r="T3152" s="14">
        <f t="shared" si="245"/>
        <v>40568.166666666664</v>
      </c>
    </row>
    <row r="3153" spans="1:20" ht="45" x14ac:dyDescent="0.25">
      <c r="A3153">
        <v>3151</v>
      </c>
      <c r="B3153" s="7" t="s">
        <v>3151</v>
      </c>
      <c r="C3153" s="2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242"/>
        <v>100</v>
      </c>
      <c r="P3153">
        <f t="shared" si="243"/>
        <v>103.35</v>
      </c>
      <c r="Q3153" t="s">
        <v>8315</v>
      </c>
      <c r="R3153" t="s">
        <v>8316</v>
      </c>
      <c r="S3153" s="14">
        <f t="shared" si="244"/>
        <v>41862.83997685185</v>
      </c>
      <c r="T3153" s="14">
        <f t="shared" si="245"/>
        <v>41892.83997685185</v>
      </c>
    </row>
    <row r="3154" spans="1:20" ht="45" x14ac:dyDescent="0.25">
      <c r="A3154">
        <v>3152</v>
      </c>
      <c r="B3154" s="7" t="s">
        <v>3152</v>
      </c>
      <c r="C3154" s="2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242"/>
        <v>106</v>
      </c>
      <c r="P3154">
        <f t="shared" si="243"/>
        <v>34.79</v>
      </c>
      <c r="Q3154" t="s">
        <v>8315</v>
      </c>
      <c r="R3154" t="s">
        <v>8316</v>
      </c>
      <c r="S3154" s="14">
        <f t="shared" si="244"/>
        <v>41550.867673611108</v>
      </c>
      <c r="T3154" s="14">
        <f t="shared" si="245"/>
        <v>41580.867673611108</v>
      </c>
    </row>
    <row r="3155" spans="1:20" ht="45" x14ac:dyDescent="0.25">
      <c r="A3155">
        <v>3153</v>
      </c>
      <c r="B3155" s="7" t="s">
        <v>3153</v>
      </c>
      <c r="C3155" s="2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242"/>
        <v>336</v>
      </c>
      <c r="P3155">
        <f t="shared" si="243"/>
        <v>41.77</v>
      </c>
      <c r="Q3155" t="s">
        <v>8315</v>
      </c>
      <c r="R3155" t="s">
        <v>8316</v>
      </c>
      <c r="S3155" s="14">
        <f t="shared" si="244"/>
        <v>40633.154363425929</v>
      </c>
      <c r="T3155" s="14">
        <f t="shared" si="245"/>
        <v>40664.207638888889</v>
      </c>
    </row>
    <row r="3156" spans="1:20" ht="60" x14ac:dyDescent="0.25">
      <c r="A3156">
        <v>3154</v>
      </c>
      <c r="B3156" s="7" t="s">
        <v>3154</v>
      </c>
      <c r="C3156" s="2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242"/>
        <v>113</v>
      </c>
      <c r="P3156">
        <f t="shared" si="243"/>
        <v>64.27</v>
      </c>
      <c r="Q3156" t="s">
        <v>8315</v>
      </c>
      <c r="R3156" t="s">
        <v>8316</v>
      </c>
      <c r="S3156" s="14">
        <f t="shared" si="244"/>
        <v>40970.875671296293</v>
      </c>
      <c r="T3156" s="14">
        <f t="shared" si="245"/>
        <v>41000.834004629629</v>
      </c>
    </row>
    <row r="3157" spans="1:20" ht="45" x14ac:dyDescent="0.25">
      <c r="A3157">
        <v>3155</v>
      </c>
      <c r="B3157" s="7" t="s">
        <v>3155</v>
      </c>
      <c r="C3157" s="2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242"/>
        <v>189</v>
      </c>
      <c r="P3157">
        <f t="shared" si="243"/>
        <v>31.21</v>
      </c>
      <c r="Q3157" t="s">
        <v>8315</v>
      </c>
      <c r="R3157" t="s">
        <v>8316</v>
      </c>
      <c r="S3157" s="14">
        <f t="shared" si="244"/>
        <v>41233.499131944445</v>
      </c>
      <c r="T3157" s="14">
        <f t="shared" si="245"/>
        <v>41263.499131944445</v>
      </c>
    </row>
    <row r="3158" spans="1:20" ht="60" x14ac:dyDescent="0.25">
      <c r="A3158">
        <v>3156</v>
      </c>
      <c r="B3158" s="7" t="s">
        <v>3156</v>
      </c>
      <c r="C3158" s="2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242"/>
        <v>102</v>
      </c>
      <c r="P3158">
        <f t="shared" si="243"/>
        <v>62.92</v>
      </c>
      <c r="Q3158" t="s">
        <v>8315</v>
      </c>
      <c r="R3158" t="s">
        <v>8316</v>
      </c>
      <c r="S3158" s="14">
        <f t="shared" si="244"/>
        <v>41026.953055555554</v>
      </c>
      <c r="T3158" s="14">
        <f t="shared" si="245"/>
        <v>41061.953055555554</v>
      </c>
    </row>
    <row r="3159" spans="1:20" ht="30" x14ac:dyDescent="0.25">
      <c r="A3159">
        <v>3157</v>
      </c>
      <c r="B3159" s="7" t="s">
        <v>3157</v>
      </c>
      <c r="C3159" s="2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242"/>
        <v>101</v>
      </c>
      <c r="P3159">
        <f t="shared" si="243"/>
        <v>98.54</v>
      </c>
      <c r="Q3159" t="s">
        <v>8315</v>
      </c>
      <c r="R3159" t="s">
        <v>8316</v>
      </c>
      <c r="S3159" s="14">
        <f t="shared" si="244"/>
        <v>41829.788252314815</v>
      </c>
      <c r="T3159" s="14">
        <f t="shared" si="245"/>
        <v>41839.208333333336</v>
      </c>
    </row>
    <row r="3160" spans="1:20" ht="30" x14ac:dyDescent="0.25">
      <c r="A3160">
        <v>3158</v>
      </c>
      <c r="B3160" s="7" t="s">
        <v>3158</v>
      </c>
      <c r="C3160" s="2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242"/>
        <v>114</v>
      </c>
      <c r="P3160">
        <f t="shared" si="243"/>
        <v>82.61</v>
      </c>
      <c r="Q3160" t="s">
        <v>8315</v>
      </c>
      <c r="R3160" t="s">
        <v>8316</v>
      </c>
      <c r="S3160" s="14">
        <f t="shared" si="244"/>
        <v>41447.839722222219</v>
      </c>
      <c r="T3160" s="14">
        <f t="shared" si="245"/>
        <v>41477.839722222219</v>
      </c>
    </row>
    <row r="3161" spans="1:20" ht="45" x14ac:dyDescent="0.25">
      <c r="A3161">
        <v>3159</v>
      </c>
      <c r="B3161" s="7" t="s">
        <v>3159</v>
      </c>
      <c r="C3161" s="2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242"/>
        <v>133</v>
      </c>
      <c r="P3161">
        <f t="shared" si="243"/>
        <v>38.5</v>
      </c>
      <c r="Q3161" t="s">
        <v>8315</v>
      </c>
      <c r="R3161" t="s">
        <v>8316</v>
      </c>
      <c r="S3161" s="14">
        <f t="shared" si="244"/>
        <v>40884.066678240742</v>
      </c>
      <c r="T3161" s="14">
        <f t="shared" si="245"/>
        <v>40926.958333333336</v>
      </c>
    </row>
    <row r="3162" spans="1:20" ht="45" x14ac:dyDescent="0.25">
      <c r="A3162">
        <v>3160</v>
      </c>
      <c r="B3162" s="7" t="s">
        <v>3160</v>
      </c>
      <c r="C3162" s="2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242"/>
        <v>102</v>
      </c>
      <c r="P3162">
        <f t="shared" si="243"/>
        <v>80.16</v>
      </c>
      <c r="Q3162" t="s">
        <v>8315</v>
      </c>
      <c r="R3162" t="s">
        <v>8316</v>
      </c>
      <c r="S3162" s="14">
        <f t="shared" si="244"/>
        <v>41841.26489583333</v>
      </c>
      <c r="T3162" s="14">
        <f t="shared" si="245"/>
        <v>41864.207638888889</v>
      </c>
    </row>
    <row r="3163" spans="1:20" ht="60" x14ac:dyDescent="0.25">
      <c r="A3163">
        <v>3161</v>
      </c>
      <c r="B3163" s="7" t="s">
        <v>3161</v>
      </c>
      <c r="C3163" s="2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242"/>
        <v>105</v>
      </c>
      <c r="P3163">
        <f t="shared" si="243"/>
        <v>28.41</v>
      </c>
      <c r="Q3163" t="s">
        <v>8315</v>
      </c>
      <c r="R3163" t="s">
        <v>8316</v>
      </c>
      <c r="S3163" s="14">
        <f t="shared" si="244"/>
        <v>41897.536134259259</v>
      </c>
      <c r="T3163" s="14">
        <f t="shared" si="245"/>
        <v>41927.536134259259</v>
      </c>
    </row>
    <row r="3164" spans="1:20" ht="60" x14ac:dyDescent="0.25">
      <c r="A3164">
        <v>3162</v>
      </c>
      <c r="B3164" s="7" t="s">
        <v>3162</v>
      </c>
      <c r="C3164" s="2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242"/>
        <v>127</v>
      </c>
      <c r="P3164">
        <f t="shared" si="243"/>
        <v>80.73</v>
      </c>
      <c r="Q3164" t="s">
        <v>8315</v>
      </c>
      <c r="R3164" t="s">
        <v>8316</v>
      </c>
      <c r="S3164" s="14">
        <f t="shared" si="244"/>
        <v>41799.685902777775</v>
      </c>
      <c r="T3164" s="14">
        <f t="shared" si="245"/>
        <v>41827.083333333336</v>
      </c>
    </row>
    <row r="3165" spans="1:20" ht="45" x14ac:dyDescent="0.25">
      <c r="A3165">
        <v>3163</v>
      </c>
      <c r="B3165" s="7" t="s">
        <v>3163</v>
      </c>
      <c r="C3165" s="2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242"/>
        <v>111</v>
      </c>
      <c r="P3165">
        <f t="shared" si="243"/>
        <v>200.69</v>
      </c>
      <c r="Q3165" t="s">
        <v>8315</v>
      </c>
      <c r="R3165" t="s">
        <v>8316</v>
      </c>
      <c r="S3165" s="14">
        <f t="shared" si="244"/>
        <v>41775.753761574073</v>
      </c>
      <c r="T3165" s="14">
        <f t="shared" si="245"/>
        <v>41805.753761574073</v>
      </c>
    </row>
    <row r="3166" spans="1:20" ht="60" x14ac:dyDescent="0.25">
      <c r="A3166">
        <v>3164</v>
      </c>
      <c r="B3166" s="7" t="s">
        <v>3164</v>
      </c>
      <c r="C3166" s="2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242"/>
        <v>107</v>
      </c>
      <c r="P3166">
        <f t="shared" si="243"/>
        <v>37.590000000000003</v>
      </c>
      <c r="Q3166" t="s">
        <v>8315</v>
      </c>
      <c r="R3166" t="s">
        <v>8316</v>
      </c>
      <c r="S3166" s="14">
        <f t="shared" si="244"/>
        <v>41766.80572916667</v>
      </c>
      <c r="T3166" s="14">
        <f t="shared" si="245"/>
        <v>41799.80572916667</v>
      </c>
    </row>
    <row r="3167" spans="1:20" ht="60" x14ac:dyDescent="0.25">
      <c r="A3167">
        <v>3165</v>
      </c>
      <c r="B3167" s="7" t="s">
        <v>3165</v>
      </c>
      <c r="C3167" s="2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242"/>
        <v>163</v>
      </c>
      <c r="P3167">
        <f t="shared" si="243"/>
        <v>58.1</v>
      </c>
      <c r="Q3167" t="s">
        <v>8315</v>
      </c>
      <c r="R3167" t="s">
        <v>8316</v>
      </c>
      <c r="S3167" s="14">
        <f t="shared" si="244"/>
        <v>40644.159259259257</v>
      </c>
      <c r="T3167" s="14">
        <f t="shared" si="245"/>
        <v>40666.165972222225</v>
      </c>
    </row>
    <row r="3168" spans="1:20" ht="60" x14ac:dyDescent="0.25">
      <c r="A3168">
        <v>3166</v>
      </c>
      <c r="B3168" s="7" t="s">
        <v>3166</v>
      </c>
      <c r="C3168" s="2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242"/>
        <v>160</v>
      </c>
      <c r="P3168">
        <f t="shared" si="243"/>
        <v>60.3</v>
      </c>
      <c r="Q3168" t="s">
        <v>8315</v>
      </c>
      <c r="R3168" t="s">
        <v>8316</v>
      </c>
      <c r="S3168" s="14">
        <f t="shared" si="244"/>
        <v>41940.69158564815</v>
      </c>
      <c r="T3168" s="14">
        <f t="shared" si="245"/>
        <v>41969.332638888889</v>
      </c>
    </row>
    <row r="3169" spans="1:20" ht="30" x14ac:dyDescent="0.25">
      <c r="A3169">
        <v>3167</v>
      </c>
      <c r="B3169" s="7" t="s">
        <v>3167</v>
      </c>
      <c r="C3169" s="2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242"/>
        <v>116</v>
      </c>
      <c r="P3169">
        <f t="shared" si="243"/>
        <v>63.36</v>
      </c>
      <c r="Q3169" t="s">
        <v>8315</v>
      </c>
      <c r="R3169" t="s">
        <v>8316</v>
      </c>
      <c r="S3169" s="14">
        <f t="shared" si="244"/>
        <v>41839.175706018519</v>
      </c>
      <c r="T3169" s="14">
        <f t="shared" si="245"/>
        <v>41853.175706018519</v>
      </c>
    </row>
    <row r="3170" spans="1:20" ht="45" x14ac:dyDescent="0.25">
      <c r="A3170">
        <v>3168</v>
      </c>
      <c r="B3170" s="7" t="s">
        <v>3168</v>
      </c>
      <c r="C3170" s="2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242"/>
        <v>124</v>
      </c>
      <c r="P3170">
        <f t="shared" si="243"/>
        <v>50.9</v>
      </c>
      <c r="Q3170" t="s">
        <v>8315</v>
      </c>
      <c r="R3170" t="s">
        <v>8316</v>
      </c>
      <c r="S3170" s="14">
        <f t="shared" si="244"/>
        <v>41772.105937500004</v>
      </c>
      <c r="T3170" s="14">
        <f t="shared" si="245"/>
        <v>41803.916666666664</v>
      </c>
    </row>
    <row r="3171" spans="1:20" ht="30" x14ac:dyDescent="0.25">
      <c r="A3171">
        <v>3169</v>
      </c>
      <c r="B3171" s="7" t="s">
        <v>3169</v>
      </c>
      <c r="C3171" s="2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242"/>
        <v>103</v>
      </c>
      <c r="P3171">
        <f t="shared" si="243"/>
        <v>100.5</v>
      </c>
      <c r="Q3171" t="s">
        <v>8315</v>
      </c>
      <c r="R3171" t="s">
        <v>8316</v>
      </c>
      <c r="S3171" s="14">
        <f t="shared" si="244"/>
        <v>41591.737974537034</v>
      </c>
      <c r="T3171" s="14">
        <f t="shared" si="245"/>
        <v>41621.207638888889</v>
      </c>
    </row>
    <row r="3172" spans="1:20" ht="45" x14ac:dyDescent="0.25">
      <c r="A3172">
        <v>3170</v>
      </c>
      <c r="B3172" s="7" t="s">
        <v>3170</v>
      </c>
      <c r="C3172" s="2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242"/>
        <v>112</v>
      </c>
      <c r="P3172">
        <f t="shared" si="243"/>
        <v>31.62</v>
      </c>
      <c r="Q3172" t="s">
        <v>8315</v>
      </c>
      <c r="R3172" t="s">
        <v>8316</v>
      </c>
      <c r="S3172" s="14">
        <f t="shared" si="244"/>
        <v>41789.080370370371</v>
      </c>
      <c r="T3172" s="14">
        <f t="shared" si="245"/>
        <v>41822.166666666664</v>
      </c>
    </row>
    <row r="3173" spans="1:20" ht="60" x14ac:dyDescent="0.25">
      <c r="A3173">
        <v>3171</v>
      </c>
      <c r="B3173" s="7" t="s">
        <v>3171</v>
      </c>
      <c r="C3173" s="2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242"/>
        <v>109</v>
      </c>
      <c r="P3173">
        <f t="shared" si="243"/>
        <v>65.099999999999994</v>
      </c>
      <c r="Q3173" t="s">
        <v>8315</v>
      </c>
      <c r="R3173" t="s">
        <v>8316</v>
      </c>
      <c r="S3173" s="14">
        <f t="shared" si="244"/>
        <v>42466.608310185184</v>
      </c>
      <c r="T3173" s="14">
        <f t="shared" si="245"/>
        <v>42496.608310185184</v>
      </c>
    </row>
    <row r="3174" spans="1:20" ht="45" x14ac:dyDescent="0.25">
      <c r="A3174">
        <v>3172</v>
      </c>
      <c r="B3174" s="7" t="s">
        <v>3172</v>
      </c>
      <c r="C3174" s="2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242"/>
        <v>115</v>
      </c>
      <c r="P3174">
        <f t="shared" si="243"/>
        <v>79.31</v>
      </c>
      <c r="Q3174" t="s">
        <v>8315</v>
      </c>
      <c r="R3174" t="s">
        <v>8316</v>
      </c>
      <c r="S3174" s="14">
        <f t="shared" si="244"/>
        <v>40923.729953703703</v>
      </c>
      <c r="T3174" s="14">
        <f t="shared" si="245"/>
        <v>40953.729953703703</v>
      </c>
    </row>
    <row r="3175" spans="1:20" ht="60" x14ac:dyDescent="0.25">
      <c r="A3175">
        <v>3173</v>
      </c>
      <c r="B3175" s="7" t="s">
        <v>3173</v>
      </c>
      <c r="C3175" s="2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242"/>
        <v>103</v>
      </c>
      <c r="P3175">
        <f t="shared" si="243"/>
        <v>139.19</v>
      </c>
      <c r="Q3175" t="s">
        <v>8315</v>
      </c>
      <c r="R3175" t="s">
        <v>8316</v>
      </c>
      <c r="S3175" s="14">
        <f t="shared" si="244"/>
        <v>41878.878379629627</v>
      </c>
      <c r="T3175" s="14">
        <f t="shared" si="245"/>
        <v>41908.878379629627</v>
      </c>
    </row>
    <row r="3176" spans="1:20" ht="60" x14ac:dyDescent="0.25">
      <c r="A3176">
        <v>3174</v>
      </c>
      <c r="B3176" s="7" t="s">
        <v>3174</v>
      </c>
      <c r="C3176" s="2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242"/>
        <v>101</v>
      </c>
      <c r="P3176">
        <f t="shared" si="243"/>
        <v>131.91</v>
      </c>
      <c r="Q3176" t="s">
        <v>8315</v>
      </c>
      <c r="R3176" t="s">
        <v>8316</v>
      </c>
      <c r="S3176" s="14">
        <f t="shared" si="244"/>
        <v>41862.864675925928</v>
      </c>
      <c r="T3176" s="14">
        <f t="shared" si="245"/>
        <v>41876.864675925928</v>
      </c>
    </row>
    <row r="3177" spans="1:20" ht="60" x14ac:dyDescent="0.25">
      <c r="A3177">
        <v>3175</v>
      </c>
      <c r="B3177" s="7" t="s">
        <v>3175</v>
      </c>
      <c r="C3177" s="2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242"/>
        <v>110</v>
      </c>
      <c r="P3177">
        <f t="shared" si="243"/>
        <v>91.3</v>
      </c>
      <c r="Q3177" t="s">
        <v>8315</v>
      </c>
      <c r="R3177" t="s">
        <v>8316</v>
      </c>
      <c r="S3177" s="14">
        <f t="shared" si="244"/>
        <v>40531.886886574073</v>
      </c>
      <c r="T3177" s="14">
        <f t="shared" si="245"/>
        <v>40591.886886574073</v>
      </c>
    </row>
    <row r="3178" spans="1:20" ht="60" x14ac:dyDescent="0.25">
      <c r="A3178">
        <v>3176</v>
      </c>
      <c r="B3178" s="7" t="s">
        <v>3176</v>
      </c>
      <c r="C3178" s="2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242"/>
        <v>115</v>
      </c>
      <c r="P3178">
        <f t="shared" si="243"/>
        <v>39.67</v>
      </c>
      <c r="Q3178" t="s">
        <v>8315</v>
      </c>
      <c r="R3178" t="s">
        <v>8316</v>
      </c>
      <c r="S3178" s="14">
        <f t="shared" si="244"/>
        <v>41477.930914351848</v>
      </c>
      <c r="T3178" s="14">
        <f t="shared" si="245"/>
        <v>41504.625</v>
      </c>
    </row>
    <row r="3179" spans="1:20" ht="45" x14ac:dyDescent="0.25">
      <c r="A3179">
        <v>3177</v>
      </c>
      <c r="B3179" s="7" t="s">
        <v>3177</v>
      </c>
      <c r="C3179" s="2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242"/>
        <v>117</v>
      </c>
      <c r="P3179">
        <f t="shared" si="243"/>
        <v>57.55</v>
      </c>
      <c r="Q3179" t="s">
        <v>8315</v>
      </c>
      <c r="R3179" t="s">
        <v>8316</v>
      </c>
      <c r="S3179" s="14">
        <f t="shared" si="244"/>
        <v>41781.666770833333</v>
      </c>
      <c r="T3179" s="14">
        <f t="shared" si="245"/>
        <v>41811.666770833333</v>
      </c>
    </row>
    <row r="3180" spans="1:20" ht="60" x14ac:dyDescent="0.25">
      <c r="A3180">
        <v>3178</v>
      </c>
      <c r="B3180" s="7" t="s">
        <v>3178</v>
      </c>
      <c r="C3180" s="2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242"/>
        <v>172</v>
      </c>
      <c r="P3180">
        <f t="shared" si="243"/>
        <v>33.03</v>
      </c>
      <c r="Q3180" t="s">
        <v>8315</v>
      </c>
      <c r="R3180" t="s">
        <v>8316</v>
      </c>
      <c r="S3180" s="14">
        <f t="shared" si="244"/>
        <v>41806.605034722219</v>
      </c>
      <c r="T3180" s="14">
        <f t="shared" si="245"/>
        <v>41836.605034722219</v>
      </c>
    </row>
    <row r="3181" spans="1:20" ht="45" x14ac:dyDescent="0.25">
      <c r="A3181">
        <v>3179</v>
      </c>
      <c r="B3181" s="7" t="s">
        <v>3179</v>
      </c>
      <c r="C3181" s="2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242"/>
        <v>114</v>
      </c>
      <c r="P3181">
        <f t="shared" si="243"/>
        <v>77.34</v>
      </c>
      <c r="Q3181" t="s">
        <v>8315</v>
      </c>
      <c r="R3181" t="s">
        <v>8316</v>
      </c>
      <c r="S3181" s="14">
        <f t="shared" si="244"/>
        <v>41375.702210648145</v>
      </c>
      <c r="T3181" s="14">
        <f t="shared" si="245"/>
        <v>41400.702210648145</v>
      </c>
    </row>
    <row r="3182" spans="1:20" ht="45" x14ac:dyDescent="0.25">
      <c r="A3182">
        <v>3180</v>
      </c>
      <c r="B3182" s="7" t="s">
        <v>3180</v>
      </c>
      <c r="C3182" s="2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242"/>
        <v>120</v>
      </c>
      <c r="P3182">
        <f t="shared" si="243"/>
        <v>31.93</v>
      </c>
      <c r="Q3182" t="s">
        <v>8315</v>
      </c>
      <c r="R3182" t="s">
        <v>8316</v>
      </c>
      <c r="S3182" s="14">
        <f t="shared" si="244"/>
        <v>41780.412604166668</v>
      </c>
      <c r="T3182" s="14">
        <f t="shared" si="245"/>
        <v>41810.412604166668</v>
      </c>
    </row>
    <row r="3183" spans="1:20" ht="60" x14ac:dyDescent="0.25">
      <c r="A3183">
        <v>3181</v>
      </c>
      <c r="B3183" s="7" t="s">
        <v>3181</v>
      </c>
      <c r="C3183" s="2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242"/>
        <v>109</v>
      </c>
      <c r="P3183">
        <f t="shared" si="243"/>
        <v>36.33</v>
      </c>
      <c r="Q3183" t="s">
        <v>8315</v>
      </c>
      <c r="R3183" t="s">
        <v>8316</v>
      </c>
      <c r="S3183" s="14">
        <f t="shared" si="244"/>
        <v>41779.310034722221</v>
      </c>
      <c r="T3183" s="14">
        <f t="shared" si="245"/>
        <v>41805.666666666664</v>
      </c>
    </row>
    <row r="3184" spans="1:20" ht="60" x14ac:dyDescent="0.25">
      <c r="A3184">
        <v>3182</v>
      </c>
      <c r="B3184" s="7" t="s">
        <v>3182</v>
      </c>
      <c r="C3184" s="2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242"/>
        <v>101</v>
      </c>
      <c r="P3184">
        <f t="shared" si="243"/>
        <v>46.77</v>
      </c>
      <c r="Q3184" t="s">
        <v>8315</v>
      </c>
      <c r="R3184" t="s">
        <v>8316</v>
      </c>
      <c r="S3184" s="14">
        <f t="shared" si="244"/>
        <v>40883.949317129627</v>
      </c>
      <c r="T3184" s="14">
        <f t="shared" si="245"/>
        <v>40939.708333333336</v>
      </c>
    </row>
    <row r="3185" spans="1:21" ht="45" x14ac:dyDescent="0.25">
      <c r="A3185">
        <v>3183</v>
      </c>
      <c r="B3185" s="7" t="s">
        <v>3183</v>
      </c>
      <c r="C3185" s="2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242"/>
        <v>109</v>
      </c>
      <c r="P3185">
        <f t="shared" si="243"/>
        <v>40.07</v>
      </c>
      <c r="Q3185" t="s">
        <v>8315</v>
      </c>
      <c r="R3185" t="s">
        <v>8316</v>
      </c>
      <c r="S3185" s="14">
        <f t="shared" si="244"/>
        <v>41491.79478009259</v>
      </c>
      <c r="T3185" s="14">
        <f t="shared" si="245"/>
        <v>41509.79478009259</v>
      </c>
    </row>
    <row r="3186" spans="1:21" ht="45" x14ac:dyDescent="0.25">
      <c r="A3186">
        <v>3184</v>
      </c>
      <c r="B3186" s="7" t="s">
        <v>3184</v>
      </c>
      <c r="C3186" s="2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242"/>
        <v>107</v>
      </c>
      <c r="P3186">
        <f t="shared" si="243"/>
        <v>100.22</v>
      </c>
      <c r="Q3186" t="s">
        <v>8315</v>
      </c>
      <c r="R3186" t="s">
        <v>8316</v>
      </c>
      <c r="S3186" s="14">
        <f t="shared" si="244"/>
        <v>41791.993414351848</v>
      </c>
      <c r="T3186" s="14">
        <f t="shared" si="245"/>
        <v>41821.993414351848</v>
      </c>
    </row>
    <row r="3187" spans="1:21" ht="60" x14ac:dyDescent="0.25">
      <c r="A3187">
        <v>3185</v>
      </c>
      <c r="B3187" s="7" t="s">
        <v>3185</v>
      </c>
      <c r="C3187" s="2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242"/>
        <v>100</v>
      </c>
      <c r="P3187">
        <f t="shared" si="243"/>
        <v>41.67</v>
      </c>
      <c r="Q3187" t="s">
        <v>8315</v>
      </c>
      <c r="R3187" t="s">
        <v>8316</v>
      </c>
      <c r="S3187" s="14">
        <f t="shared" si="244"/>
        <v>41829.977326388893</v>
      </c>
      <c r="T3187" s="14">
        <f t="shared" si="245"/>
        <v>41836.977326388893</v>
      </c>
    </row>
    <row r="3188" spans="1:21" ht="60" x14ac:dyDescent="0.25">
      <c r="A3188">
        <v>3186</v>
      </c>
      <c r="B3188" s="7" t="s">
        <v>3186</v>
      </c>
      <c r="C3188" s="2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242"/>
        <v>102</v>
      </c>
      <c r="P3188">
        <f t="shared" si="243"/>
        <v>46.71</v>
      </c>
      <c r="Q3188" t="s">
        <v>8315</v>
      </c>
      <c r="R3188" t="s">
        <v>8316</v>
      </c>
      <c r="S3188" s="14">
        <f t="shared" si="244"/>
        <v>41868.924050925925</v>
      </c>
      <c r="T3188" s="14">
        <f t="shared" si="245"/>
        <v>41898.875</v>
      </c>
    </row>
    <row r="3189" spans="1:21" ht="60" x14ac:dyDescent="0.25">
      <c r="A3189">
        <v>3187</v>
      </c>
      <c r="B3189" s="7" t="s">
        <v>3187</v>
      </c>
      <c r="C3189" s="2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242"/>
        <v>116</v>
      </c>
      <c r="P3189">
        <f t="shared" si="243"/>
        <v>71.489999999999995</v>
      </c>
      <c r="Q3189" t="s">
        <v>8315</v>
      </c>
      <c r="R3189" t="s">
        <v>8316</v>
      </c>
      <c r="S3189" s="14">
        <f t="shared" si="244"/>
        <v>41835.666354166664</v>
      </c>
      <c r="T3189" s="14">
        <f t="shared" si="245"/>
        <v>41855.666354166664</v>
      </c>
    </row>
    <row r="3190" spans="1:21" ht="60" x14ac:dyDescent="0.25">
      <c r="A3190">
        <v>3188</v>
      </c>
      <c r="B3190" s="7" t="s">
        <v>3188</v>
      </c>
      <c r="C3190" s="2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242"/>
        <v>65</v>
      </c>
      <c r="P3190">
        <f t="shared" si="243"/>
        <v>14.44</v>
      </c>
      <c r="Q3190" t="s">
        <v>8315</v>
      </c>
      <c r="R3190" t="s">
        <v>8357</v>
      </c>
      <c r="S3190" s="14">
        <f t="shared" si="244"/>
        <v>42144.415532407409</v>
      </c>
      <c r="T3190" s="14">
        <f t="shared" si="245"/>
        <v>42165.415532407409</v>
      </c>
      <c r="U3190">
        <f>YEAR(S3190)</f>
        <v>2015</v>
      </c>
    </row>
    <row r="3191" spans="1:21" ht="60" x14ac:dyDescent="0.25">
      <c r="A3191">
        <v>3189</v>
      </c>
      <c r="B3191" s="7" t="s">
        <v>3189</v>
      </c>
      <c r="C3191" s="2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242"/>
        <v>12</v>
      </c>
      <c r="P3191">
        <f t="shared" si="243"/>
        <v>356.84</v>
      </c>
      <c r="Q3191" t="s">
        <v>8315</v>
      </c>
      <c r="R3191" t="s">
        <v>8357</v>
      </c>
      <c r="S3191" s="14">
        <f t="shared" si="244"/>
        <v>42118.346435185187</v>
      </c>
      <c r="T3191" s="14">
        <f t="shared" si="245"/>
        <v>42148.346435185187</v>
      </c>
    </row>
    <row r="3192" spans="1:21" ht="45" x14ac:dyDescent="0.25">
      <c r="A3192">
        <v>3190</v>
      </c>
      <c r="B3192" s="7" t="s">
        <v>3190</v>
      </c>
      <c r="C3192" s="2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242"/>
        <v>0</v>
      </c>
      <c r="P3192">
        <f t="shared" si="243"/>
        <v>0</v>
      </c>
      <c r="Q3192" t="s">
        <v>8315</v>
      </c>
      <c r="R3192" t="s">
        <v>8357</v>
      </c>
      <c r="S3192" s="14">
        <f t="shared" si="244"/>
        <v>42683.151331018518</v>
      </c>
      <c r="T3192" s="14">
        <f t="shared" si="245"/>
        <v>42713.192997685182</v>
      </c>
    </row>
    <row r="3193" spans="1:21" ht="45" x14ac:dyDescent="0.25">
      <c r="A3193">
        <v>3191</v>
      </c>
      <c r="B3193" s="7" t="s">
        <v>3191</v>
      </c>
      <c r="C3193" s="2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242"/>
        <v>4</v>
      </c>
      <c r="P3193">
        <f t="shared" si="243"/>
        <v>37.75</v>
      </c>
      <c r="Q3193" t="s">
        <v>8315</v>
      </c>
      <c r="R3193" t="s">
        <v>8357</v>
      </c>
      <c r="S3193" s="14">
        <f t="shared" si="244"/>
        <v>42538.755428240736</v>
      </c>
      <c r="T3193" s="14">
        <f t="shared" si="245"/>
        <v>42598.755428240736</v>
      </c>
    </row>
    <row r="3194" spans="1:21" ht="60" x14ac:dyDescent="0.25">
      <c r="A3194">
        <v>3192</v>
      </c>
      <c r="B3194" s="7" t="s">
        <v>3192</v>
      </c>
      <c r="C3194" s="2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242"/>
        <v>1</v>
      </c>
      <c r="P3194">
        <f t="shared" si="243"/>
        <v>12.75</v>
      </c>
      <c r="Q3194" t="s">
        <v>8315</v>
      </c>
      <c r="R3194" t="s">
        <v>8357</v>
      </c>
      <c r="S3194" s="14">
        <f t="shared" si="244"/>
        <v>42018.94049768518</v>
      </c>
      <c r="T3194" s="14">
        <f t="shared" si="245"/>
        <v>42063.916666666672</v>
      </c>
      <c r="U3194">
        <f t="shared" ref="U3194:U3195" si="246">YEAR(S3194)</f>
        <v>2015</v>
      </c>
    </row>
    <row r="3195" spans="1:21" ht="45" x14ac:dyDescent="0.25">
      <c r="A3195">
        <v>3193</v>
      </c>
      <c r="B3195" s="7" t="s">
        <v>3193</v>
      </c>
      <c r="C3195" s="2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242"/>
        <v>12</v>
      </c>
      <c r="P3195">
        <f t="shared" si="243"/>
        <v>24.46</v>
      </c>
      <c r="Q3195" t="s">
        <v>8315</v>
      </c>
      <c r="R3195" t="s">
        <v>8357</v>
      </c>
      <c r="S3195" s="14">
        <f t="shared" si="244"/>
        <v>42010.968240740738</v>
      </c>
      <c r="T3195" s="14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7" t="s">
        <v>3194</v>
      </c>
      <c r="C3196" s="2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242"/>
        <v>0</v>
      </c>
      <c r="P3196">
        <f t="shared" si="243"/>
        <v>0</v>
      </c>
      <c r="Q3196" t="s">
        <v>8315</v>
      </c>
      <c r="R3196" t="s">
        <v>8357</v>
      </c>
      <c r="S3196" s="14">
        <f t="shared" si="244"/>
        <v>42182.062476851846</v>
      </c>
      <c r="T3196" s="14">
        <f t="shared" si="245"/>
        <v>42212.062476851846</v>
      </c>
    </row>
    <row r="3197" spans="1:21" ht="60" x14ac:dyDescent="0.25">
      <c r="A3197">
        <v>3195</v>
      </c>
      <c r="B3197" s="7" t="s">
        <v>3195</v>
      </c>
      <c r="C3197" s="2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242"/>
        <v>59</v>
      </c>
      <c r="P3197">
        <f t="shared" si="243"/>
        <v>53.08</v>
      </c>
      <c r="Q3197" t="s">
        <v>8315</v>
      </c>
      <c r="R3197" t="s">
        <v>8357</v>
      </c>
      <c r="S3197" s="14">
        <f t="shared" si="244"/>
        <v>42017.594236111108</v>
      </c>
      <c r="T3197" s="14">
        <f t="shared" si="245"/>
        <v>42047.594236111108</v>
      </c>
    </row>
    <row r="3198" spans="1:21" ht="45" x14ac:dyDescent="0.25">
      <c r="A3198">
        <v>3196</v>
      </c>
      <c r="B3198" s="7" t="s">
        <v>3196</v>
      </c>
      <c r="C3198" s="2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242"/>
        <v>0</v>
      </c>
      <c r="P3198">
        <f t="shared" si="243"/>
        <v>300</v>
      </c>
      <c r="Q3198" t="s">
        <v>8315</v>
      </c>
      <c r="R3198" t="s">
        <v>8357</v>
      </c>
      <c r="S3198" s="14">
        <f t="shared" si="244"/>
        <v>42157.598090277781</v>
      </c>
      <c r="T3198" s="14">
        <f t="shared" si="245"/>
        <v>42217.583333333328</v>
      </c>
    </row>
    <row r="3199" spans="1:21" ht="45" x14ac:dyDescent="0.25">
      <c r="A3199">
        <v>3197</v>
      </c>
      <c r="B3199" s="7" t="s">
        <v>3197</v>
      </c>
      <c r="C3199" s="2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242"/>
        <v>11</v>
      </c>
      <c r="P3199">
        <f t="shared" si="243"/>
        <v>286.25</v>
      </c>
      <c r="Q3199" t="s">
        <v>8315</v>
      </c>
      <c r="R3199" t="s">
        <v>8357</v>
      </c>
      <c r="S3199" s="14">
        <f t="shared" si="244"/>
        <v>42009.493263888886</v>
      </c>
      <c r="T3199" s="14">
        <f t="shared" si="245"/>
        <v>42039.493263888886</v>
      </c>
    </row>
    <row r="3200" spans="1:21" ht="60" x14ac:dyDescent="0.25">
      <c r="A3200">
        <v>3198</v>
      </c>
      <c r="B3200" s="7" t="s">
        <v>3198</v>
      </c>
      <c r="C3200" s="2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242"/>
        <v>0</v>
      </c>
      <c r="P3200">
        <f t="shared" si="243"/>
        <v>36.67</v>
      </c>
      <c r="Q3200" t="s">
        <v>8315</v>
      </c>
      <c r="R3200" t="s">
        <v>8357</v>
      </c>
      <c r="S3200" s="14">
        <f t="shared" si="244"/>
        <v>42013.424502314811</v>
      </c>
      <c r="T3200" s="14">
        <f t="shared" si="245"/>
        <v>42051.424502314811</v>
      </c>
    </row>
    <row r="3201" spans="1:21" ht="45" x14ac:dyDescent="0.25">
      <c r="A3201">
        <v>3199</v>
      </c>
      <c r="B3201" s="7" t="s">
        <v>3199</v>
      </c>
      <c r="C3201" s="2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242"/>
        <v>52</v>
      </c>
      <c r="P3201">
        <f t="shared" si="243"/>
        <v>49.21</v>
      </c>
      <c r="Q3201" t="s">
        <v>8315</v>
      </c>
      <c r="R3201" t="s">
        <v>8357</v>
      </c>
      <c r="S3201" s="14">
        <f t="shared" si="244"/>
        <v>41858.761782407404</v>
      </c>
      <c r="T3201" s="14">
        <f t="shared" si="245"/>
        <v>41888.875</v>
      </c>
    </row>
    <row r="3202" spans="1:21" ht="60" x14ac:dyDescent="0.25">
      <c r="A3202">
        <v>3200</v>
      </c>
      <c r="B3202" s="7" t="s">
        <v>3200</v>
      </c>
      <c r="C3202" s="2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ref="O3202:O3265" si="247">ROUND(E3202/D3202*100,0)</f>
        <v>0</v>
      </c>
      <c r="P3202">
        <f t="shared" ref="P3202:P3265" si="248">IFERROR(ROUND(E3202/L3202,2),0)</f>
        <v>1</v>
      </c>
      <c r="Q3202" t="s">
        <v>8315</v>
      </c>
      <c r="R3202" t="s">
        <v>8357</v>
      </c>
      <c r="S3202" s="14">
        <f t="shared" ref="S3202:S3265" si="249">(((J3202/60)/60)/24)+DATE(1970,1,1)</f>
        <v>42460.320613425924</v>
      </c>
      <c r="T3202" s="14">
        <f t="shared" ref="T3202:T3265" si="250">(((I3202/60)/60)/24)+DATE(1970,1,1)</f>
        <v>42490.231944444444</v>
      </c>
    </row>
    <row r="3203" spans="1:21" ht="60" x14ac:dyDescent="0.25">
      <c r="A3203">
        <v>3201</v>
      </c>
      <c r="B3203" s="7" t="s">
        <v>3201</v>
      </c>
      <c r="C3203" s="2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47"/>
        <v>1</v>
      </c>
      <c r="P3203">
        <f t="shared" si="248"/>
        <v>12.5</v>
      </c>
      <c r="Q3203" t="s">
        <v>8315</v>
      </c>
      <c r="R3203" t="s">
        <v>8357</v>
      </c>
      <c r="S3203" s="14">
        <f t="shared" si="249"/>
        <v>41861.767094907409</v>
      </c>
      <c r="T3203" s="14">
        <f t="shared" si="250"/>
        <v>41882.767094907409</v>
      </c>
      <c r="U3203">
        <f>YEAR(S3203)</f>
        <v>2014</v>
      </c>
    </row>
    <row r="3204" spans="1:21" ht="45" x14ac:dyDescent="0.25">
      <c r="A3204">
        <v>3202</v>
      </c>
      <c r="B3204" s="7" t="s">
        <v>3202</v>
      </c>
      <c r="C3204" s="2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47"/>
        <v>55</v>
      </c>
      <c r="P3204">
        <f t="shared" si="248"/>
        <v>109.04</v>
      </c>
      <c r="Q3204" t="s">
        <v>8315</v>
      </c>
      <c r="R3204" t="s">
        <v>8357</v>
      </c>
      <c r="S3204" s="14">
        <f t="shared" si="249"/>
        <v>42293.853541666671</v>
      </c>
      <c r="T3204" s="14">
        <f t="shared" si="250"/>
        <v>42352.249305555553</v>
      </c>
    </row>
    <row r="3205" spans="1:21" ht="45" x14ac:dyDescent="0.25">
      <c r="A3205">
        <v>3203</v>
      </c>
      <c r="B3205" s="7" t="s">
        <v>3203</v>
      </c>
      <c r="C3205" s="2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47"/>
        <v>25</v>
      </c>
      <c r="P3205">
        <f t="shared" si="248"/>
        <v>41.67</v>
      </c>
      <c r="Q3205" t="s">
        <v>8315</v>
      </c>
      <c r="R3205" t="s">
        <v>8357</v>
      </c>
      <c r="S3205" s="14">
        <f t="shared" si="249"/>
        <v>42242.988680555558</v>
      </c>
      <c r="T3205" s="14">
        <f t="shared" si="250"/>
        <v>42272.988680555558</v>
      </c>
    </row>
    <row r="3206" spans="1:21" ht="60" x14ac:dyDescent="0.25">
      <c r="A3206">
        <v>3204</v>
      </c>
      <c r="B3206" s="7" t="s">
        <v>3204</v>
      </c>
      <c r="C3206" s="2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47"/>
        <v>0</v>
      </c>
      <c r="P3206">
        <f t="shared" si="248"/>
        <v>0</v>
      </c>
      <c r="Q3206" t="s">
        <v>8315</v>
      </c>
      <c r="R3206" t="s">
        <v>8357</v>
      </c>
      <c r="S3206" s="14">
        <f t="shared" si="249"/>
        <v>42172.686099537037</v>
      </c>
      <c r="T3206" s="14">
        <f t="shared" si="250"/>
        <v>42202.676388888889</v>
      </c>
    </row>
    <row r="3207" spans="1:21" ht="60" x14ac:dyDescent="0.25">
      <c r="A3207">
        <v>3205</v>
      </c>
      <c r="B3207" s="7" t="s">
        <v>3205</v>
      </c>
      <c r="C3207" s="2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47"/>
        <v>3</v>
      </c>
      <c r="P3207">
        <f t="shared" si="248"/>
        <v>22.75</v>
      </c>
      <c r="Q3207" t="s">
        <v>8315</v>
      </c>
      <c r="R3207" t="s">
        <v>8357</v>
      </c>
      <c r="S3207" s="14">
        <f t="shared" si="249"/>
        <v>42095.374675925923</v>
      </c>
      <c r="T3207" s="14">
        <f t="shared" si="250"/>
        <v>42125.374675925923</v>
      </c>
      <c r="U3207">
        <f>YEAR(S3207)</f>
        <v>2015</v>
      </c>
    </row>
    <row r="3208" spans="1:21" ht="60" x14ac:dyDescent="0.25">
      <c r="A3208">
        <v>3206</v>
      </c>
      <c r="B3208" s="7" t="s">
        <v>3206</v>
      </c>
      <c r="C3208" s="2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47"/>
        <v>0</v>
      </c>
      <c r="P3208">
        <f t="shared" si="248"/>
        <v>0</v>
      </c>
      <c r="Q3208" t="s">
        <v>8315</v>
      </c>
      <c r="R3208" t="s">
        <v>8357</v>
      </c>
      <c r="S3208" s="14">
        <f t="shared" si="249"/>
        <v>42236.276053240741</v>
      </c>
      <c r="T3208" s="14">
        <f t="shared" si="250"/>
        <v>42266.276053240741</v>
      </c>
    </row>
    <row r="3209" spans="1:21" ht="60" x14ac:dyDescent="0.25">
      <c r="A3209">
        <v>3207</v>
      </c>
      <c r="B3209" s="7" t="s">
        <v>3207</v>
      </c>
      <c r="C3209" s="2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47"/>
        <v>46</v>
      </c>
      <c r="P3209">
        <f t="shared" si="248"/>
        <v>70.83</v>
      </c>
      <c r="Q3209" t="s">
        <v>8315</v>
      </c>
      <c r="R3209" t="s">
        <v>8357</v>
      </c>
      <c r="S3209" s="14">
        <f t="shared" si="249"/>
        <v>42057.277858796297</v>
      </c>
      <c r="T3209" s="14">
        <f t="shared" si="250"/>
        <v>42117.236192129625</v>
      </c>
    </row>
    <row r="3210" spans="1:21" ht="45" x14ac:dyDescent="0.25">
      <c r="A3210">
        <v>3208</v>
      </c>
      <c r="B3210" s="7" t="s">
        <v>3208</v>
      </c>
      <c r="C3210" s="2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47"/>
        <v>104</v>
      </c>
      <c r="P3210">
        <f t="shared" si="248"/>
        <v>63.11</v>
      </c>
      <c r="Q3210" t="s">
        <v>8315</v>
      </c>
      <c r="R3210" t="s">
        <v>8316</v>
      </c>
      <c r="S3210" s="14">
        <f t="shared" si="249"/>
        <v>41827.605057870373</v>
      </c>
      <c r="T3210" s="14">
        <f t="shared" si="250"/>
        <v>41848.605057870373</v>
      </c>
    </row>
    <row r="3211" spans="1:21" ht="45" x14ac:dyDescent="0.25">
      <c r="A3211">
        <v>3209</v>
      </c>
      <c r="B3211" s="7" t="s">
        <v>3209</v>
      </c>
      <c r="C3211" s="2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47"/>
        <v>119</v>
      </c>
      <c r="P3211">
        <f t="shared" si="248"/>
        <v>50.16</v>
      </c>
      <c r="Q3211" t="s">
        <v>8315</v>
      </c>
      <c r="R3211" t="s">
        <v>8316</v>
      </c>
      <c r="S3211" s="14">
        <f t="shared" si="249"/>
        <v>41778.637245370373</v>
      </c>
      <c r="T3211" s="14">
        <f t="shared" si="250"/>
        <v>41810.958333333336</v>
      </c>
    </row>
    <row r="3212" spans="1:21" ht="60" x14ac:dyDescent="0.25">
      <c r="A3212">
        <v>3210</v>
      </c>
      <c r="B3212" s="7" t="s">
        <v>3210</v>
      </c>
      <c r="C3212" s="2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47"/>
        <v>126</v>
      </c>
      <c r="P3212">
        <f t="shared" si="248"/>
        <v>62.88</v>
      </c>
      <c r="Q3212" t="s">
        <v>8315</v>
      </c>
      <c r="R3212" t="s">
        <v>8316</v>
      </c>
      <c r="S3212" s="14">
        <f t="shared" si="249"/>
        <v>41013.936562499999</v>
      </c>
      <c r="T3212" s="14">
        <f t="shared" si="250"/>
        <v>41061.165972222225</v>
      </c>
    </row>
    <row r="3213" spans="1:21" ht="60" x14ac:dyDescent="0.25">
      <c r="A3213">
        <v>3211</v>
      </c>
      <c r="B3213" s="7" t="s">
        <v>3211</v>
      </c>
      <c r="C3213" s="2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47"/>
        <v>120</v>
      </c>
      <c r="P3213">
        <f t="shared" si="248"/>
        <v>85.53</v>
      </c>
      <c r="Q3213" t="s">
        <v>8315</v>
      </c>
      <c r="R3213" t="s">
        <v>8316</v>
      </c>
      <c r="S3213" s="14">
        <f t="shared" si="249"/>
        <v>41834.586574074077</v>
      </c>
      <c r="T3213" s="14">
        <f t="shared" si="250"/>
        <v>41866.083333333336</v>
      </c>
    </row>
    <row r="3214" spans="1:21" ht="30" x14ac:dyDescent="0.25">
      <c r="A3214">
        <v>3212</v>
      </c>
      <c r="B3214" s="7" t="s">
        <v>3212</v>
      </c>
      <c r="C3214" s="2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47"/>
        <v>126</v>
      </c>
      <c r="P3214">
        <f t="shared" si="248"/>
        <v>53.72</v>
      </c>
      <c r="Q3214" t="s">
        <v>8315</v>
      </c>
      <c r="R3214" t="s">
        <v>8316</v>
      </c>
      <c r="S3214" s="14">
        <f t="shared" si="249"/>
        <v>41829.795729166668</v>
      </c>
      <c r="T3214" s="14">
        <f t="shared" si="250"/>
        <v>41859.795729166668</v>
      </c>
    </row>
    <row r="3215" spans="1:21" ht="60" x14ac:dyDescent="0.25">
      <c r="A3215">
        <v>3213</v>
      </c>
      <c r="B3215" s="7" t="s">
        <v>3213</v>
      </c>
      <c r="C3215" s="2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47"/>
        <v>100</v>
      </c>
      <c r="P3215">
        <f t="shared" si="248"/>
        <v>127.81</v>
      </c>
      <c r="Q3215" t="s">
        <v>8315</v>
      </c>
      <c r="R3215" t="s">
        <v>8316</v>
      </c>
      <c r="S3215" s="14">
        <f t="shared" si="249"/>
        <v>42171.763414351852</v>
      </c>
      <c r="T3215" s="14">
        <f t="shared" si="250"/>
        <v>42211.763414351852</v>
      </c>
    </row>
    <row r="3216" spans="1:21" ht="60" x14ac:dyDescent="0.25">
      <c r="A3216">
        <v>3214</v>
      </c>
      <c r="B3216" s="7" t="s">
        <v>3214</v>
      </c>
      <c r="C3216" s="2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47"/>
        <v>102</v>
      </c>
      <c r="P3216">
        <f t="shared" si="248"/>
        <v>106.57</v>
      </c>
      <c r="Q3216" t="s">
        <v>8315</v>
      </c>
      <c r="R3216" t="s">
        <v>8316</v>
      </c>
      <c r="S3216" s="14">
        <f t="shared" si="249"/>
        <v>42337.792511574073</v>
      </c>
      <c r="T3216" s="14">
        <f t="shared" si="250"/>
        <v>42374.996527777781</v>
      </c>
    </row>
    <row r="3217" spans="1:20" ht="60" x14ac:dyDescent="0.25">
      <c r="A3217">
        <v>3215</v>
      </c>
      <c r="B3217" s="7" t="s">
        <v>3215</v>
      </c>
      <c r="C3217" s="2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47"/>
        <v>100</v>
      </c>
      <c r="P3217">
        <f t="shared" si="248"/>
        <v>262.11</v>
      </c>
      <c r="Q3217" t="s">
        <v>8315</v>
      </c>
      <c r="R3217" t="s">
        <v>8316</v>
      </c>
      <c r="S3217" s="14">
        <f t="shared" si="249"/>
        <v>42219.665173611109</v>
      </c>
      <c r="T3217" s="14">
        <f t="shared" si="250"/>
        <v>42257.165972222225</v>
      </c>
    </row>
    <row r="3218" spans="1:20" ht="60" x14ac:dyDescent="0.25">
      <c r="A3218">
        <v>3216</v>
      </c>
      <c r="B3218" s="7" t="s">
        <v>3216</v>
      </c>
      <c r="C3218" s="2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47"/>
        <v>100</v>
      </c>
      <c r="P3218">
        <f t="shared" si="248"/>
        <v>57.17</v>
      </c>
      <c r="Q3218" t="s">
        <v>8315</v>
      </c>
      <c r="R3218" t="s">
        <v>8316</v>
      </c>
      <c r="S3218" s="14">
        <f t="shared" si="249"/>
        <v>42165.462627314817</v>
      </c>
      <c r="T3218" s="14">
        <f t="shared" si="250"/>
        <v>42196.604166666672</v>
      </c>
    </row>
    <row r="3219" spans="1:20" ht="45" x14ac:dyDescent="0.25">
      <c r="A3219">
        <v>3217</v>
      </c>
      <c r="B3219" s="7" t="s">
        <v>3217</v>
      </c>
      <c r="C3219" s="2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47"/>
        <v>116</v>
      </c>
      <c r="P3219">
        <f t="shared" si="248"/>
        <v>50.2</v>
      </c>
      <c r="Q3219" t="s">
        <v>8315</v>
      </c>
      <c r="R3219" t="s">
        <v>8316</v>
      </c>
      <c r="S3219" s="14">
        <f t="shared" si="249"/>
        <v>42648.546111111107</v>
      </c>
      <c r="T3219" s="14">
        <f t="shared" si="250"/>
        <v>42678.546111111107</v>
      </c>
    </row>
    <row r="3220" spans="1:20" ht="60" x14ac:dyDescent="0.25">
      <c r="A3220">
        <v>3218</v>
      </c>
      <c r="B3220" s="7" t="s">
        <v>3218</v>
      </c>
      <c r="C3220" s="2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47"/>
        <v>102</v>
      </c>
      <c r="P3220">
        <f t="shared" si="248"/>
        <v>66.59</v>
      </c>
      <c r="Q3220" t="s">
        <v>8315</v>
      </c>
      <c r="R3220" t="s">
        <v>8316</v>
      </c>
      <c r="S3220" s="14">
        <f t="shared" si="249"/>
        <v>41971.002152777779</v>
      </c>
      <c r="T3220" s="14">
        <f t="shared" si="250"/>
        <v>42004</v>
      </c>
    </row>
    <row r="3221" spans="1:20" ht="45" x14ac:dyDescent="0.25">
      <c r="A3221">
        <v>3219</v>
      </c>
      <c r="B3221" s="7" t="s">
        <v>3219</v>
      </c>
      <c r="C3221" s="2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47"/>
        <v>100</v>
      </c>
      <c r="P3221">
        <f t="shared" si="248"/>
        <v>168.25</v>
      </c>
      <c r="Q3221" t="s">
        <v>8315</v>
      </c>
      <c r="R3221" t="s">
        <v>8316</v>
      </c>
      <c r="S3221" s="14">
        <f t="shared" si="249"/>
        <v>42050.983182870375</v>
      </c>
      <c r="T3221" s="14">
        <f t="shared" si="250"/>
        <v>42085.941516203704</v>
      </c>
    </row>
    <row r="3222" spans="1:20" ht="30" x14ac:dyDescent="0.25">
      <c r="A3222">
        <v>3220</v>
      </c>
      <c r="B3222" s="7" t="s">
        <v>3220</v>
      </c>
      <c r="C3222" s="2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47"/>
        <v>101</v>
      </c>
      <c r="P3222">
        <f t="shared" si="248"/>
        <v>256.37</v>
      </c>
      <c r="Q3222" t="s">
        <v>8315</v>
      </c>
      <c r="R3222" t="s">
        <v>8316</v>
      </c>
      <c r="S3222" s="14">
        <f t="shared" si="249"/>
        <v>42772.833379629628</v>
      </c>
      <c r="T3222" s="14">
        <f t="shared" si="250"/>
        <v>42806.875</v>
      </c>
    </row>
    <row r="3223" spans="1:20" ht="60" x14ac:dyDescent="0.25">
      <c r="A3223">
        <v>3221</v>
      </c>
      <c r="B3223" s="7" t="s">
        <v>3221</v>
      </c>
      <c r="C3223" s="2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47"/>
        <v>103</v>
      </c>
      <c r="P3223">
        <f t="shared" si="248"/>
        <v>36.61</v>
      </c>
      <c r="Q3223" t="s">
        <v>8315</v>
      </c>
      <c r="R3223" t="s">
        <v>8316</v>
      </c>
      <c r="S3223" s="14">
        <f t="shared" si="249"/>
        <v>42155.696793981479</v>
      </c>
      <c r="T3223" s="14">
        <f t="shared" si="250"/>
        <v>42190.696793981479</v>
      </c>
    </row>
    <row r="3224" spans="1:20" ht="45" x14ac:dyDescent="0.25">
      <c r="A3224">
        <v>3222</v>
      </c>
      <c r="B3224" s="7" t="s">
        <v>3222</v>
      </c>
      <c r="C3224" s="2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47"/>
        <v>125</v>
      </c>
      <c r="P3224">
        <f t="shared" si="248"/>
        <v>37.14</v>
      </c>
      <c r="Q3224" t="s">
        <v>8315</v>
      </c>
      <c r="R3224" t="s">
        <v>8316</v>
      </c>
      <c r="S3224" s="14">
        <f t="shared" si="249"/>
        <v>42270.582141203704</v>
      </c>
      <c r="T3224" s="14">
        <f t="shared" si="250"/>
        <v>42301.895138888889</v>
      </c>
    </row>
    <row r="3225" spans="1:20" ht="30" x14ac:dyDescent="0.25">
      <c r="A3225">
        <v>3223</v>
      </c>
      <c r="B3225" s="7" t="s">
        <v>3223</v>
      </c>
      <c r="C3225" s="2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47"/>
        <v>110</v>
      </c>
      <c r="P3225">
        <f t="shared" si="248"/>
        <v>45.88</v>
      </c>
      <c r="Q3225" t="s">
        <v>8315</v>
      </c>
      <c r="R3225" t="s">
        <v>8316</v>
      </c>
      <c r="S3225" s="14">
        <f t="shared" si="249"/>
        <v>42206.835370370376</v>
      </c>
      <c r="T3225" s="14">
        <f t="shared" si="250"/>
        <v>42236.835370370376</v>
      </c>
    </row>
    <row r="3226" spans="1:20" ht="60" x14ac:dyDescent="0.25">
      <c r="A3226">
        <v>3224</v>
      </c>
      <c r="B3226" s="7" t="s">
        <v>3224</v>
      </c>
      <c r="C3226" s="2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47"/>
        <v>102</v>
      </c>
      <c r="P3226">
        <f t="shared" si="248"/>
        <v>141.71</v>
      </c>
      <c r="Q3226" t="s">
        <v>8315</v>
      </c>
      <c r="R3226" t="s">
        <v>8316</v>
      </c>
      <c r="S3226" s="14">
        <f t="shared" si="249"/>
        <v>42697.850844907407</v>
      </c>
      <c r="T3226" s="14">
        <f t="shared" si="250"/>
        <v>42745.208333333328</v>
      </c>
    </row>
    <row r="3227" spans="1:20" ht="45" x14ac:dyDescent="0.25">
      <c r="A3227">
        <v>3225</v>
      </c>
      <c r="B3227" s="7" t="s">
        <v>3225</v>
      </c>
      <c r="C3227" s="2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47"/>
        <v>102</v>
      </c>
      <c r="P3227">
        <f t="shared" si="248"/>
        <v>52.49</v>
      </c>
      <c r="Q3227" t="s">
        <v>8315</v>
      </c>
      <c r="R3227" t="s">
        <v>8316</v>
      </c>
      <c r="S3227" s="14">
        <f t="shared" si="249"/>
        <v>42503.559467592597</v>
      </c>
      <c r="T3227" s="14">
        <f t="shared" si="250"/>
        <v>42524.875</v>
      </c>
    </row>
    <row r="3228" spans="1:20" ht="45" x14ac:dyDescent="0.25">
      <c r="A3228">
        <v>3226</v>
      </c>
      <c r="B3228" s="7" t="s">
        <v>3226</v>
      </c>
      <c r="C3228" s="2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47"/>
        <v>104</v>
      </c>
      <c r="P3228">
        <f t="shared" si="248"/>
        <v>59.52</v>
      </c>
      <c r="Q3228" t="s">
        <v>8315</v>
      </c>
      <c r="R3228" t="s">
        <v>8316</v>
      </c>
      <c r="S3228" s="14">
        <f t="shared" si="249"/>
        <v>42277.583472222221</v>
      </c>
      <c r="T3228" s="14">
        <f t="shared" si="250"/>
        <v>42307.583472222221</v>
      </c>
    </row>
    <row r="3229" spans="1:20" ht="60" x14ac:dyDescent="0.25">
      <c r="A3229">
        <v>3227</v>
      </c>
      <c r="B3229" s="7" t="s">
        <v>3227</v>
      </c>
      <c r="C3229" s="2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47"/>
        <v>125</v>
      </c>
      <c r="P3229">
        <f t="shared" si="248"/>
        <v>50</v>
      </c>
      <c r="Q3229" t="s">
        <v>8315</v>
      </c>
      <c r="R3229" t="s">
        <v>8316</v>
      </c>
      <c r="S3229" s="14">
        <f t="shared" si="249"/>
        <v>42722.882361111115</v>
      </c>
      <c r="T3229" s="14">
        <f t="shared" si="250"/>
        <v>42752.882361111115</v>
      </c>
    </row>
    <row r="3230" spans="1:20" ht="30" x14ac:dyDescent="0.25">
      <c r="A3230">
        <v>3228</v>
      </c>
      <c r="B3230" s="7" t="s">
        <v>3228</v>
      </c>
      <c r="C3230" s="2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47"/>
        <v>102</v>
      </c>
      <c r="P3230">
        <f t="shared" si="248"/>
        <v>193.62</v>
      </c>
      <c r="Q3230" t="s">
        <v>8315</v>
      </c>
      <c r="R3230" t="s">
        <v>8316</v>
      </c>
      <c r="S3230" s="14">
        <f t="shared" si="249"/>
        <v>42323.70930555556</v>
      </c>
      <c r="T3230" s="14">
        <f t="shared" si="250"/>
        <v>42355.207638888889</v>
      </c>
    </row>
    <row r="3231" spans="1:20" ht="45" x14ac:dyDescent="0.25">
      <c r="A3231">
        <v>3229</v>
      </c>
      <c r="B3231" s="7" t="s">
        <v>3229</v>
      </c>
      <c r="C3231" s="2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47"/>
        <v>108</v>
      </c>
      <c r="P3231">
        <f t="shared" si="248"/>
        <v>106.8</v>
      </c>
      <c r="Q3231" t="s">
        <v>8315</v>
      </c>
      <c r="R3231" t="s">
        <v>8316</v>
      </c>
      <c r="S3231" s="14">
        <f t="shared" si="249"/>
        <v>41933.291643518518</v>
      </c>
      <c r="T3231" s="14">
        <f t="shared" si="250"/>
        <v>41963.333310185189</v>
      </c>
    </row>
    <row r="3232" spans="1:20" ht="60" x14ac:dyDescent="0.25">
      <c r="A3232">
        <v>3230</v>
      </c>
      <c r="B3232" s="7" t="s">
        <v>3230</v>
      </c>
      <c r="C3232" s="2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47"/>
        <v>110</v>
      </c>
      <c r="P3232">
        <f t="shared" si="248"/>
        <v>77.22</v>
      </c>
      <c r="Q3232" t="s">
        <v>8315</v>
      </c>
      <c r="R3232" t="s">
        <v>8316</v>
      </c>
      <c r="S3232" s="14">
        <f t="shared" si="249"/>
        <v>41898.168125000004</v>
      </c>
      <c r="T3232" s="14">
        <f t="shared" si="250"/>
        <v>41913.165972222225</v>
      </c>
    </row>
    <row r="3233" spans="1:20" ht="45" x14ac:dyDescent="0.25">
      <c r="A3233">
        <v>3231</v>
      </c>
      <c r="B3233" s="7" t="s">
        <v>3231</v>
      </c>
      <c r="C3233" s="2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47"/>
        <v>161</v>
      </c>
      <c r="P3233">
        <f t="shared" si="248"/>
        <v>57.5</v>
      </c>
      <c r="Q3233" t="s">
        <v>8315</v>
      </c>
      <c r="R3233" t="s">
        <v>8316</v>
      </c>
      <c r="S3233" s="14">
        <f t="shared" si="249"/>
        <v>42446.943831018521</v>
      </c>
      <c r="T3233" s="14">
        <f t="shared" si="250"/>
        <v>42476.943831018521</v>
      </c>
    </row>
    <row r="3234" spans="1:20" ht="45" x14ac:dyDescent="0.25">
      <c r="A3234">
        <v>3232</v>
      </c>
      <c r="B3234" s="7" t="s">
        <v>3232</v>
      </c>
      <c r="C3234" s="2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47"/>
        <v>131</v>
      </c>
      <c r="P3234">
        <f t="shared" si="248"/>
        <v>50.46</v>
      </c>
      <c r="Q3234" t="s">
        <v>8315</v>
      </c>
      <c r="R3234" t="s">
        <v>8316</v>
      </c>
      <c r="S3234" s="14">
        <f t="shared" si="249"/>
        <v>42463.81385416667</v>
      </c>
      <c r="T3234" s="14">
        <f t="shared" si="250"/>
        <v>42494.165972222225</v>
      </c>
    </row>
    <row r="3235" spans="1:20" ht="45" x14ac:dyDescent="0.25">
      <c r="A3235">
        <v>3233</v>
      </c>
      <c r="B3235" s="7" t="s">
        <v>3233</v>
      </c>
      <c r="C3235" s="2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47"/>
        <v>119</v>
      </c>
      <c r="P3235">
        <f t="shared" si="248"/>
        <v>97.38</v>
      </c>
      <c r="Q3235" t="s">
        <v>8315</v>
      </c>
      <c r="R3235" t="s">
        <v>8316</v>
      </c>
      <c r="S3235" s="14">
        <f t="shared" si="249"/>
        <v>42766.805034722223</v>
      </c>
      <c r="T3235" s="14">
        <f t="shared" si="250"/>
        <v>42796.805034722223</v>
      </c>
    </row>
    <row r="3236" spans="1:20" ht="60" x14ac:dyDescent="0.25">
      <c r="A3236">
        <v>3234</v>
      </c>
      <c r="B3236" s="7" t="s">
        <v>3234</v>
      </c>
      <c r="C3236" s="2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47"/>
        <v>100</v>
      </c>
      <c r="P3236">
        <f t="shared" si="248"/>
        <v>34.92</v>
      </c>
      <c r="Q3236" t="s">
        <v>8315</v>
      </c>
      <c r="R3236" t="s">
        <v>8316</v>
      </c>
      <c r="S3236" s="14">
        <f t="shared" si="249"/>
        <v>42734.789444444439</v>
      </c>
      <c r="T3236" s="14">
        <f t="shared" si="250"/>
        <v>42767.979861111111</v>
      </c>
    </row>
    <row r="3237" spans="1:20" ht="60" x14ac:dyDescent="0.25">
      <c r="A3237">
        <v>3235</v>
      </c>
      <c r="B3237" s="7" t="s">
        <v>3235</v>
      </c>
      <c r="C3237" s="2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47"/>
        <v>103</v>
      </c>
      <c r="P3237">
        <f t="shared" si="248"/>
        <v>85.53</v>
      </c>
      <c r="Q3237" t="s">
        <v>8315</v>
      </c>
      <c r="R3237" t="s">
        <v>8316</v>
      </c>
      <c r="S3237" s="14">
        <f t="shared" si="249"/>
        <v>42522.347812499997</v>
      </c>
      <c r="T3237" s="14">
        <f t="shared" si="250"/>
        <v>42552.347812499997</v>
      </c>
    </row>
    <row r="3238" spans="1:20" ht="60" x14ac:dyDescent="0.25">
      <c r="A3238">
        <v>3236</v>
      </c>
      <c r="B3238" s="7" t="s">
        <v>3236</v>
      </c>
      <c r="C3238" s="2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47"/>
        <v>101</v>
      </c>
      <c r="P3238">
        <f t="shared" si="248"/>
        <v>182.91</v>
      </c>
      <c r="Q3238" t="s">
        <v>8315</v>
      </c>
      <c r="R3238" t="s">
        <v>8316</v>
      </c>
      <c r="S3238" s="14">
        <f t="shared" si="249"/>
        <v>42702.917048611111</v>
      </c>
      <c r="T3238" s="14">
        <f t="shared" si="250"/>
        <v>42732.917048611111</v>
      </c>
    </row>
    <row r="3239" spans="1:20" ht="30" x14ac:dyDescent="0.25">
      <c r="A3239">
        <v>3237</v>
      </c>
      <c r="B3239" s="7" t="s">
        <v>3237</v>
      </c>
      <c r="C3239" s="2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47"/>
        <v>101</v>
      </c>
      <c r="P3239">
        <f t="shared" si="248"/>
        <v>131.13999999999999</v>
      </c>
      <c r="Q3239" t="s">
        <v>8315</v>
      </c>
      <c r="R3239" t="s">
        <v>8316</v>
      </c>
      <c r="S3239" s="14">
        <f t="shared" si="249"/>
        <v>42252.474351851852</v>
      </c>
      <c r="T3239" s="14">
        <f t="shared" si="250"/>
        <v>42276.165972222225</v>
      </c>
    </row>
    <row r="3240" spans="1:20" ht="60" x14ac:dyDescent="0.25">
      <c r="A3240">
        <v>3238</v>
      </c>
      <c r="B3240" s="7" t="s">
        <v>3238</v>
      </c>
      <c r="C3240" s="2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47"/>
        <v>112</v>
      </c>
      <c r="P3240">
        <f t="shared" si="248"/>
        <v>39.81</v>
      </c>
      <c r="Q3240" t="s">
        <v>8315</v>
      </c>
      <c r="R3240" t="s">
        <v>8316</v>
      </c>
      <c r="S3240" s="14">
        <f t="shared" si="249"/>
        <v>42156.510393518518</v>
      </c>
      <c r="T3240" s="14">
        <f t="shared" si="250"/>
        <v>42186.510393518518</v>
      </c>
    </row>
    <row r="3241" spans="1:20" ht="60" x14ac:dyDescent="0.25">
      <c r="A3241">
        <v>3239</v>
      </c>
      <c r="B3241" s="7" t="s">
        <v>3239</v>
      </c>
      <c r="C3241" s="2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47"/>
        <v>106</v>
      </c>
      <c r="P3241">
        <f t="shared" si="248"/>
        <v>59.7</v>
      </c>
      <c r="Q3241" t="s">
        <v>8315</v>
      </c>
      <c r="R3241" t="s">
        <v>8316</v>
      </c>
      <c r="S3241" s="14">
        <f t="shared" si="249"/>
        <v>42278.089039351849</v>
      </c>
      <c r="T3241" s="14">
        <f t="shared" si="250"/>
        <v>42302.999305555553</v>
      </c>
    </row>
    <row r="3242" spans="1:20" ht="60" x14ac:dyDescent="0.25">
      <c r="A3242">
        <v>3240</v>
      </c>
      <c r="B3242" s="7" t="s">
        <v>3240</v>
      </c>
      <c r="C3242" s="2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47"/>
        <v>101</v>
      </c>
      <c r="P3242">
        <f t="shared" si="248"/>
        <v>88.74</v>
      </c>
      <c r="Q3242" t="s">
        <v>8315</v>
      </c>
      <c r="R3242" t="s">
        <v>8316</v>
      </c>
      <c r="S3242" s="14">
        <f t="shared" si="249"/>
        <v>42754.693842592591</v>
      </c>
      <c r="T3242" s="14">
        <f t="shared" si="250"/>
        <v>42782.958333333328</v>
      </c>
    </row>
    <row r="3243" spans="1:20" ht="60" x14ac:dyDescent="0.25">
      <c r="A3243">
        <v>3241</v>
      </c>
      <c r="B3243" s="7" t="s">
        <v>3241</v>
      </c>
      <c r="C3243" s="2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47"/>
        <v>115</v>
      </c>
      <c r="P3243">
        <f t="shared" si="248"/>
        <v>58.69</v>
      </c>
      <c r="Q3243" t="s">
        <v>8315</v>
      </c>
      <c r="R3243" t="s">
        <v>8316</v>
      </c>
      <c r="S3243" s="14">
        <f t="shared" si="249"/>
        <v>41893.324884259258</v>
      </c>
      <c r="T3243" s="14">
        <f t="shared" si="250"/>
        <v>41926.290972222225</v>
      </c>
    </row>
    <row r="3244" spans="1:20" ht="45" x14ac:dyDescent="0.25">
      <c r="A3244">
        <v>3242</v>
      </c>
      <c r="B3244" s="7" t="s">
        <v>3242</v>
      </c>
      <c r="C3244" s="2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47"/>
        <v>127</v>
      </c>
      <c r="P3244">
        <f t="shared" si="248"/>
        <v>69.569999999999993</v>
      </c>
      <c r="Q3244" t="s">
        <v>8315</v>
      </c>
      <c r="R3244" t="s">
        <v>8316</v>
      </c>
      <c r="S3244" s="14">
        <f t="shared" si="249"/>
        <v>41871.755694444444</v>
      </c>
      <c r="T3244" s="14">
        <f t="shared" si="250"/>
        <v>41901.755694444444</v>
      </c>
    </row>
    <row r="3245" spans="1:20" ht="45" x14ac:dyDescent="0.25">
      <c r="A3245">
        <v>3243</v>
      </c>
      <c r="B3245" s="7" t="s">
        <v>3243</v>
      </c>
      <c r="C3245" s="2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47"/>
        <v>103</v>
      </c>
      <c r="P3245">
        <f t="shared" si="248"/>
        <v>115.87</v>
      </c>
      <c r="Q3245" t="s">
        <v>8315</v>
      </c>
      <c r="R3245" t="s">
        <v>8316</v>
      </c>
      <c r="S3245" s="14">
        <f t="shared" si="249"/>
        <v>42262.096782407403</v>
      </c>
      <c r="T3245" s="14">
        <f t="shared" si="250"/>
        <v>42286</v>
      </c>
    </row>
    <row r="3246" spans="1:20" ht="45" x14ac:dyDescent="0.25">
      <c r="A3246">
        <v>3244</v>
      </c>
      <c r="B3246" s="7" t="s">
        <v>3244</v>
      </c>
      <c r="C3246" s="2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47"/>
        <v>103</v>
      </c>
      <c r="P3246">
        <f t="shared" si="248"/>
        <v>23.87</v>
      </c>
      <c r="Q3246" t="s">
        <v>8315</v>
      </c>
      <c r="R3246" t="s">
        <v>8316</v>
      </c>
      <c r="S3246" s="14">
        <f t="shared" si="249"/>
        <v>42675.694236111114</v>
      </c>
      <c r="T3246" s="14">
        <f t="shared" si="250"/>
        <v>42705.735902777778</v>
      </c>
    </row>
    <row r="3247" spans="1:20" ht="45" x14ac:dyDescent="0.25">
      <c r="A3247">
        <v>3245</v>
      </c>
      <c r="B3247" s="7" t="s">
        <v>3245</v>
      </c>
      <c r="C3247" s="2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47"/>
        <v>104</v>
      </c>
      <c r="P3247">
        <f t="shared" si="248"/>
        <v>81.13</v>
      </c>
      <c r="Q3247" t="s">
        <v>8315</v>
      </c>
      <c r="R3247" t="s">
        <v>8316</v>
      </c>
      <c r="S3247" s="14">
        <f t="shared" si="249"/>
        <v>42135.60020833333</v>
      </c>
      <c r="T3247" s="14">
        <f t="shared" si="250"/>
        <v>42167.083333333328</v>
      </c>
    </row>
    <row r="3248" spans="1:20" ht="45" x14ac:dyDescent="0.25">
      <c r="A3248">
        <v>3246</v>
      </c>
      <c r="B3248" s="7" t="s">
        <v>3246</v>
      </c>
      <c r="C3248" s="2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47"/>
        <v>111</v>
      </c>
      <c r="P3248">
        <f t="shared" si="248"/>
        <v>57.63</v>
      </c>
      <c r="Q3248" t="s">
        <v>8315</v>
      </c>
      <c r="R3248" t="s">
        <v>8316</v>
      </c>
      <c r="S3248" s="14">
        <f t="shared" si="249"/>
        <v>42230.472222222219</v>
      </c>
      <c r="T3248" s="14">
        <f t="shared" si="250"/>
        <v>42259.165972222225</v>
      </c>
    </row>
    <row r="3249" spans="1:20" ht="60" x14ac:dyDescent="0.25">
      <c r="A3249">
        <v>3247</v>
      </c>
      <c r="B3249" s="7" t="s">
        <v>3247</v>
      </c>
      <c r="C3249" s="2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47"/>
        <v>106</v>
      </c>
      <c r="P3249">
        <f t="shared" si="248"/>
        <v>46.43</v>
      </c>
      <c r="Q3249" t="s">
        <v>8315</v>
      </c>
      <c r="R3249" t="s">
        <v>8316</v>
      </c>
      <c r="S3249" s="14">
        <f t="shared" si="249"/>
        <v>42167.434166666666</v>
      </c>
      <c r="T3249" s="14">
        <f t="shared" si="250"/>
        <v>42197.434166666666</v>
      </c>
    </row>
    <row r="3250" spans="1:20" ht="30" x14ac:dyDescent="0.25">
      <c r="A3250">
        <v>3248</v>
      </c>
      <c r="B3250" s="7" t="s">
        <v>3248</v>
      </c>
      <c r="C3250" s="2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47"/>
        <v>101</v>
      </c>
      <c r="P3250">
        <f t="shared" si="248"/>
        <v>60.48</v>
      </c>
      <c r="Q3250" t="s">
        <v>8315</v>
      </c>
      <c r="R3250" t="s">
        <v>8316</v>
      </c>
      <c r="S3250" s="14">
        <f t="shared" si="249"/>
        <v>42068.888391203705</v>
      </c>
      <c r="T3250" s="14">
        <f t="shared" si="250"/>
        <v>42098.846724537041</v>
      </c>
    </row>
    <row r="3251" spans="1:20" ht="60" x14ac:dyDescent="0.25">
      <c r="A3251">
        <v>3249</v>
      </c>
      <c r="B3251" s="7" t="s">
        <v>3249</v>
      </c>
      <c r="C3251" s="2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47"/>
        <v>105</v>
      </c>
      <c r="P3251">
        <f t="shared" si="248"/>
        <v>65.58</v>
      </c>
      <c r="Q3251" t="s">
        <v>8315</v>
      </c>
      <c r="R3251" t="s">
        <v>8316</v>
      </c>
      <c r="S3251" s="14">
        <f t="shared" si="249"/>
        <v>42145.746689814812</v>
      </c>
      <c r="T3251" s="14">
        <f t="shared" si="250"/>
        <v>42175.746689814812</v>
      </c>
    </row>
    <row r="3252" spans="1:20" ht="60" x14ac:dyDescent="0.25">
      <c r="A3252">
        <v>3250</v>
      </c>
      <c r="B3252" s="7" t="s">
        <v>3250</v>
      </c>
      <c r="C3252" s="2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47"/>
        <v>102</v>
      </c>
      <c r="P3252">
        <f t="shared" si="248"/>
        <v>119.19</v>
      </c>
      <c r="Q3252" t="s">
        <v>8315</v>
      </c>
      <c r="R3252" t="s">
        <v>8316</v>
      </c>
      <c r="S3252" s="14">
        <f t="shared" si="249"/>
        <v>41918.742175925923</v>
      </c>
      <c r="T3252" s="14">
        <f t="shared" si="250"/>
        <v>41948.783842592595</v>
      </c>
    </row>
    <row r="3253" spans="1:20" ht="60" x14ac:dyDescent="0.25">
      <c r="A3253">
        <v>3251</v>
      </c>
      <c r="B3253" s="7" t="s">
        <v>3251</v>
      </c>
      <c r="C3253" s="2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47"/>
        <v>111</v>
      </c>
      <c r="P3253">
        <f t="shared" si="248"/>
        <v>83.05</v>
      </c>
      <c r="Q3253" t="s">
        <v>8315</v>
      </c>
      <c r="R3253" t="s">
        <v>8316</v>
      </c>
      <c r="S3253" s="14">
        <f t="shared" si="249"/>
        <v>42146.731087962966</v>
      </c>
      <c r="T3253" s="14">
        <f t="shared" si="250"/>
        <v>42176.731087962966</v>
      </c>
    </row>
    <row r="3254" spans="1:20" ht="45" x14ac:dyDescent="0.25">
      <c r="A3254">
        <v>3252</v>
      </c>
      <c r="B3254" s="7" t="s">
        <v>3252</v>
      </c>
      <c r="C3254" s="2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47"/>
        <v>128</v>
      </c>
      <c r="P3254">
        <f t="shared" si="248"/>
        <v>57.52</v>
      </c>
      <c r="Q3254" t="s">
        <v>8315</v>
      </c>
      <c r="R3254" t="s">
        <v>8316</v>
      </c>
      <c r="S3254" s="14">
        <f t="shared" si="249"/>
        <v>42590.472685185188</v>
      </c>
      <c r="T3254" s="14">
        <f t="shared" si="250"/>
        <v>42620.472685185188</v>
      </c>
    </row>
    <row r="3255" spans="1:20" ht="45" x14ac:dyDescent="0.25">
      <c r="A3255">
        <v>3253</v>
      </c>
      <c r="B3255" s="7" t="s">
        <v>3253</v>
      </c>
      <c r="C3255" s="2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47"/>
        <v>102</v>
      </c>
      <c r="P3255">
        <f t="shared" si="248"/>
        <v>177.09</v>
      </c>
      <c r="Q3255" t="s">
        <v>8315</v>
      </c>
      <c r="R3255" t="s">
        <v>8316</v>
      </c>
      <c r="S3255" s="14">
        <f t="shared" si="249"/>
        <v>42602.576712962968</v>
      </c>
      <c r="T3255" s="14">
        <f t="shared" si="250"/>
        <v>42621.15625</v>
      </c>
    </row>
    <row r="3256" spans="1:20" ht="60" x14ac:dyDescent="0.25">
      <c r="A3256">
        <v>3254</v>
      </c>
      <c r="B3256" s="7" t="s">
        <v>3254</v>
      </c>
      <c r="C3256" s="2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47"/>
        <v>101</v>
      </c>
      <c r="P3256">
        <f t="shared" si="248"/>
        <v>70.77</v>
      </c>
      <c r="Q3256" t="s">
        <v>8315</v>
      </c>
      <c r="R3256" t="s">
        <v>8316</v>
      </c>
      <c r="S3256" s="14">
        <f t="shared" si="249"/>
        <v>42059.085752314815</v>
      </c>
      <c r="T3256" s="14">
        <f t="shared" si="250"/>
        <v>42089.044085648144</v>
      </c>
    </row>
    <row r="3257" spans="1:20" ht="60" x14ac:dyDescent="0.25">
      <c r="A3257">
        <v>3255</v>
      </c>
      <c r="B3257" s="7" t="s">
        <v>3255</v>
      </c>
      <c r="C3257" s="2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47"/>
        <v>175</v>
      </c>
      <c r="P3257">
        <f t="shared" si="248"/>
        <v>29.17</v>
      </c>
      <c r="Q3257" t="s">
        <v>8315</v>
      </c>
      <c r="R3257" t="s">
        <v>8316</v>
      </c>
      <c r="S3257" s="14">
        <f t="shared" si="249"/>
        <v>41889.768229166664</v>
      </c>
      <c r="T3257" s="14">
        <f t="shared" si="250"/>
        <v>41919.768229166664</v>
      </c>
    </row>
    <row r="3258" spans="1:20" ht="45" x14ac:dyDescent="0.25">
      <c r="A3258">
        <v>3256</v>
      </c>
      <c r="B3258" s="7" t="s">
        <v>3256</v>
      </c>
      <c r="C3258" s="2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47"/>
        <v>128</v>
      </c>
      <c r="P3258">
        <f t="shared" si="248"/>
        <v>72.760000000000005</v>
      </c>
      <c r="Q3258" t="s">
        <v>8315</v>
      </c>
      <c r="R3258" t="s">
        <v>8316</v>
      </c>
      <c r="S3258" s="14">
        <f t="shared" si="249"/>
        <v>42144.573807870373</v>
      </c>
      <c r="T3258" s="14">
        <f t="shared" si="250"/>
        <v>42166.165972222225</v>
      </c>
    </row>
    <row r="3259" spans="1:20" ht="60" x14ac:dyDescent="0.25">
      <c r="A3259">
        <v>3257</v>
      </c>
      <c r="B3259" s="7" t="s">
        <v>3257</v>
      </c>
      <c r="C3259" s="2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47"/>
        <v>106</v>
      </c>
      <c r="P3259">
        <f t="shared" si="248"/>
        <v>51.85</v>
      </c>
      <c r="Q3259" t="s">
        <v>8315</v>
      </c>
      <c r="R3259" t="s">
        <v>8316</v>
      </c>
      <c r="S3259" s="14">
        <f t="shared" si="249"/>
        <v>42758.559629629628</v>
      </c>
      <c r="T3259" s="14">
        <f t="shared" si="250"/>
        <v>42788.559629629628</v>
      </c>
    </row>
    <row r="3260" spans="1:20" ht="45" x14ac:dyDescent="0.25">
      <c r="A3260">
        <v>3258</v>
      </c>
      <c r="B3260" s="7" t="s">
        <v>3258</v>
      </c>
      <c r="C3260" s="2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47"/>
        <v>105</v>
      </c>
      <c r="P3260">
        <f t="shared" si="248"/>
        <v>98.2</v>
      </c>
      <c r="Q3260" t="s">
        <v>8315</v>
      </c>
      <c r="R3260" t="s">
        <v>8316</v>
      </c>
      <c r="S3260" s="14">
        <f t="shared" si="249"/>
        <v>41982.887280092589</v>
      </c>
      <c r="T3260" s="14">
        <f t="shared" si="250"/>
        <v>42012.887280092589</v>
      </c>
    </row>
    <row r="3261" spans="1:20" ht="60" x14ac:dyDescent="0.25">
      <c r="A3261">
        <v>3259</v>
      </c>
      <c r="B3261" s="7" t="s">
        <v>3259</v>
      </c>
      <c r="C3261" s="2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47"/>
        <v>106</v>
      </c>
      <c r="P3261">
        <f t="shared" si="248"/>
        <v>251.74</v>
      </c>
      <c r="Q3261" t="s">
        <v>8315</v>
      </c>
      <c r="R3261" t="s">
        <v>8316</v>
      </c>
      <c r="S3261" s="14">
        <f t="shared" si="249"/>
        <v>42614.760937500003</v>
      </c>
      <c r="T3261" s="14">
        <f t="shared" si="250"/>
        <v>42644.165972222225</v>
      </c>
    </row>
    <row r="3262" spans="1:20" ht="45" x14ac:dyDescent="0.25">
      <c r="A3262">
        <v>3260</v>
      </c>
      <c r="B3262" s="7" t="s">
        <v>3260</v>
      </c>
      <c r="C3262" s="2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47"/>
        <v>109</v>
      </c>
      <c r="P3262">
        <f t="shared" si="248"/>
        <v>74.819999999999993</v>
      </c>
      <c r="Q3262" t="s">
        <v>8315</v>
      </c>
      <c r="R3262" t="s">
        <v>8316</v>
      </c>
      <c r="S3262" s="14">
        <f t="shared" si="249"/>
        <v>42303.672662037032</v>
      </c>
      <c r="T3262" s="14">
        <f t="shared" si="250"/>
        <v>42338.714328703703</v>
      </c>
    </row>
    <row r="3263" spans="1:20" ht="45" x14ac:dyDescent="0.25">
      <c r="A3263">
        <v>3261</v>
      </c>
      <c r="B3263" s="7" t="s">
        <v>3261</v>
      </c>
      <c r="C3263" s="2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47"/>
        <v>100</v>
      </c>
      <c r="P3263">
        <f t="shared" si="248"/>
        <v>67.650000000000006</v>
      </c>
      <c r="Q3263" t="s">
        <v>8315</v>
      </c>
      <c r="R3263" t="s">
        <v>8316</v>
      </c>
      <c r="S3263" s="14">
        <f t="shared" si="249"/>
        <v>42171.725416666668</v>
      </c>
      <c r="T3263" s="14">
        <f t="shared" si="250"/>
        <v>42201.725416666668</v>
      </c>
    </row>
    <row r="3264" spans="1:20" ht="30" x14ac:dyDescent="0.25">
      <c r="A3264">
        <v>3262</v>
      </c>
      <c r="B3264" s="7" t="s">
        <v>3262</v>
      </c>
      <c r="C3264" s="2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47"/>
        <v>103</v>
      </c>
      <c r="P3264">
        <f t="shared" si="248"/>
        <v>93.81</v>
      </c>
      <c r="Q3264" t="s">
        <v>8315</v>
      </c>
      <c r="R3264" t="s">
        <v>8316</v>
      </c>
      <c r="S3264" s="14">
        <f t="shared" si="249"/>
        <v>41964.315532407403</v>
      </c>
      <c r="T3264" s="14">
        <f t="shared" si="250"/>
        <v>41995.166666666672</v>
      </c>
    </row>
    <row r="3265" spans="1:20" ht="45" x14ac:dyDescent="0.25">
      <c r="A3265">
        <v>3263</v>
      </c>
      <c r="B3265" s="7" t="s">
        <v>3263</v>
      </c>
      <c r="C3265" s="2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47"/>
        <v>112</v>
      </c>
      <c r="P3265">
        <f t="shared" si="248"/>
        <v>41.24</v>
      </c>
      <c r="Q3265" t="s">
        <v>8315</v>
      </c>
      <c r="R3265" t="s">
        <v>8316</v>
      </c>
      <c r="S3265" s="14">
        <f t="shared" si="249"/>
        <v>42284.516064814816</v>
      </c>
      <c r="T3265" s="14">
        <f t="shared" si="250"/>
        <v>42307.875</v>
      </c>
    </row>
    <row r="3266" spans="1:20" ht="45" x14ac:dyDescent="0.25">
      <c r="A3266">
        <v>3264</v>
      </c>
      <c r="B3266" s="7" t="s">
        <v>3264</v>
      </c>
      <c r="C3266" s="2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ref="O3266:O3329" si="251">ROUND(E3266/D3266*100,0)</f>
        <v>103</v>
      </c>
      <c r="P3266">
        <f t="shared" ref="P3266:P3329" si="252">IFERROR(ROUND(E3266/L3266,2),0)</f>
        <v>52.55</v>
      </c>
      <c r="Q3266" t="s">
        <v>8315</v>
      </c>
      <c r="R3266" t="s">
        <v>8316</v>
      </c>
      <c r="S3266" s="14">
        <f t="shared" ref="S3266:S3329" si="253">(((J3266/60)/60)/24)+DATE(1970,1,1)</f>
        <v>42016.800208333334</v>
      </c>
      <c r="T3266" s="14">
        <f t="shared" ref="T3266:T3329" si="254">(((I3266/60)/60)/24)+DATE(1970,1,1)</f>
        <v>42032.916666666672</v>
      </c>
    </row>
    <row r="3267" spans="1:20" ht="45" x14ac:dyDescent="0.25">
      <c r="A3267">
        <v>3265</v>
      </c>
      <c r="B3267" s="7" t="s">
        <v>3265</v>
      </c>
      <c r="C3267" s="2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si="251"/>
        <v>164</v>
      </c>
      <c r="P3267">
        <f t="shared" si="252"/>
        <v>70.290000000000006</v>
      </c>
      <c r="Q3267" t="s">
        <v>8315</v>
      </c>
      <c r="R3267" t="s">
        <v>8316</v>
      </c>
      <c r="S3267" s="14">
        <f t="shared" si="253"/>
        <v>42311.711979166663</v>
      </c>
      <c r="T3267" s="14">
        <f t="shared" si="254"/>
        <v>42341.708333333328</v>
      </c>
    </row>
    <row r="3268" spans="1:20" ht="45" x14ac:dyDescent="0.25">
      <c r="A3268">
        <v>3266</v>
      </c>
      <c r="B3268" s="7" t="s">
        <v>3266</v>
      </c>
      <c r="C3268" s="2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51"/>
        <v>131</v>
      </c>
      <c r="P3268">
        <f t="shared" si="252"/>
        <v>48.33</v>
      </c>
      <c r="Q3268" t="s">
        <v>8315</v>
      </c>
      <c r="R3268" t="s">
        <v>8316</v>
      </c>
      <c r="S3268" s="14">
        <f t="shared" si="253"/>
        <v>42136.536134259266</v>
      </c>
      <c r="T3268" s="14">
        <f t="shared" si="254"/>
        <v>42167.875</v>
      </c>
    </row>
    <row r="3269" spans="1:20" ht="60" x14ac:dyDescent="0.25">
      <c r="A3269">
        <v>3267</v>
      </c>
      <c r="B3269" s="7" t="s">
        <v>3267</v>
      </c>
      <c r="C3269" s="2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51"/>
        <v>102</v>
      </c>
      <c r="P3269">
        <f t="shared" si="252"/>
        <v>53.18</v>
      </c>
      <c r="Q3269" t="s">
        <v>8315</v>
      </c>
      <c r="R3269" t="s">
        <v>8316</v>
      </c>
      <c r="S3269" s="14">
        <f t="shared" si="253"/>
        <v>42172.757638888885</v>
      </c>
      <c r="T3269" s="14">
        <f t="shared" si="254"/>
        <v>42202.757638888885</v>
      </c>
    </row>
    <row r="3270" spans="1:20" ht="45" x14ac:dyDescent="0.25">
      <c r="A3270">
        <v>3268</v>
      </c>
      <c r="B3270" s="7" t="s">
        <v>3268</v>
      </c>
      <c r="C3270" s="2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51"/>
        <v>128</v>
      </c>
      <c r="P3270">
        <f t="shared" si="252"/>
        <v>60.95</v>
      </c>
      <c r="Q3270" t="s">
        <v>8315</v>
      </c>
      <c r="R3270" t="s">
        <v>8316</v>
      </c>
      <c r="S3270" s="14">
        <f t="shared" si="253"/>
        <v>42590.90425925926</v>
      </c>
      <c r="T3270" s="14">
        <f t="shared" si="254"/>
        <v>42606.90425925926</v>
      </c>
    </row>
    <row r="3271" spans="1:20" ht="45" x14ac:dyDescent="0.25">
      <c r="A3271">
        <v>3269</v>
      </c>
      <c r="B3271" s="7" t="s">
        <v>3269</v>
      </c>
      <c r="C3271" s="2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51"/>
        <v>102</v>
      </c>
      <c r="P3271">
        <f t="shared" si="252"/>
        <v>116</v>
      </c>
      <c r="Q3271" t="s">
        <v>8315</v>
      </c>
      <c r="R3271" t="s">
        <v>8316</v>
      </c>
      <c r="S3271" s="14">
        <f t="shared" si="253"/>
        <v>42137.395798611105</v>
      </c>
      <c r="T3271" s="14">
        <f t="shared" si="254"/>
        <v>42171.458333333328</v>
      </c>
    </row>
    <row r="3272" spans="1:20" ht="60" x14ac:dyDescent="0.25">
      <c r="A3272">
        <v>3270</v>
      </c>
      <c r="B3272" s="7" t="s">
        <v>3270</v>
      </c>
      <c r="C3272" s="2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51"/>
        <v>102</v>
      </c>
      <c r="P3272">
        <f t="shared" si="252"/>
        <v>61</v>
      </c>
      <c r="Q3272" t="s">
        <v>8315</v>
      </c>
      <c r="R3272" t="s">
        <v>8316</v>
      </c>
      <c r="S3272" s="14">
        <f t="shared" si="253"/>
        <v>42167.533159722225</v>
      </c>
      <c r="T3272" s="14">
        <f t="shared" si="254"/>
        <v>42197.533159722225</v>
      </c>
    </row>
    <row r="3273" spans="1:20" ht="30" x14ac:dyDescent="0.25">
      <c r="A3273">
        <v>3271</v>
      </c>
      <c r="B3273" s="7" t="s">
        <v>3271</v>
      </c>
      <c r="C3273" s="2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51"/>
        <v>130</v>
      </c>
      <c r="P3273">
        <f t="shared" si="252"/>
        <v>38.24</v>
      </c>
      <c r="Q3273" t="s">
        <v>8315</v>
      </c>
      <c r="R3273" t="s">
        <v>8316</v>
      </c>
      <c r="S3273" s="14">
        <f t="shared" si="253"/>
        <v>41915.437210648146</v>
      </c>
      <c r="T3273" s="14">
        <f t="shared" si="254"/>
        <v>41945.478877314818</v>
      </c>
    </row>
    <row r="3274" spans="1:20" ht="45" x14ac:dyDescent="0.25">
      <c r="A3274">
        <v>3272</v>
      </c>
      <c r="B3274" s="7" t="s">
        <v>3272</v>
      </c>
      <c r="C3274" s="2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51"/>
        <v>154</v>
      </c>
      <c r="P3274">
        <f t="shared" si="252"/>
        <v>106.5</v>
      </c>
      <c r="Q3274" t="s">
        <v>8315</v>
      </c>
      <c r="R3274" t="s">
        <v>8316</v>
      </c>
      <c r="S3274" s="14">
        <f t="shared" si="253"/>
        <v>42284.500104166669</v>
      </c>
      <c r="T3274" s="14">
        <f t="shared" si="254"/>
        <v>42314.541770833333</v>
      </c>
    </row>
    <row r="3275" spans="1:20" ht="60" x14ac:dyDescent="0.25">
      <c r="A3275">
        <v>3273</v>
      </c>
      <c r="B3275" s="7" t="s">
        <v>3273</v>
      </c>
      <c r="C3275" s="2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51"/>
        <v>107</v>
      </c>
      <c r="P3275">
        <f t="shared" si="252"/>
        <v>204.57</v>
      </c>
      <c r="Q3275" t="s">
        <v>8315</v>
      </c>
      <c r="R3275" t="s">
        <v>8316</v>
      </c>
      <c r="S3275" s="14">
        <f t="shared" si="253"/>
        <v>42611.801412037035</v>
      </c>
      <c r="T3275" s="14">
        <f t="shared" si="254"/>
        <v>42627.791666666672</v>
      </c>
    </row>
    <row r="3276" spans="1:20" ht="45" x14ac:dyDescent="0.25">
      <c r="A3276">
        <v>3274</v>
      </c>
      <c r="B3276" s="7" t="s">
        <v>3274</v>
      </c>
      <c r="C3276" s="2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51"/>
        <v>101</v>
      </c>
      <c r="P3276">
        <f t="shared" si="252"/>
        <v>54.91</v>
      </c>
      <c r="Q3276" t="s">
        <v>8315</v>
      </c>
      <c r="R3276" t="s">
        <v>8316</v>
      </c>
      <c r="S3276" s="14">
        <f t="shared" si="253"/>
        <v>42400.704537037032</v>
      </c>
      <c r="T3276" s="14">
        <f t="shared" si="254"/>
        <v>42444.875</v>
      </c>
    </row>
    <row r="3277" spans="1:20" ht="60" x14ac:dyDescent="0.25">
      <c r="A3277">
        <v>3275</v>
      </c>
      <c r="B3277" s="7" t="s">
        <v>3275</v>
      </c>
      <c r="C3277" s="2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51"/>
        <v>100</v>
      </c>
      <c r="P3277">
        <f t="shared" si="252"/>
        <v>150.41999999999999</v>
      </c>
      <c r="Q3277" t="s">
        <v>8315</v>
      </c>
      <c r="R3277" t="s">
        <v>8316</v>
      </c>
      <c r="S3277" s="14">
        <f t="shared" si="253"/>
        <v>42017.88045138889</v>
      </c>
      <c r="T3277" s="14">
        <f t="shared" si="254"/>
        <v>42044.1875</v>
      </c>
    </row>
    <row r="3278" spans="1:20" ht="60" x14ac:dyDescent="0.25">
      <c r="A3278">
        <v>3276</v>
      </c>
      <c r="B3278" s="7" t="s">
        <v>3276</v>
      </c>
      <c r="C3278" s="2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51"/>
        <v>117</v>
      </c>
      <c r="P3278">
        <f t="shared" si="252"/>
        <v>52.58</v>
      </c>
      <c r="Q3278" t="s">
        <v>8315</v>
      </c>
      <c r="R3278" t="s">
        <v>8316</v>
      </c>
      <c r="S3278" s="14">
        <f t="shared" si="253"/>
        <v>42426.949988425928</v>
      </c>
      <c r="T3278" s="14">
        <f t="shared" si="254"/>
        <v>42461.165972222225</v>
      </c>
    </row>
    <row r="3279" spans="1:20" ht="60" x14ac:dyDescent="0.25">
      <c r="A3279">
        <v>3277</v>
      </c>
      <c r="B3279" s="7" t="s">
        <v>3277</v>
      </c>
      <c r="C3279" s="2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51"/>
        <v>109</v>
      </c>
      <c r="P3279">
        <f t="shared" si="252"/>
        <v>54.3</v>
      </c>
      <c r="Q3279" t="s">
        <v>8315</v>
      </c>
      <c r="R3279" t="s">
        <v>8316</v>
      </c>
      <c r="S3279" s="14">
        <f t="shared" si="253"/>
        <v>41931.682939814818</v>
      </c>
      <c r="T3279" s="14">
        <f t="shared" si="254"/>
        <v>41961.724606481483</v>
      </c>
    </row>
    <row r="3280" spans="1:20" ht="60" x14ac:dyDescent="0.25">
      <c r="A3280">
        <v>3278</v>
      </c>
      <c r="B3280" s="7" t="s">
        <v>3278</v>
      </c>
      <c r="C3280" s="2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51"/>
        <v>103</v>
      </c>
      <c r="P3280">
        <f t="shared" si="252"/>
        <v>76.03</v>
      </c>
      <c r="Q3280" t="s">
        <v>8315</v>
      </c>
      <c r="R3280" t="s">
        <v>8316</v>
      </c>
      <c r="S3280" s="14">
        <f t="shared" si="253"/>
        <v>42124.848414351851</v>
      </c>
      <c r="T3280" s="14">
        <f t="shared" si="254"/>
        <v>42154.848414351851</v>
      </c>
    </row>
    <row r="3281" spans="1:20" ht="60" x14ac:dyDescent="0.25">
      <c r="A3281">
        <v>3279</v>
      </c>
      <c r="B3281" s="7" t="s">
        <v>3279</v>
      </c>
      <c r="C3281" s="2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51"/>
        <v>114</v>
      </c>
      <c r="P3281">
        <f t="shared" si="252"/>
        <v>105.21</v>
      </c>
      <c r="Q3281" t="s">
        <v>8315</v>
      </c>
      <c r="R3281" t="s">
        <v>8316</v>
      </c>
      <c r="S3281" s="14">
        <f t="shared" si="253"/>
        <v>42431.102534722217</v>
      </c>
      <c r="T3281" s="14">
        <f t="shared" si="254"/>
        <v>42461.06086805556</v>
      </c>
    </row>
    <row r="3282" spans="1:20" ht="60" x14ac:dyDescent="0.25">
      <c r="A3282">
        <v>3280</v>
      </c>
      <c r="B3282" s="7" t="s">
        <v>3280</v>
      </c>
      <c r="C3282" s="2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51"/>
        <v>103</v>
      </c>
      <c r="P3282">
        <f t="shared" si="252"/>
        <v>68.67</v>
      </c>
      <c r="Q3282" t="s">
        <v>8315</v>
      </c>
      <c r="R3282" t="s">
        <v>8316</v>
      </c>
      <c r="S3282" s="14">
        <f t="shared" si="253"/>
        <v>42121.756921296299</v>
      </c>
      <c r="T3282" s="14">
        <f t="shared" si="254"/>
        <v>42156.208333333328</v>
      </c>
    </row>
    <row r="3283" spans="1:20" ht="45" x14ac:dyDescent="0.25">
      <c r="A3283">
        <v>3281</v>
      </c>
      <c r="B3283" s="7" t="s">
        <v>3281</v>
      </c>
      <c r="C3283" s="2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51"/>
        <v>122</v>
      </c>
      <c r="P3283">
        <f t="shared" si="252"/>
        <v>129.36000000000001</v>
      </c>
      <c r="Q3283" t="s">
        <v>8315</v>
      </c>
      <c r="R3283" t="s">
        <v>8316</v>
      </c>
      <c r="S3283" s="14">
        <f t="shared" si="253"/>
        <v>42219.019733796296</v>
      </c>
      <c r="T3283" s="14">
        <f t="shared" si="254"/>
        <v>42249.019733796296</v>
      </c>
    </row>
    <row r="3284" spans="1:20" ht="60" x14ac:dyDescent="0.25">
      <c r="A3284">
        <v>3282</v>
      </c>
      <c r="B3284" s="7" t="s">
        <v>3282</v>
      </c>
      <c r="C3284" s="2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51"/>
        <v>103</v>
      </c>
      <c r="P3284">
        <f t="shared" si="252"/>
        <v>134.26</v>
      </c>
      <c r="Q3284" t="s">
        <v>8315</v>
      </c>
      <c r="R3284" t="s">
        <v>8316</v>
      </c>
      <c r="S3284" s="14">
        <f t="shared" si="253"/>
        <v>42445.19430555556</v>
      </c>
      <c r="T3284" s="14">
        <f t="shared" si="254"/>
        <v>42489.19430555556</v>
      </c>
    </row>
    <row r="3285" spans="1:20" ht="60" x14ac:dyDescent="0.25">
      <c r="A3285">
        <v>3283</v>
      </c>
      <c r="B3285" s="7" t="s">
        <v>3283</v>
      </c>
      <c r="C3285" s="2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51"/>
        <v>105</v>
      </c>
      <c r="P3285">
        <f t="shared" si="252"/>
        <v>17.829999999999998</v>
      </c>
      <c r="Q3285" t="s">
        <v>8315</v>
      </c>
      <c r="R3285" t="s">
        <v>8316</v>
      </c>
      <c r="S3285" s="14">
        <f t="shared" si="253"/>
        <v>42379.74418981481</v>
      </c>
      <c r="T3285" s="14">
        <f t="shared" si="254"/>
        <v>42410.875</v>
      </c>
    </row>
    <row r="3286" spans="1:20" ht="45" x14ac:dyDescent="0.25">
      <c r="A3286">
        <v>3284</v>
      </c>
      <c r="B3286" s="7" t="s">
        <v>3284</v>
      </c>
      <c r="C3286" s="2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51"/>
        <v>102</v>
      </c>
      <c r="P3286">
        <f t="shared" si="252"/>
        <v>203.2</v>
      </c>
      <c r="Q3286" t="s">
        <v>8315</v>
      </c>
      <c r="R3286" t="s">
        <v>8316</v>
      </c>
      <c r="S3286" s="14">
        <f t="shared" si="253"/>
        <v>42380.884872685187</v>
      </c>
      <c r="T3286" s="14">
        <f t="shared" si="254"/>
        <v>42398.249305555553</v>
      </c>
    </row>
    <row r="3287" spans="1:20" ht="15.75" x14ac:dyDescent="0.25">
      <c r="A3287">
        <v>3285</v>
      </c>
      <c r="B3287" s="7" t="s">
        <v>3285</v>
      </c>
      <c r="C3287" s="2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51"/>
        <v>112</v>
      </c>
      <c r="P3287">
        <f t="shared" si="252"/>
        <v>69.19</v>
      </c>
      <c r="Q3287" t="s">
        <v>8315</v>
      </c>
      <c r="R3287" t="s">
        <v>8316</v>
      </c>
      <c r="S3287" s="14">
        <f t="shared" si="253"/>
        <v>42762.942430555559</v>
      </c>
      <c r="T3287" s="14">
        <f t="shared" si="254"/>
        <v>42794.208333333328</v>
      </c>
    </row>
    <row r="3288" spans="1:20" ht="60" x14ac:dyDescent="0.25">
      <c r="A3288">
        <v>3286</v>
      </c>
      <c r="B3288" s="7" t="s">
        <v>3286</v>
      </c>
      <c r="C3288" s="2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51"/>
        <v>102</v>
      </c>
      <c r="P3288">
        <f t="shared" si="252"/>
        <v>125.12</v>
      </c>
      <c r="Q3288" t="s">
        <v>8315</v>
      </c>
      <c r="R3288" t="s">
        <v>8316</v>
      </c>
      <c r="S3288" s="14">
        <f t="shared" si="253"/>
        <v>42567.840069444443</v>
      </c>
      <c r="T3288" s="14">
        <f t="shared" si="254"/>
        <v>42597.840069444443</v>
      </c>
    </row>
    <row r="3289" spans="1:20" ht="30" x14ac:dyDescent="0.25">
      <c r="A3289">
        <v>3287</v>
      </c>
      <c r="B3289" s="7" t="s">
        <v>3287</v>
      </c>
      <c r="C3289" s="2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51"/>
        <v>100</v>
      </c>
      <c r="P3289">
        <f t="shared" si="252"/>
        <v>73.53</v>
      </c>
      <c r="Q3289" t="s">
        <v>8315</v>
      </c>
      <c r="R3289" t="s">
        <v>8316</v>
      </c>
      <c r="S3289" s="14">
        <f t="shared" si="253"/>
        <v>42311.750324074077</v>
      </c>
      <c r="T3289" s="14">
        <f t="shared" si="254"/>
        <v>42336.750324074077</v>
      </c>
    </row>
    <row r="3290" spans="1:20" ht="60" x14ac:dyDescent="0.25">
      <c r="A3290">
        <v>3288</v>
      </c>
      <c r="B3290" s="7" t="s">
        <v>3288</v>
      </c>
      <c r="C3290" s="2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51"/>
        <v>100</v>
      </c>
      <c r="P3290">
        <f t="shared" si="252"/>
        <v>48.44</v>
      </c>
      <c r="Q3290" t="s">
        <v>8315</v>
      </c>
      <c r="R3290" t="s">
        <v>8316</v>
      </c>
      <c r="S3290" s="14">
        <f t="shared" si="253"/>
        <v>42505.774479166663</v>
      </c>
      <c r="T3290" s="14">
        <f t="shared" si="254"/>
        <v>42541.958333333328</v>
      </c>
    </row>
    <row r="3291" spans="1:20" ht="60" x14ac:dyDescent="0.25">
      <c r="A3291">
        <v>3289</v>
      </c>
      <c r="B3291" s="7" t="s">
        <v>3289</v>
      </c>
      <c r="C3291" s="2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51"/>
        <v>133</v>
      </c>
      <c r="P3291">
        <f t="shared" si="252"/>
        <v>26.61</v>
      </c>
      <c r="Q3291" t="s">
        <v>8315</v>
      </c>
      <c r="R3291" t="s">
        <v>8316</v>
      </c>
      <c r="S3291" s="14">
        <f t="shared" si="253"/>
        <v>42758.368078703701</v>
      </c>
      <c r="T3291" s="14">
        <f t="shared" si="254"/>
        <v>42786.368078703701</v>
      </c>
    </row>
    <row r="3292" spans="1:20" ht="75" x14ac:dyDescent="0.25">
      <c r="A3292">
        <v>3290</v>
      </c>
      <c r="B3292" s="7" t="s">
        <v>3290</v>
      </c>
      <c r="C3292" s="2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51"/>
        <v>121</v>
      </c>
      <c r="P3292">
        <f t="shared" si="252"/>
        <v>33.67</v>
      </c>
      <c r="Q3292" t="s">
        <v>8315</v>
      </c>
      <c r="R3292" t="s">
        <v>8316</v>
      </c>
      <c r="S3292" s="14">
        <f t="shared" si="253"/>
        <v>42775.51494212963</v>
      </c>
      <c r="T3292" s="14">
        <f t="shared" si="254"/>
        <v>42805.51494212963</v>
      </c>
    </row>
    <row r="3293" spans="1:20" ht="60" x14ac:dyDescent="0.25">
      <c r="A3293">
        <v>3291</v>
      </c>
      <c r="B3293" s="7" t="s">
        <v>3291</v>
      </c>
      <c r="C3293" s="2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51"/>
        <v>114</v>
      </c>
      <c r="P3293">
        <f t="shared" si="252"/>
        <v>40.71</v>
      </c>
      <c r="Q3293" t="s">
        <v>8315</v>
      </c>
      <c r="R3293" t="s">
        <v>8316</v>
      </c>
      <c r="S3293" s="14">
        <f t="shared" si="253"/>
        <v>42232.702546296292</v>
      </c>
      <c r="T3293" s="14">
        <f t="shared" si="254"/>
        <v>42264.165972222225</v>
      </c>
    </row>
    <row r="3294" spans="1:20" ht="45" x14ac:dyDescent="0.25">
      <c r="A3294">
        <v>3292</v>
      </c>
      <c r="B3294" s="7" t="s">
        <v>3292</v>
      </c>
      <c r="C3294" s="2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51"/>
        <v>286</v>
      </c>
      <c r="P3294">
        <f t="shared" si="252"/>
        <v>19.27</v>
      </c>
      <c r="Q3294" t="s">
        <v>8315</v>
      </c>
      <c r="R3294" t="s">
        <v>8316</v>
      </c>
      <c r="S3294" s="14">
        <f t="shared" si="253"/>
        <v>42282.770231481481</v>
      </c>
      <c r="T3294" s="14">
        <f t="shared" si="254"/>
        <v>42342.811898148153</v>
      </c>
    </row>
    <row r="3295" spans="1:20" ht="60" x14ac:dyDescent="0.25">
      <c r="A3295">
        <v>3293</v>
      </c>
      <c r="B3295" s="7" t="s">
        <v>3293</v>
      </c>
      <c r="C3295" s="2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51"/>
        <v>170</v>
      </c>
      <c r="P3295">
        <f t="shared" si="252"/>
        <v>84.29</v>
      </c>
      <c r="Q3295" t="s">
        <v>8315</v>
      </c>
      <c r="R3295" t="s">
        <v>8316</v>
      </c>
      <c r="S3295" s="14">
        <f t="shared" si="253"/>
        <v>42768.425370370373</v>
      </c>
      <c r="T3295" s="14">
        <f t="shared" si="254"/>
        <v>42798.425370370373</v>
      </c>
    </row>
    <row r="3296" spans="1:20" ht="60" x14ac:dyDescent="0.25">
      <c r="A3296">
        <v>3294</v>
      </c>
      <c r="B3296" s="7" t="s">
        <v>3294</v>
      </c>
      <c r="C3296" s="2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51"/>
        <v>118</v>
      </c>
      <c r="P3296">
        <f t="shared" si="252"/>
        <v>29.58</v>
      </c>
      <c r="Q3296" t="s">
        <v>8315</v>
      </c>
      <c r="R3296" t="s">
        <v>8316</v>
      </c>
      <c r="S3296" s="14">
        <f t="shared" si="253"/>
        <v>42141.541134259256</v>
      </c>
      <c r="T3296" s="14">
        <f t="shared" si="254"/>
        <v>42171.541134259256</v>
      </c>
    </row>
    <row r="3297" spans="1:20" ht="60" x14ac:dyDescent="0.25">
      <c r="A3297">
        <v>3295</v>
      </c>
      <c r="B3297" s="7" t="s">
        <v>3295</v>
      </c>
      <c r="C3297" s="2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51"/>
        <v>103</v>
      </c>
      <c r="P3297">
        <f t="shared" si="252"/>
        <v>26.67</v>
      </c>
      <c r="Q3297" t="s">
        <v>8315</v>
      </c>
      <c r="R3297" t="s">
        <v>8316</v>
      </c>
      <c r="S3297" s="14">
        <f t="shared" si="253"/>
        <v>42609.442465277782</v>
      </c>
      <c r="T3297" s="14">
        <f t="shared" si="254"/>
        <v>42639.442465277782</v>
      </c>
    </row>
    <row r="3298" spans="1:20" ht="60" x14ac:dyDescent="0.25">
      <c r="A3298">
        <v>3296</v>
      </c>
      <c r="B3298" s="7" t="s">
        <v>3296</v>
      </c>
      <c r="C3298" s="2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51"/>
        <v>144</v>
      </c>
      <c r="P3298">
        <f t="shared" si="252"/>
        <v>45.98</v>
      </c>
      <c r="Q3298" t="s">
        <v>8315</v>
      </c>
      <c r="R3298" t="s">
        <v>8316</v>
      </c>
      <c r="S3298" s="14">
        <f t="shared" si="253"/>
        <v>42309.756620370375</v>
      </c>
      <c r="T3298" s="14">
        <f t="shared" si="254"/>
        <v>42330.916666666672</v>
      </c>
    </row>
    <row r="3299" spans="1:20" ht="45" x14ac:dyDescent="0.25">
      <c r="A3299">
        <v>3297</v>
      </c>
      <c r="B3299" s="7" t="s">
        <v>3297</v>
      </c>
      <c r="C3299" s="2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51"/>
        <v>100</v>
      </c>
      <c r="P3299">
        <f t="shared" si="252"/>
        <v>125.09</v>
      </c>
      <c r="Q3299" t="s">
        <v>8315</v>
      </c>
      <c r="R3299" t="s">
        <v>8316</v>
      </c>
      <c r="S3299" s="14">
        <f t="shared" si="253"/>
        <v>42193.771481481483</v>
      </c>
      <c r="T3299" s="14">
        <f t="shared" si="254"/>
        <v>42212.957638888889</v>
      </c>
    </row>
    <row r="3300" spans="1:20" ht="60" x14ac:dyDescent="0.25">
      <c r="A3300">
        <v>3298</v>
      </c>
      <c r="B3300" s="7" t="s">
        <v>3298</v>
      </c>
      <c r="C3300" s="2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51"/>
        <v>102</v>
      </c>
      <c r="P3300">
        <f t="shared" si="252"/>
        <v>141.29</v>
      </c>
      <c r="Q3300" t="s">
        <v>8315</v>
      </c>
      <c r="R3300" t="s">
        <v>8316</v>
      </c>
      <c r="S3300" s="14">
        <f t="shared" si="253"/>
        <v>42239.957962962959</v>
      </c>
      <c r="T3300" s="14">
        <f t="shared" si="254"/>
        <v>42260</v>
      </c>
    </row>
    <row r="3301" spans="1:20" ht="60" x14ac:dyDescent="0.25">
      <c r="A3301">
        <v>3299</v>
      </c>
      <c r="B3301" s="7" t="s">
        <v>3299</v>
      </c>
      <c r="C3301" s="2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51"/>
        <v>116</v>
      </c>
      <c r="P3301">
        <f t="shared" si="252"/>
        <v>55.33</v>
      </c>
      <c r="Q3301" t="s">
        <v>8315</v>
      </c>
      <c r="R3301" t="s">
        <v>8316</v>
      </c>
      <c r="S3301" s="14">
        <f t="shared" si="253"/>
        <v>42261.917395833334</v>
      </c>
      <c r="T3301" s="14">
        <f t="shared" si="254"/>
        <v>42291.917395833334</v>
      </c>
    </row>
    <row r="3302" spans="1:20" ht="45" x14ac:dyDescent="0.25">
      <c r="A3302">
        <v>3300</v>
      </c>
      <c r="B3302" s="7" t="s">
        <v>3300</v>
      </c>
      <c r="C3302" s="2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51"/>
        <v>136</v>
      </c>
      <c r="P3302">
        <f t="shared" si="252"/>
        <v>46.42</v>
      </c>
      <c r="Q3302" t="s">
        <v>8315</v>
      </c>
      <c r="R3302" t="s">
        <v>8316</v>
      </c>
      <c r="S3302" s="14">
        <f t="shared" si="253"/>
        <v>42102.743773148148</v>
      </c>
      <c r="T3302" s="14">
        <f t="shared" si="254"/>
        <v>42123.743773148148</v>
      </c>
    </row>
    <row r="3303" spans="1:20" ht="60" x14ac:dyDescent="0.25">
      <c r="A3303">
        <v>3301</v>
      </c>
      <c r="B3303" s="7" t="s">
        <v>3301</v>
      </c>
      <c r="C3303" s="2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51"/>
        <v>133</v>
      </c>
      <c r="P3303">
        <f t="shared" si="252"/>
        <v>57.2</v>
      </c>
      <c r="Q3303" t="s">
        <v>8315</v>
      </c>
      <c r="R3303" t="s">
        <v>8316</v>
      </c>
      <c r="S3303" s="14">
        <f t="shared" si="253"/>
        <v>42538.73583333334</v>
      </c>
      <c r="T3303" s="14">
        <f t="shared" si="254"/>
        <v>42583.290972222225</v>
      </c>
    </row>
    <row r="3304" spans="1:20" ht="15.75" x14ac:dyDescent="0.25">
      <c r="A3304">
        <v>3302</v>
      </c>
      <c r="B3304" s="7" t="s">
        <v>3302</v>
      </c>
      <c r="C3304" s="2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51"/>
        <v>103</v>
      </c>
      <c r="P3304">
        <f t="shared" si="252"/>
        <v>173.7</v>
      </c>
      <c r="Q3304" t="s">
        <v>8315</v>
      </c>
      <c r="R3304" t="s">
        <v>8316</v>
      </c>
      <c r="S3304" s="14">
        <f t="shared" si="253"/>
        <v>42681.35157407407</v>
      </c>
      <c r="T3304" s="14">
        <f t="shared" si="254"/>
        <v>42711.35157407407</v>
      </c>
    </row>
    <row r="3305" spans="1:20" ht="60" x14ac:dyDescent="0.25">
      <c r="A3305">
        <v>3303</v>
      </c>
      <c r="B3305" s="7" t="s">
        <v>3303</v>
      </c>
      <c r="C3305" s="2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51"/>
        <v>116</v>
      </c>
      <c r="P3305">
        <f t="shared" si="252"/>
        <v>59.6</v>
      </c>
      <c r="Q3305" t="s">
        <v>8315</v>
      </c>
      <c r="R3305" t="s">
        <v>8316</v>
      </c>
      <c r="S3305" s="14">
        <f t="shared" si="253"/>
        <v>42056.65143518518</v>
      </c>
      <c r="T3305" s="14">
        <f t="shared" si="254"/>
        <v>42091.609768518523</v>
      </c>
    </row>
    <row r="3306" spans="1:20" ht="45" x14ac:dyDescent="0.25">
      <c r="A3306">
        <v>3304</v>
      </c>
      <c r="B3306" s="7" t="s">
        <v>3304</v>
      </c>
      <c r="C3306" s="2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51"/>
        <v>105</v>
      </c>
      <c r="P3306">
        <f t="shared" si="252"/>
        <v>89.59</v>
      </c>
      <c r="Q3306" t="s">
        <v>8315</v>
      </c>
      <c r="R3306" t="s">
        <v>8316</v>
      </c>
      <c r="S3306" s="14">
        <f t="shared" si="253"/>
        <v>42696.624444444446</v>
      </c>
      <c r="T3306" s="14">
        <f t="shared" si="254"/>
        <v>42726.624444444446</v>
      </c>
    </row>
    <row r="3307" spans="1:20" ht="60" x14ac:dyDescent="0.25">
      <c r="A3307">
        <v>3305</v>
      </c>
      <c r="B3307" s="7" t="s">
        <v>3305</v>
      </c>
      <c r="C3307" s="2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51"/>
        <v>102</v>
      </c>
      <c r="P3307">
        <f t="shared" si="252"/>
        <v>204.05</v>
      </c>
      <c r="Q3307" t="s">
        <v>8315</v>
      </c>
      <c r="R3307" t="s">
        <v>8316</v>
      </c>
      <c r="S3307" s="14">
        <f t="shared" si="253"/>
        <v>42186.855879629627</v>
      </c>
      <c r="T3307" s="14">
        <f t="shared" si="254"/>
        <v>42216.855879629627</v>
      </c>
    </row>
    <row r="3308" spans="1:20" ht="60" x14ac:dyDescent="0.25">
      <c r="A3308">
        <v>3306</v>
      </c>
      <c r="B3308" s="7" t="s">
        <v>3306</v>
      </c>
      <c r="C3308" s="2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51"/>
        <v>175</v>
      </c>
      <c r="P3308">
        <f t="shared" si="252"/>
        <v>48.7</v>
      </c>
      <c r="Q3308" t="s">
        <v>8315</v>
      </c>
      <c r="R3308" t="s">
        <v>8316</v>
      </c>
      <c r="S3308" s="14">
        <f t="shared" si="253"/>
        <v>42493.219236111108</v>
      </c>
      <c r="T3308" s="14">
        <f t="shared" si="254"/>
        <v>42531.125</v>
      </c>
    </row>
    <row r="3309" spans="1:20" ht="60" x14ac:dyDescent="0.25">
      <c r="A3309">
        <v>3307</v>
      </c>
      <c r="B3309" s="7" t="s">
        <v>3307</v>
      </c>
      <c r="C3309" s="2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51"/>
        <v>107</v>
      </c>
      <c r="P3309">
        <f t="shared" si="252"/>
        <v>53.34</v>
      </c>
      <c r="Q3309" t="s">
        <v>8315</v>
      </c>
      <c r="R3309" t="s">
        <v>8316</v>
      </c>
      <c r="S3309" s="14">
        <f t="shared" si="253"/>
        <v>42475.057164351849</v>
      </c>
      <c r="T3309" s="14">
        <f t="shared" si="254"/>
        <v>42505.057164351849</v>
      </c>
    </row>
    <row r="3310" spans="1:20" ht="45" x14ac:dyDescent="0.25">
      <c r="A3310">
        <v>3308</v>
      </c>
      <c r="B3310" s="7" t="s">
        <v>3308</v>
      </c>
      <c r="C3310" s="2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51"/>
        <v>122</v>
      </c>
      <c r="P3310">
        <f t="shared" si="252"/>
        <v>75.09</v>
      </c>
      <c r="Q3310" t="s">
        <v>8315</v>
      </c>
      <c r="R3310" t="s">
        <v>8316</v>
      </c>
      <c r="S3310" s="14">
        <f t="shared" si="253"/>
        <v>42452.876909722225</v>
      </c>
      <c r="T3310" s="14">
        <f t="shared" si="254"/>
        <v>42473.876909722225</v>
      </c>
    </row>
    <row r="3311" spans="1:20" ht="30" x14ac:dyDescent="0.25">
      <c r="A3311">
        <v>3309</v>
      </c>
      <c r="B3311" s="7" t="s">
        <v>3309</v>
      </c>
      <c r="C3311" s="2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51"/>
        <v>159</v>
      </c>
      <c r="P3311">
        <f t="shared" si="252"/>
        <v>18</v>
      </c>
      <c r="Q3311" t="s">
        <v>8315</v>
      </c>
      <c r="R3311" t="s">
        <v>8316</v>
      </c>
      <c r="S3311" s="14">
        <f t="shared" si="253"/>
        <v>42628.650208333333</v>
      </c>
      <c r="T3311" s="14">
        <f t="shared" si="254"/>
        <v>42659.650208333333</v>
      </c>
    </row>
    <row r="3312" spans="1:20" ht="45" x14ac:dyDescent="0.25">
      <c r="A3312">
        <v>3310</v>
      </c>
      <c r="B3312" s="7" t="s">
        <v>3310</v>
      </c>
      <c r="C3312" s="2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51"/>
        <v>100</v>
      </c>
      <c r="P3312">
        <f t="shared" si="252"/>
        <v>209.84</v>
      </c>
      <c r="Q3312" t="s">
        <v>8315</v>
      </c>
      <c r="R3312" t="s">
        <v>8316</v>
      </c>
      <c r="S3312" s="14">
        <f t="shared" si="253"/>
        <v>42253.928530092591</v>
      </c>
      <c r="T3312" s="14">
        <f t="shared" si="254"/>
        <v>42283.928530092591</v>
      </c>
    </row>
    <row r="3313" spans="1:20" ht="45" x14ac:dyDescent="0.25">
      <c r="A3313">
        <v>3311</v>
      </c>
      <c r="B3313" s="7" t="s">
        <v>3311</v>
      </c>
      <c r="C3313" s="2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51"/>
        <v>110</v>
      </c>
      <c r="P3313">
        <f t="shared" si="252"/>
        <v>61.02</v>
      </c>
      <c r="Q3313" t="s">
        <v>8315</v>
      </c>
      <c r="R3313" t="s">
        <v>8316</v>
      </c>
      <c r="S3313" s="14">
        <f t="shared" si="253"/>
        <v>42264.29178240741</v>
      </c>
      <c r="T3313" s="14">
        <f t="shared" si="254"/>
        <v>42294.29178240741</v>
      </c>
    </row>
    <row r="3314" spans="1:20" ht="60" x14ac:dyDescent="0.25">
      <c r="A3314">
        <v>3312</v>
      </c>
      <c r="B3314" s="7" t="s">
        <v>3312</v>
      </c>
      <c r="C3314" s="2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51"/>
        <v>100</v>
      </c>
      <c r="P3314">
        <f t="shared" si="252"/>
        <v>61</v>
      </c>
      <c r="Q3314" t="s">
        <v>8315</v>
      </c>
      <c r="R3314" t="s">
        <v>8316</v>
      </c>
      <c r="S3314" s="14">
        <f t="shared" si="253"/>
        <v>42664.809560185182</v>
      </c>
      <c r="T3314" s="14">
        <f t="shared" si="254"/>
        <v>42685.916666666672</v>
      </c>
    </row>
    <row r="3315" spans="1:20" ht="45" x14ac:dyDescent="0.25">
      <c r="A3315">
        <v>3313</v>
      </c>
      <c r="B3315" s="7" t="s">
        <v>3313</v>
      </c>
      <c r="C3315" s="2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51"/>
        <v>116</v>
      </c>
      <c r="P3315">
        <f t="shared" si="252"/>
        <v>80.03</v>
      </c>
      <c r="Q3315" t="s">
        <v>8315</v>
      </c>
      <c r="R3315" t="s">
        <v>8316</v>
      </c>
      <c r="S3315" s="14">
        <f t="shared" si="253"/>
        <v>42382.244409722218</v>
      </c>
      <c r="T3315" s="14">
        <f t="shared" si="254"/>
        <v>42396.041666666672</v>
      </c>
    </row>
    <row r="3316" spans="1:20" ht="60" x14ac:dyDescent="0.25">
      <c r="A3316">
        <v>3314</v>
      </c>
      <c r="B3316" s="7" t="s">
        <v>3314</v>
      </c>
      <c r="C3316" s="2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51"/>
        <v>211</v>
      </c>
      <c r="P3316">
        <f t="shared" si="252"/>
        <v>29.07</v>
      </c>
      <c r="Q3316" t="s">
        <v>8315</v>
      </c>
      <c r="R3316" t="s">
        <v>8316</v>
      </c>
      <c r="S3316" s="14">
        <f t="shared" si="253"/>
        <v>42105.267488425925</v>
      </c>
      <c r="T3316" s="14">
        <f t="shared" si="254"/>
        <v>42132.836805555555</v>
      </c>
    </row>
    <row r="3317" spans="1:20" ht="45" x14ac:dyDescent="0.25">
      <c r="A3317">
        <v>3315</v>
      </c>
      <c r="B3317" s="7" t="s">
        <v>3315</v>
      </c>
      <c r="C3317" s="2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51"/>
        <v>110</v>
      </c>
      <c r="P3317">
        <f t="shared" si="252"/>
        <v>49.44</v>
      </c>
      <c r="Q3317" t="s">
        <v>8315</v>
      </c>
      <c r="R3317" t="s">
        <v>8316</v>
      </c>
      <c r="S3317" s="14">
        <f t="shared" si="253"/>
        <v>42466.303715277783</v>
      </c>
      <c r="T3317" s="14">
        <f t="shared" si="254"/>
        <v>42496.303715277783</v>
      </c>
    </row>
    <row r="3318" spans="1:20" ht="75" x14ac:dyDescent="0.25">
      <c r="A3318">
        <v>3316</v>
      </c>
      <c r="B3318" s="7" t="s">
        <v>3316</v>
      </c>
      <c r="C3318" s="2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51"/>
        <v>100</v>
      </c>
      <c r="P3318">
        <f t="shared" si="252"/>
        <v>93.98</v>
      </c>
      <c r="Q3318" t="s">
        <v>8315</v>
      </c>
      <c r="R3318" t="s">
        <v>8316</v>
      </c>
      <c r="S3318" s="14">
        <f t="shared" si="253"/>
        <v>41826.871238425927</v>
      </c>
      <c r="T3318" s="14">
        <f t="shared" si="254"/>
        <v>41859.57916666667</v>
      </c>
    </row>
    <row r="3319" spans="1:20" ht="45" x14ac:dyDescent="0.25">
      <c r="A3319">
        <v>3317</v>
      </c>
      <c r="B3319" s="7" t="s">
        <v>3317</v>
      </c>
      <c r="C3319" s="2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51"/>
        <v>106</v>
      </c>
      <c r="P3319">
        <f t="shared" si="252"/>
        <v>61.94</v>
      </c>
      <c r="Q3319" t="s">
        <v>8315</v>
      </c>
      <c r="R3319" t="s">
        <v>8316</v>
      </c>
      <c r="S3319" s="14">
        <f t="shared" si="253"/>
        <v>42499.039629629624</v>
      </c>
      <c r="T3319" s="14">
        <f t="shared" si="254"/>
        <v>42529.039629629624</v>
      </c>
    </row>
    <row r="3320" spans="1:20" ht="30" x14ac:dyDescent="0.25">
      <c r="A3320">
        <v>3318</v>
      </c>
      <c r="B3320" s="7" t="s">
        <v>3318</v>
      </c>
      <c r="C3320" s="2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51"/>
        <v>126</v>
      </c>
      <c r="P3320">
        <f t="shared" si="252"/>
        <v>78.5</v>
      </c>
      <c r="Q3320" t="s">
        <v>8315</v>
      </c>
      <c r="R3320" t="s">
        <v>8316</v>
      </c>
      <c r="S3320" s="14">
        <f t="shared" si="253"/>
        <v>42431.302002314813</v>
      </c>
      <c r="T3320" s="14">
        <f t="shared" si="254"/>
        <v>42471.104166666672</v>
      </c>
    </row>
    <row r="3321" spans="1:20" ht="60" x14ac:dyDescent="0.25">
      <c r="A3321">
        <v>3319</v>
      </c>
      <c r="B3321" s="7" t="s">
        <v>3319</v>
      </c>
      <c r="C3321" s="2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51"/>
        <v>108</v>
      </c>
      <c r="P3321">
        <f t="shared" si="252"/>
        <v>33.75</v>
      </c>
      <c r="Q3321" t="s">
        <v>8315</v>
      </c>
      <c r="R3321" t="s">
        <v>8316</v>
      </c>
      <c r="S3321" s="14">
        <f t="shared" si="253"/>
        <v>41990.585486111115</v>
      </c>
      <c r="T3321" s="14">
        <f t="shared" si="254"/>
        <v>42035.585486111115</v>
      </c>
    </row>
    <row r="3322" spans="1:20" ht="45" x14ac:dyDescent="0.25">
      <c r="A3322">
        <v>3320</v>
      </c>
      <c r="B3322" s="7" t="s">
        <v>3320</v>
      </c>
      <c r="C3322" s="2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51"/>
        <v>101</v>
      </c>
      <c r="P3322">
        <f t="shared" si="252"/>
        <v>66.45</v>
      </c>
      <c r="Q3322" t="s">
        <v>8315</v>
      </c>
      <c r="R3322" t="s">
        <v>8316</v>
      </c>
      <c r="S3322" s="14">
        <f t="shared" si="253"/>
        <v>42513.045798611114</v>
      </c>
      <c r="T3322" s="14">
        <f t="shared" si="254"/>
        <v>42543.045798611114</v>
      </c>
    </row>
    <row r="3323" spans="1:20" ht="60" x14ac:dyDescent="0.25">
      <c r="A3323">
        <v>3321</v>
      </c>
      <c r="B3323" s="7" t="s">
        <v>3321</v>
      </c>
      <c r="C3323" s="2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51"/>
        <v>107</v>
      </c>
      <c r="P3323">
        <f t="shared" si="252"/>
        <v>35.799999999999997</v>
      </c>
      <c r="Q3323" t="s">
        <v>8315</v>
      </c>
      <c r="R3323" t="s">
        <v>8316</v>
      </c>
      <c r="S3323" s="14">
        <f t="shared" si="253"/>
        <v>41914.100289351853</v>
      </c>
      <c r="T3323" s="14">
        <f t="shared" si="254"/>
        <v>41928.165972222225</v>
      </c>
    </row>
    <row r="3324" spans="1:20" ht="60" x14ac:dyDescent="0.25">
      <c r="A3324">
        <v>3322</v>
      </c>
      <c r="B3324" s="7" t="s">
        <v>3322</v>
      </c>
      <c r="C3324" s="2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51"/>
        <v>102</v>
      </c>
      <c r="P3324">
        <f t="shared" si="252"/>
        <v>145.65</v>
      </c>
      <c r="Q3324" t="s">
        <v>8315</v>
      </c>
      <c r="R3324" t="s">
        <v>8316</v>
      </c>
      <c r="S3324" s="14">
        <f t="shared" si="253"/>
        <v>42521.010370370372</v>
      </c>
      <c r="T3324" s="14">
        <f t="shared" si="254"/>
        <v>42543.163194444445</v>
      </c>
    </row>
    <row r="3325" spans="1:20" ht="60" x14ac:dyDescent="0.25">
      <c r="A3325">
        <v>3323</v>
      </c>
      <c r="B3325" s="7" t="s">
        <v>3323</v>
      </c>
      <c r="C3325" s="2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51"/>
        <v>126</v>
      </c>
      <c r="P3325">
        <f t="shared" si="252"/>
        <v>25.69</v>
      </c>
      <c r="Q3325" t="s">
        <v>8315</v>
      </c>
      <c r="R3325" t="s">
        <v>8316</v>
      </c>
      <c r="S3325" s="14">
        <f t="shared" si="253"/>
        <v>42608.36583333333</v>
      </c>
      <c r="T3325" s="14">
        <f t="shared" si="254"/>
        <v>42638.36583333333</v>
      </c>
    </row>
    <row r="3326" spans="1:20" ht="45" x14ac:dyDescent="0.25">
      <c r="A3326">
        <v>3324</v>
      </c>
      <c r="B3326" s="7" t="s">
        <v>3324</v>
      </c>
      <c r="C3326" s="2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51"/>
        <v>102</v>
      </c>
      <c r="P3326">
        <f t="shared" si="252"/>
        <v>152.5</v>
      </c>
      <c r="Q3326" t="s">
        <v>8315</v>
      </c>
      <c r="R3326" t="s">
        <v>8316</v>
      </c>
      <c r="S3326" s="14">
        <f t="shared" si="253"/>
        <v>42512.58321759259</v>
      </c>
      <c r="T3326" s="14">
        <f t="shared" si="254"/>
        <v>42526.58321759259</v>
      </c>
    </row>
    <row r="3327" spans="1:20" ht="60" x14ac:dyDescent="0.25">
      <c r="A3327">
        <v>3325</v>
      </c>
      <c r="B3327" s="7" t="s">
        <v>3325</v>
      </c>
      <c r="C3327" s="2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51"/>
        <v>113</v>
      </c>
      <c r="P3327">
        <f t="shared" si="252"/>
        <v>30</v>
      </c>
      <c r="Q3327" t="s">
        <v>8315</v>
      </c>
      <c r="R3327" t="s">
        <v>8316</v>
      </c>
      <c r="S3327" s="14">
        <f t="shared" si="253"/>
        <v>42064.785613425927</v>
      </c>
      <c r="T3327" s="14">
        <f t="shared" si="254"/>
        <v>42099.743946759263</v>
      </c>
    </row>
    <row r="3328" spans="1:20" ht="60" x14ac:dyDescent="0.25">
      <c r="A3328">
        <v>3326</v>
      </c>
      <c r="B3328" s="7" t="s">
        <v>3326</v>
      </c>
      <c r="C3328" s="2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51"/>
        <v>101</v>
      </c>
      <c r="P3328">
        <f t="shared" si="252"/>
        <v>142.28</v>
      </c>
      <c r="Q3328" t="s">
        <v>8315</v>
      </c>
      <c r="R3328" t="s">
        <v>8316</v>
      </c>
      <c r="S3328" s="14">
        <f t="shared" si="253"/>
        <v>42041.714178240742</v>
      </c>
      <c r="T3328" s="14">
        <f t="shared" si="254"/>
        <v>42071.67251157407</v>
      </c>
    </row>
    <row r="3329" spans="1:20" ht="60" x14ac:dyDescent="0.25">
      <c r="A3329">
        <v>3327</v>
      </c>
      <c r="B3329" s="7" t="s">
        <v>3327</v>
      </c>
      <c r="C3329" s="2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51"/>
        <v>101</v>
      </c>
      <c r="P3329">
        <f t="shared" si="252"/>
        <v>24.55</v>
      </c>
      <c r="Q3329" t="s">
        <v>8315</v>
      </c>
      <c r="R3329" t="s">
        <v>8316</v>
      </c>
      <c r="S3329" s="14">
        <f t="shared" si="253"/>
        <v>42468.374606481477</v>
      </c>
      <c r="T3329" s="14">
        <f t="shared" si="254"/>
        <v>42498.374606481477</v>
      </c>
    </row>
    <row r="3330" spans="1:20" ht="45" x14ac:dyDescent="0.25">
      <c r="A3330">
        <v>3328</v>
      </c>
      <c r="B3330" s="7" t="s">
        <v>3328</v>
      </c>
      <c r="C3330" s="2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ref="O3330:O3393" si="255">ROUND(E3330/D3330*100,0)</f>
        <v>146</v>
      </c>
      <c r="P3330">
        <f t="shared" ref="P3330:P3393" si="256">IFERROR(ROUND(E3330/L3330,2),0)</f>
        <v>292.77999999999997</v>
      </c>
      <c r="Q3330" t="s">
        <v>8315</v>
      </c>
      <c r="R3330" t="s">
        <v>8316</v>
      </c>
      <c r="S3330" s="14">
        <f t="shared" ref="S3330:S3393" si="257">(((J3330/60)/60)/24)+DATE(1970,1,1)</f>
        <v>41822.57503472222</v>
      </c>
      <c r="T3330" s="14">
        <f t="shared" ref="T3330:T3393" si="258">(((I3330/60)/60)/24)+DATE(1970,1,1)</f>
        <v>41825.041666666664</v>
      </c>
    </row>
    <row r="3331" spans="1:20" ht="45" x14ac:dyDescent="0.25">
      <c r="A3331">
        <v>3329</v>
      </c>
      <c r="B3331" s="7" t="s">
        <v>3329</v>
      </c>
      <c r="C3331" s="2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si="255"/>
        <v>117</v>
      </c>
      <c r="P3331">
        <f t="shared" si="256"/>
        <v>44.92</v>
      </c>
      <c r="Q3331" t="s">
        <v>8315</v>
      </c>
      <c r="R3331" t="s">
        <v>8316</v>
      </c>
      <c r="S3331" s="14">
        <f t="shared" si="257"/>
        <v>41837.323009259257</v>
      </c>
      <c r="T3331" s="14">
        <f t="shared" si="258"/>
        <v>41847.958333333336</v>
      </c>
    </row>
    <row r="3332" spans="1:20" ht="45" x14ac:dyDescent="0.25">
      <c r="A3332">
        <v>3330</v>
      </c>
      <c r="B3332" s="7" t="s">
        <v>3330</v>
      </c>
      <c r="C3332" s="2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55"/>
        <v>106</v>
      </c>
      <c r="P3332">
        <f t="shared" si="256"/>
        <v>23.1</v>
      </c>
      <c r="Q3332" t="s">
        <v>8315</v>
      </c>
      <c r="R3332" t="s">
        <v>8316</v>
      </c>
      <c r="S3332" s="14">
        <f t="shared" si="257"/>
        <v>42065.887361111112</v>
      </c>
      <c r="T3332" s="14">
        <f t="shared" si="258"/>
        <v>42095.845694444448</v>
      </c>
    </row>
    <row r="3333" spans="1:20" ht="60" x14ac:dyDescent="0.25">
      <c r="A3333">
        <v>3331</v>
      </c>
      <c r="B3333" s="7" t="s">
        <v>3331</v>
      </c>
      <c r="C3333" s="2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55"/>
        <v>105</v>
      </c>
      <c r="P3333">
        <f t="shared" si="256"/>
        <v>80.400000000000006</v>
      </c>
      <c r="Q3333" t="s">
        <v>8315</v>
      </c>
      <c r="R3333" t="s">
        <v>8316</v>
      </c>
      <c r="S3333" s="14">
        <f t="shared" si="257"/>
        <v>42248.697754629626</v>
      </c>
      <c r="T3333" s="14">
        <f t="shared" si="258"/>
        <v>42283.697754629626</v>
      </c>
    </row>
    <row r="3334" spans="1:20" ht="45" x14ac:dyDescent="0.25">
      <c r="A3334">
        <v>3332</v>
      </c>
      <c r="B3334" s="7" t="s">
        <v>3332</v>
      </c>
      <c r="C3334" s="2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55"/>
        <v>100</v>
      </c>
      <c r="P3334">
        <f t="shared" si="256"/>
        <v>72.290000000000006</v>
      </c>
      <c r="Q3334" t="s">
        <v>8315</v>
      </c>
      <c r="R3334" t="s">
        <v>8316</v>
      </c>
      <c r="S3334" s="14">
        <f t="shared" si="257"/>
        <v>41809.860300925924</v>
      </c>
      <c r="T3334" s="14">
        <f t="shared" si="258"/>
        <v>41839.860300925924</v>
      </c>
    </row>
    <row r="3335" spans="1:20" ht="60" x14ac:dyDescent="0.25">
      <c r="A3335">
        <v>3333</v>
      </c>
      <c r="B3335" s="7" t="s">
        <v>3333</v>
      </c>
      <c r="C3335" s="2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55"/>
        <v>105</v>
      </c>
      <c r="P3335">
        <f t="shared" si="256"/>
        <v>32.97</v>
      </c>
      <c r="Q3335" t="s">
        <v>8315</v>
      </c>
      <c r="R3335" t="s">
        <v>8316</v>
      </c>
      <c r="S3335" s="14">
        <f t="shared" si="257"/>
        <v>42148.676851851851</v>
      </c>
      <c r="T3335" s="14">
        <f t="shared" si="258"/>
        <v>42170.676851851851</v>
      </c>
    </row>
    <row r="3336" spans="1:20" ht="45" x14ac:dyDescent="0.25">
      <c r="A3336">
        <v>3334</v>
      </c>
      <c r="B3336" s="7" t="s">
        <v>3334</v>
      </c>
      <c r="C3336" s="2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55"/>
        <v>139</v>
      </c>
      <c r="P3336">
        <f t="shared" si="256"/>
        <v>116.65</v>
      </c>
      <c r="Q3336" t="s">
        <v>8315</v>
      </c>
      <c r="R3336" t="s">
        <v>8316</v>
      </c>
      <c r="S3336" s="14">
        <f t="shared" si="257"/>
        <v>42185.521087962959</v>
      </c>
      <c r="T3336" s="14">
        <f t="shared" si="258"/>
        <v>42215.521087962959</v>
      </c>
    </row>
    <row r="3337" spans="1:20" ht="60" x14ac:dyDescent="0.25">
      <c r="A3337">
        <v>3335</v>
      </c>
      <c r="B3337" s="7" t="s">
        <v>3335</v>
      </c>
      <c r="C3337" s="2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55"/>
        <v>100</v>
      </c>
      <c r="P3337">
        <f t="shared" si="256"/>
        <v>79.62</v>
      </c>
      <c r="Q3337" t="s">
        <v>8315</v>
      </c>
      <c r="R3337" t="s">
        <v>8316</v>
      </c>
      <c r="S3337" s="14">
        <f t="shared" si="257"/>
        <v>41827.674143518518</v>
      </c>
      <c r="T3337" s="14">
        <f t="shared" si="258"/>
        <v>41854.958333333336</v>
      </c>
    </row>
    <row r="3338" spans="1:20" ht="45" x14ac:dyDescent="0.25">
      <c r="A3338">
        <v>3336</v>
      </c>
      <c r="B3338" s="7" t="s">
        <v>3336</v>
      </c>
      <c r="C3338" s="2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55"/>
        <v>100</v>
      </c>
      <c r="P3338">
        <f t="shared" si="256"/>
        <v>27.78</v>
      </c>
      <c r="Q3338" t="s">
        <v>8315</v>
      </c>
      <c r="R3338" t="s">
        <v>8316</v>
      </c>
      <c r="S3338" s="14">
        <f t="shared" si="257"/>
        <v>42437.398680555561</v>
      </c>
      <c r="T3338" s="14">
        <f t="shared" si="258"/>
        <v>42465.35701388889</v>
      </c>
    </row>
    <row r="3339" spans="1:20" ht="45" x14ac:dyDescent="0.25">
      <c r="A3339">
        <v>3337</v>
      </c>
      <c r="B3339" s="7" t="s">
        <v>3337</v>
      </c>
      <c r="C3339" s="2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55"/>
        <v>110</v>
      </c>
      <c r="P3339">
        <f t="shared" si="256"/>
        <v>81.03</v>
      </c>
      <c r="Q3339" t="s">
        <v>8315</v>
      </c>
      <c r="R3339" t="s">
        <v>8316</v>
      </c>
      <c r="S3339" s="14">
        <f t="shared" si="257"/>
        <v>41901.282025462962</v>
      </c>
      <c r="T3339" s="14">
        <f t="shared" si="258"/>
        <v>41922.875</v>
      </c>
    </row>
    <row r="3340" spans="1:20" ht="30" x14ac:dyDescent="0.25">
      <c r="A3340">
        <v>3338</v>
      </c>
      <c r="B3340" s="7" t="s">
        <v>3338</v>
      </c>
      <c r="C3340" s="2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55"/>
        <v>102</v>
      </c>
      <c r="P3340">
        <f t="shared" si="256"/>
        <v>136.85</v>
      </c>
      <c r="Q3340" t="s">
        <v>8315</v>
      </c>
      <c r="R3340" t="s">
        <v>8316</v>
      </c>
      <c r="S3340" s="14">
        <f t="shared" si="257"/>
        <v>42769.574999999997</v>
      </c>
      <c r="T3340" s="14">
        <f t="shared" si="258"/>
        <v>42790.574999999997</v>
      </c>
    </row>
    <row r="3341" spans="1:20" ht="45" x14ac:dyDescent="0.25">
      <c r="A3341">
        <v>3339</v>
      </c>
      <c r="B3341" s="7" t="s">
        <v>3339</v>
      </c>
      <c r="C3341" s="2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55"/>
        <v>104</v>
      </c>
      <c r="P3341">
        <f t="shared" si="256"/>
        <v>177.62</v>
      </c>
      <c r="Q3341" t="s">
        <v>8315</v>
      </c>
      <c r="R3341" t="s">
        <v>8316</v>
      </c>
      <c r="S3341" s="14">
        <f t="shared" si="257"/>
        <v>42549.665717592594</v>
      </c>
      <c r="T3341" s="14">
        <f t="shared" si="258"/>
        <v>42579.665717592594</v>
      </c>
    </row>
    <row r="3342" spans="1:20" ht="60" x14ac:dyDescent="0.25">
      <c r="A3342">
        <v>3340</v>
      </c>
      <c r="B3342" s="7" t="s">
        <v>3340</v>
      </c>
      <c r="C3342" s="2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55"/>
        <v>138</v>
      </c>
      <c r="P3342">
        <f t="shared" si="256"/>
        <v>109.08</v>
      </c>
      <c r="Q3342" t="s">
        <v>8315</v>
      </c>
      <c r="R3342" t="s">
        <v>8316</v>
      </c>
      <c r="S3342" s="14">
        <f t="shared" si="257"/>
        <v>42685.974004629628</v>
      </c>
      <c r="T3342" s="14">
        <f t="shared" si="258"/>
        <v>42710.974004629628</v>
      </c>
    </row>
    <row r="3343" spans="1:20" ht="60" x14ac:dyDescent="0.25">
      <c r="A3343">
        <v>3341</v>
      </c>
      <c r="B3343" s="7" t="s">
        <v>3341</v>
      </c>
      <c r="C3343" s="2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55"/>
        <v>100</v>
      </c>
      <c r="P3343">
        <f t="shared" si="256"/>
        <v>119.64</v>
      </c>
      <c r="Q3343" t="s">
        <v>8315</v>
      </c>
      <c r="R3343" t="s">
        <v>8316</v>
      </c>
      <c r="S3343" s="14">
        <f t="shared" si="257"/>
        <v>42510.798854166671</v>
      </c>
      <c r="T3343" s="14">
        <f t="shared" si="258"/>
        <v>42533.708333333328</v>
      </c>
    </row>
    <row r="3344" spans="1:20" ht="45" x14ac:dyDescent="0.25">
      <c r="A3344">
        <v>3342</v>
      </c>
      <c r="B3344" s="7" t="s">
        <v>3342</v>
      </c>
      <c r="C3344" s="2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55"/>
        <v>102</v>
      </c>
      <c r="P3344">
        <f t="shared" si="256"/>
        <v>78.209999999999994</v>
      </c>
      <c r="Q3344" t="s">
        <v>8315</v>
      </c>
      <c r="R3344" t="s">
        <v>8316</v>
      </c>
      <c r="S3344" s="14">
        <f t="shared" si="257"/>
        <v>42062.296412037031</v>
      </c>
      <c r="T3344" s="14">
        <f t="shared" si="258"/>
        <v>42095.207638888889</v>
      </c>
    </row>
    <row r="3345" spans="1:20" ht="45" x14ac:dyDescent="0.25">
      <c r="A3345">
        <v>3343</v>
      </c>
      <c r="B3345" s="7" t="s">
        <v>3343</v>
      </c>
      <c r="C3345" s="2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55"/>
        <v>171</v>
      </c>
      <c r="P3345">
        <f t="shared" si="256"/>
        <v>52.17</v>
      </c>
      <c r="Q3345" t="s">
        <v>8315</v>
      </c>
      <c r="R3345" t="s">
        <v>8316</v>
      </c>
      <c r="S3345" s="14">
        <f t="shared" si="257"/>
        <v>42452.916481481487</v>
      </c>
      <c r="T3345" s="14">
        <f t="shared" si="258"/>
        <v>42473.554166666669</v>
      </c>
    </row>
    <row r="3346" spans="1:20" ht="60" x14ac:dyDescent="0.25">
      <c r="A3346">
        <v>3344</v>
      </c>
      <c r="B3346" s="7" t="s">
        <v>3344</v>
      </c>
      <c r="C3346" s="2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55"/>
        <v>101</v>
      </c>
      <c r="P3346">
        <f t="shared" si="256"/>
        <v>114.13</v>
      </c>
      <c r="Q3346" t="s">
        <v>8315</v>
      </c>
      <c r="R3346" t="s">
        <v>8316</v>
      </c>
      <c r="S3346" s="14">
        <f t="shared" si="257"/>
        <v>41851.200150462959</v>
      </c>
      <c r="T3346" s="14">
        <f t="shared" si="258"/>
        <v>41881.200150462959</v>
      </c>
    </row>
    <row r="3347" spans="1:20" ht="60" x14ac:dyDescent="0.25">
      <c r="A3347">
        <v>3345</v>
      </c>
      <c r="B3347" s="7" t="s">
        <v>3345</v>
      </c>
      <c r="C3347" s="2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55"/>
        <v>130</v>
      </c>
      <c r="P3347">
        <f t="shared" si="256"/>
        <v>50</v>
      </c>
      <c r="Q3347" t="s">
        <v>8315</v>
      </c>
      <c r="R3347" t="s">
        <v>8316</v>
      </c>
      <c r="S3347" s="14">
        <f t="shared" si="257"/>
        <v>42053.106111111112</v>
      </c>
      <c r="T3347" s="14">
        <f t="shared" si="258"/>
        <v>42112.025694444441</v>
      </c>
    </row>
    <row r="3348" spans="1:20" ht="60" x14ac:dyDescent="0.25">
      <c r="A3348">
        <v>3346</v>
      </c>
      <c r="B3348" s="7" t="s">
        <v>3346</v>
      </c>
      <c r="C3348" s="2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55"/>
        <v>110</v>
      </c>
      <c r="P3348">
        <f t="shared" si="256"/>
        <v>91.67</v>
      </c>
      <c r="Q3348" t="s">
        <v>8315</v>
      </c>
      <c r="R3348" t="s">
        <v>8316</v>
      </c>
      <c r="S3348" s="14">
        <f t="shared" si="257"/>
        <v>42054.024421296301</v>
      </c>
      <c r="T3348" s="14">
        <f t="shared" si="258"/>
        <v>42061.024421296301</v>
      </c>
    </row>
    <row r="3349" spans="1:20" ht="60" x14ac:dyDescent="0.25">
      <c r="A3349">
        <v>3347</v>
      </c>
      <c r="B3349" s="7" t="s">
        <v>3347</v>
      </c>
      <c r="C3349" s="2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55"/>
        <v>119</v>
      </c>
      <c r="P3349">
        <f t="shared" si="256"/>
        <v>108.59</v>
      </c>
      <c r="Q3349" t="s">
        <v>8315</v>
      </c>
      <c r="R3349" t="s">
        <v>8316</v>
      </c>
      <c r="S3349" s="14">
        <f t="shared" si="257"/>
        <v>42484.551550925928</v>
      </c>
      <c r="T3349" s="14">
        <f t="shared" si="258"/>
        <v>42498.875</v>
      </c>
    </row>
    <row r="3350" spans="1:20" ht="60" x14ac:dyDescent="0.25">
      <c r="A3350">
        <v>3348</v>
      </c>
      <c r="B3350" s="7" t="s">
        <v>3266</v>
      </c>
      <c r="C3350" s="2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55"/>
        <v>100</v>
      </c>
      <c r="P3350">
        <f t="shared" si="256"/>
        <v>69.819999999999993</v>
      </c>
      <c r="Q3350" t="s">
        <v>8315</v>
      </c>
      <c r="R3350" t="s">
        <v>8316</v>
      </c>
      <c r="S3350" s="14">
        <f t="shared" si="257"/>
        <v>42466.558796296296</v>
      </c>
      <c r="T3350" s="14">
        <f t="shared" si="258"/>
        <v>42490.165972222225</v>
      </c>
    </row>
    <row r="3351" spans="1:20" ht="60" x14ac:dyDescent="0.25">
      <c r="A3351">
        <v>3349</v>
      </c>
      <c r="B3351" s="7" t="s">
        <v>3348</v>
      </c>
      <c r="C3351" s="2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55"/>
        <v>153</v>
      </c>
      <c r="P3351">
        <f t="shared" si="256"/>
        <v>109.57</v>
      </c>
      <c r="Q3351" t="s">
        <v>8315</v>
      </c>
      <c r="R3351" t="s">
        <v>8316</v>
      </c>
      <c r="S3351" s="14">
        <f t="shared" si="257"/>
        <v>42513.110787037032</v>
      </c>
      <c r="T3351" s="14">
        <f t="shared" si="258"/>
        <v>42534.708333333328</v>
      </c>
    </row>
    <row r="3352" spans="1:20" ht="60" x14ac:dyDescent="0.25">
      <c r="A3352">
        <v>3350</v>
      </c>
      <c r="B3352" s="7" t="s">
        <v>3349</v>
      </c>
      <c r="C3352" s="2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55"/>
        <v>104</v>
      </c>
      <c r="P3352">
        <f t="shared" si="256"/>
        <v>71.67</v>
      </c>
      <c r="Q3352" t="s">
        <v>8315</v>
      </c>
      <c r="R3352" t="s">
        <v>8316</v>
      </c>
      <c r="S3352" s="14">
        <f t="shared" si="257"/>
        <v>42302.701516203699</v>
      </c>
      <c r="T3352" s="14">
        <f t="shared" si="258"/>
        <v>42337.958333333328</v>
      </c>
    </row>
    <row r="3353" spans="1:20" ht="60" x14ac:dyDescent="0.25">
      <c r="A3353">
        <v>3351</v>
      </c>
      <c r="B3353" s="7" t="s">
        <v>3350</v>
      </c>
      <c r="C3353" s="2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55"/>
        <v>101</v>
      </c>
      <c r="P3353">
        <f t="shared" si="256"/>
        <v>93.61</v>
      </c>
      <c r="Q3353" t="s">
        <v>8315</v>
      </c>
      <c r="R3353" t="s">
        <v>8316</v>
      </c>
      <c r="S3353" s="14">
        <f t="shared" si="257"/>
        <v>41806.395428240743</v>
      </c>
      <c r="T3353" s="14">
        <f t="shared" si="258"/>
        <v>41843.458333333336</v>
      </c>
    </row>
    <row r="3354" spans="1:20" ht="60" x14ac:dyDescent="0.25">
      <c r="A3354">
        <v>3352</v>
      </c>
      <c r="B3354" s="7" t="s">
        <v>3351</v>
      </c>
      <c r="C3354" s="2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55"/>
        <v>108</v>
      </c>
      <c r="P3354">
        <f t="shared" si="256"/>
        <v>76.8</v>
      </c>
      <c r="Q3354" t="s">
        <v>8315</v>
      </c>
      <c r="R3354" t="s">
        <v>8316</v>
      </c>
      <c r="S3354" s="14">
        <f t="shared" si="257"/>
        <v>42495.992800925931</v>
      </c>
      <c r="T3354" s="14">
        <f t="shared" si="258"/>
        <v>42552.958333333328</v>
      </c>
    </row>
    <row r="3355" spans="1:20" ht="60" x14ac:dyDescent="0.25">
      <c r="A3355">
        <v>3353</v>
      </c>
      <c r="B3355" s="7" t="s">
        <v>3352</v>
      </c>
      <c r="C3355" s="2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55"/>
        <v>315</v>
      </c>
      <c r="P3355">
        <f t="shared" si="256"/>
        <v>35.799999999999997</v>
      </c>
      <c r="Q3355" t="s">
        <v>8315</v>
      </c>
      <c r="R3355" t="s">
        <v>8316</v>
      </c>
      <c r="S3355" s="14">
        <f t="shared" si="257"/>
        <v>42479.432291666672</v>
      </c>
      <c r="T3355" s="14">
        <f t="shared" si="258"/>
        <v>42492.958333333328</v>
      </c>
    </row>
    <row r="3356" spans="1:20" ht="45" x14ac:dyDescent="0.25">
      <c r="A3356">
        <v>3354</v>
      </c>
      <c r="B3356" s="7" t="s">
        <v>3353</v>
      </c>
      <c r="C3356" s="2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55"/>
        <v>102</v>
      </c>
      <c r="P3356">
        <f t="shared" si="256"/>
        <v>55.6</v>
      </c>
      <c r="Q3356" t="s">
        <v>8315</v>
      </c>
      <c r="R3356" t="s">
        <v>8316</v>
      </c>
      <c r="S3356" s="14">
        <f t="shared" si="257"/>
        <v>42270.7269212963</v>
      </c>
      <c r="T3356" s="14">
        <f t="shared" si="258"/>
        <v>42306.167361111111</v>
      </c>
    </row>
    <row r="3357" spans="1:20" ht="45" x14ac:dyDescent="0.25">
      <c r="A3357">
        <v>3355</v>
      </c>
      <c r="B3357" s="7" t="s">
        <v>3354</v>
      </c>
      <c r="C3357" s="2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55"/>
        <v>126</v>
      </c>
      <c r="P3357">
        <f t="shared" si="256"/>
        <v>147.33000000000001</v>
      </c>
      <c r="Q3357" t="s">
        <v>8315</v>
      </c>
      <c r="R3357" t="s">
        <v>8316</v>
      </c>
      <c r="S3357" s="14">
        <f t="shared" si="257"/>
        <v>42489.619525462964</v>
      </c>
      <c r="T3357" s="14">
        <f t="shared" si="258"/>
        <v>42500.470138888893</v>
      </c>
    </row>
    <row r="3358" spans="1:20" ht="60" x14ac:dyDescent="0.25">
      <c r="A3358">
        <v>3356</v>
      </c>
      <c r="B3358" s="7" t="s">
        <v>3355</v>
      </c>
      <c r="C3358" s="2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55"/>
        <v>101</v>
      </c>
      <c r="P3358">
        <f t="shared" si="256"/>
        <v>56.33</v>
      </c>
      <c r="Q3358" t="s">
        <v>8315</v>
      </c>
      <c r="R3358" t="s">
        <v>8316</v>
      </c>
      <c r="S3358" s="14">
        <f t="shared" si="257"/>
        <v>42536.815648148149</v>
      </c>
      <c r="T3358" s="14">
        <f t="shared" si="258"/>
        <v>42566.815648148149</v>
      </c>
    </row>
    <row r="3359" spans="1:20" ht="60" x14ac:dyDescent="0.25">
      <c r="A3359">
        <v>3357</v>
      </c>
      <c r="B3359" s="7" t="s">
        <v>3356</v>
      </c>
      <c r="C3359" s="2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55"/>
        <v>101</v>
      </c>
      <c r="P3359">
        <f t="shared" si="256"/>
        <v>96.19</v>
      </c>
      <c r="Q3359" t="s">
        <v>8315</v>
      </c>
      <c r="R3359" t="s">
        <v>8316</v>
      </c>
      <c r="S3359" s="14">
        <f t="shared" si="257"/>
        <v>41822.417939814812</v>
      </c>
      <c r="T3359" s="14">
        <f t="shared" si="258"/>
        <v>41852.417939814812</v>
      </c>
    </row>
    <row r="3360" spans="1:20" ht="45" x14ac:dyDescent="0.25">
      <c r="A3360">
        <v>3358</v>
      </c>
      <c r="B3360" s="7" t="s">
        <v>3357</v>
      </c>
      <c r="C3360" s="2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55"/>
        <v>103</v>
      </c>
      <c r="P3360">
        <f t="shared" si="256"/>
        <v>63.57</v>
      </c>
      <c r="Q3360" t="s">
        <v>8315</v>
      </c>
      <c r="R3360" t="s">
        <v>8316</v>
      </c>
      <c r="S3360" s="14">
        <f t="shared" si="257"/>
        <v>41932.311099537037</v>
      </c>
      <c r="T3360" s="14">
        <f t="shared" si="258"/>
        <v>41962.352766203709</v>
      </c>
    </row>
    <row r="3361" spans="1:20" ht="45" x14ac:dyDescent="0.25">
      <c r="A3361">
        <v>3359</v>
      </c>
      <c r="B3361" s="7" t="s">
        <v>3358</v>
      </c>
      <c r="C3361" s="2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55"/>
        <v>106</v>
      </c>
      <c r="P3361">
        <f t="shared" si="256"/>
        <v>184.78</v>
      </c>
      <c r="Q3361" t="s">
        <v>8315</v>
      </c>
      <c r="R3361" t="s">
        <v>8316</v>
      </c>
      <c r="S3361" s="14">
        <f t="shared" si="257"/>
        <v>42746.057106481487</v>
      </c>
      <c r="T3361" s="14">
        <f t="shared" si="258"/>
        <v>42791.057106481487</v>
      </c>
    </row>
    <row r="3362" spans="1:20" ht="30" x14ac:dyDescent="0.25">
      <c r="A3362">
        <v>3360</v>
      </c>
      <c r="B3362" s="7" t="s">
        <v>3359</v>
      </c>
      <c r="C3362" s="2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55"/>
        <v>101</v>
      </c>
      <c r="P3362">
        <f t="shared" si="256"/>
        <v>126.72</v>
      </c>
      <c r="Q3362" t="s">
        <v>8315</v>
      </c>
      <c r="R3362" t="s">
        <v>8316</v>
      </c>
      <c r="S3362" s="14">
        <f t="shared" si="257"/>
        <v>42697.082673611112</v>
      </c>
      <c r="T3362" s="14">
        <f t="shared" si="258"/>
        <v>42718.665972222225</v>
      </c>
    </row>
    <row r="3363" spans="1:20" ht="60" x14ac:dyDescent="0.25">
      <c r="A3363">
        <v>3361</v>
      </c>
      <c r="B3363" s="7" t="s">
        <v>3360</v>
      </c>
      <c r="C3363" s="2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55"/>
        <v>113</v>
      </c>
      <c r="P3363">
        <f t="shared" si="256"/>
        <v>83.43</v>
      </c>
      <c r="Q3363" t="s">
        <v>8315</v>
      </c>
      <c r="R3363" t="s">
        <v>8316</v>
      </c>
      <c r="S3363" s="14">
        <f t="shared" si="257"/>
        <v>41866.025347222225</v>
      </c>
      <c r="T3363" s="14">
        <f t="shared" si="258"/>
        <v>41883.665972222225</v>
      </c>
    </row>
    <row r="3364" spans="1:20" ht="45" x14ac:dyDescent="0.25">
      <c r="A3364">
        <v>3362</v>
      </c>
      <c r="B3364" s="7" t="s">
        <v>3361</v>
      </c>
      <c r="C3364" s="2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55"/>
        <v>218</v>
      </c>
      <c r="P3364">
        <f t="shared" si="256"/>
        <v>54.5</v>
      </c>
      <c r="Q3364" t="s">
        <v>8315</v>
      </c>
      <c r="R3364" t="s">
        <v>8316</v>
      </c>
      <c r="S3364" s="14">
        <f t="shared" si="257"/>
        <v>42056.091631944444</v>
      </c>
      <c r="T3364" s="14">
        <f t="shared" si="258"/>
        <v>42070.204861111109</v>
      </c>
    </row>
    <row r="3365" spans="1:20" ht="60" x14ac:dyDescent="0.25">
      <c r="A3365">
        <v>3363</v>
      </c>
      <c r="B3365" s="7" t="s">
        <v>3362</v>
      </c>
      <c r="C3365" s="2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55"/>
        <v>101</v>
      </c>
      <c r="P3365">
        <f t="shared" si="256"/>
        <v>302.31</v>
      </c>
      <c r="Q3365" t="s">
        <v>8315</v>
      </c>
      <c r="R3365" t="s">
        <v>8316</v>
      </c>
      <c r="S3365" s="14">
        <f t="shared" si="257"/>
        <v>41851.771354166667</v>
      </c>
      <c r="T3365" s="14">
        <f t="shared" si="258"/>
        <v>41870.666666666664</v>
      </c>
    </row>
    <row r="3366" spans="1:20" ht="60" x14ac:dyDescent="0.25">
      <c r="A3366">
        <v>3364</v>
      </c>
      <c r="B3366" s="7" t="s">
        <v>3363</v>
      </c>
      <c r="C3366" s="2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55"/>
        <v>106</v>
      </c>
      <c r="P3366">
        <f t="shared" si="256"/>
        <v>44.14</v>
      </c>
      <c r="Q3366" t="s">
        <v>8315</v>
      </c>
      <c r="R3366" t="s">
        <v>8316</v>
      </c>
      <c r="S3366" s="14">
        <f t="shared" si="257"/>
        <v>42422.977418981478</v>
      </c>
      <c r="T3366" s="14">
        <f t="shared" si="258"/>
        <v>42444.875</v>
      </c>
    </row>
    <row r="3367" spans="1:20" ht="60" x14ac:dyDescent="0.25">
      <c r="A3367">
        <v>3365</v>
      </c>
      <c r="B3367" s="7" t="s">
        <v>3364</v>
      </c>
      <c r="C3367" s="2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55"/>
        <v>104</v>
      </c>
      <c r="P3367">
        <f t="shared" si="256"/>
        <v>866.67</v>
      </c>
      <c r="Q3367" t="s">
        <v>8315</v>
      </c>
      <c r="R3367" t="s">
        <v>8316</v>
      </c>
      <c r="S3367" s="14">
        <f t="shared" si="257"/>
        <v>42321.101759259262</v>
      </c>
      <c r="T3367" s="14">
        <f t="shared" si="258"/>
        <v>42351.101759259262</v>
      </c>
    </row>
    <row r="3368" spans="1:20" ht="45" x14ac:dyDescent="0.25">
      <c r="A3368">
        <v>3366</v>
      </c>
      <c r="B3368" s="7" t="s">
        <v>3365</v>
      </c>
      <c r="C3368" s="2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55"/>
        <v>221</v>
      </c>
      <c r="P3368">
        <f t="shared" si="256"/>
        <v>61.39</v>
      </c>
      <c r="Q3368" t="s">
        <v>8315</v>
      </c>
      <c r="R3368" t="s">
        <v>8316</v>
      </c>
      <c r="S3368" s="14">
        <f t="shared" si="257"/>
        <v>42107.067557870367</v>
      </c>
      <c r="T3368" s="14">
        <f t="shared" si="258"/>
        <v>42137.067557870367</v>
      </c>
    </row>
    <row r="3369" spans="1:20" ht="60" x14ac:dyDescent="0.25">
      <c r="A3369">
        <v>3367</v>
      </c>
      <c r="B3369" s="7" t="s">
        <v>3366</v>
      </c>
      <c r="C3369" s="2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55"/>
        <v>119</v>
      </c>
      <c r="P3369">
        <f t="shared" si="256"/>
        <v>29.67</v>
      </c>
      <c r="Q3369" t="s">
        <v>8315</v>
      </c>
      <c r="R3369" t="s">
        <v>8316</v>
      </c>
      <c r="S3369" s="14">
        <f t="shared" si="257"/>
        <v>42192.933958333335</v>
      </c>
      <c r="T3369" s="14">
        <f t="shared" si="258"/>
        <v>42217.933958333335</v>
      </c>
    </row>
    <row r="3370" spans="1:20" ht="45" x14ac:dyDescent="0.25">
      <c r="A3370">
        <v>3368</v>
      </c>
      <c r="B3370" s="7" t="s">
        <v>3367</v>
      </c>
      <c r="C3370" s="2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55"/>
        <v>105</v>
      </c>
      <c r="P3370">
        <f t="shared" si="256"/>
        <v>45.48</v>
      </c>
      <c r="Q3370" t="s">
        <v>8315</v>
      </c>
      <c r="R3370" t="s">
        <v>8316</v>
      </c>
      <c r="S3370" s="14">
        <f t="shared" si="257"/>
        <v>41969.199756944443</v>
      </c>
      <c r="T3370" s="14">
        <f t="shared" si="258"/>
        <v>42005.208333333328</v>
      </c>
    </row>
    <row r="3371" spans="1:20" ht="45" x14ac:dyDescent="0.25">
      <c r="A3371">
        <v>3369</v>
      </c>
      <c r="B3371" s="7" t="s">
        <v>3368</v>
      </c>
      <c r="C3371" s="2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55"/>
        <v>104</v>
      </c>
      <c r="P3371">
        <f t="shared" si="256"/>
        <v>96.2</v>
      </c>
      <c r="Q3371" t="s">
        <v>8315</v>
      </c>
      <c r="R3371" t="s">
        <v>8316</v>
      </c>
      <c r="S3371" s="14">
        <f t="shared" si="257"/>
        <v>42690.041435185187</v>
      </c>
      <c r="T3371" s="14">
        <f t="shared" si="258"/>
        <v>42750.041435185187</v>
      </c>
    </row>
    <row r="3372" spans="1:20" ht="30" x14ac:dyDescent="0.25">
      <c r="A3372">
        <v>3370</v>
      </c>
      <c r="B3372" s="7" t="s">
        <v>3369</v>
      </c>
      <c r="C3372" s="2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55"/>
        <v>118</v>
      </c>
      <c r="P3372">
        <f t="shared" si="256"/>
        <v>67.92</v>
      </c>
      <c r="Q3372" t="s">
        <v>8315</v>
      </c>
      <c r="R3372" t="s">
        <v>8316</v>
      </c>
      <c r="S3372" s="14">
        <f t="shared" si="257"/>
        <v>42690.334317129629</v>
      </c>
      <c r="T3372" s="14">
        <f t="shared" si="258"/>
        <v>42721.333333333328</v>
      </c>
    </row>
    <row r="3373" spans="1:20" ht="45" x14ac:dyDescent="0.25">
      <c r="A3373">
        <v>3371</v>
      </c>
      <c r="B3373" s="7" t="s">
        <v>3370</v>
      </c>
      <c r="C3373" s="2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55"/>
        <v>139</v>
      </c>
      <c r="P3373">
        <f t="shared" si="256"/>
        <v>30.78</v>
      </c>
      <c r="Q3373" t="s">
        <v>8315</v>
      </c>
      <c r="R3373" t="s">
        <v>8316</v>
      </c>
      <c r="S3373" s="14">
        <f t="shared" si="257"/>
        <v>42312.874594907407</v>
      </c>
      <c r="T3373" s="14">
        <f t="shared" si="258"/>
        <v>42340.874594907407</v>
      </c>
    </row>
    <row r="3374" spans="1:20" ht="45" x14ac:dyDescent="0.25">
      <c r="A3374">
        <v>3372</v>
      </c>
      <c r="B3374" s="7" t="s">
        <v>3371</v>
      </c>
      <c r="C3374" s="2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55"/>
        <v>104</v>
      </c>
      <c r="P3374">
        <f t="shared" si="256"/>
        <v>38.33</v>
      </c>
      <c r="Q3374" t="s">
        <v>8315</v>
      </c>
      <c r="R3374" t="s">
        <v>8316</v>
      </c>
      <c r="S3374" s="14">
        <f t="shared" si="257"/>
        <v>41855.548101851848</v>
      </c>
      <c r="T3374" s="14">
        <f t="shared" si="258"/>
        <v>41876.207638888889</v>
      </c>
    </row>
    <row r="3375" spans="1:20" ht="60" x14ac:dyDescent="0.25">
      <c r="A3375">
        <v>3373</v>
      </c>
      <c r="B3375" s="7" t="s">
        <v>3372</v>
      </c>
      <c r="C3375" s="2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55"/>
        <v>100</v>
      </c>
      <c r="P3375">
        <f t="shared" si="256"/>
        <v>66.83</v>
      </c>
      <c r="Q3375" t="s">
        <v>8315</v>
      </c>
      <c r="R3375" t="s">
        <v>8316</v>
      </c>
      <c r="S3375" s="14">
        <f t="shared" si="257"/>
        <v>42179.854629629626</v>
      </c>
      <c r="T3375" s="14">
        <f t="shared" si="258"/>
        <v>42203.666666666672</v>
      </c>
    </row>
    <row r="3376" spans="1:20" ht="45" x14ac:dyDescent="0.25">
      <c r="A3376">
        <v>3374</v>
      </c>
      <c r="B3376" s="7" t="s">
        <v>3373</v>
      </c>
      <c r="C3376" s="2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55"/>
        <v>107</v>
      </c>
      <c r="P3376">
        <f t="shared" si="256"/>
        <v>71.73</v>
      </c>
      <c r="Q3376" t="s">
        <v>8315</v>
      </c>
      <c r="R3376" t="s">
        <v>8316</v>
      </c>
      <c r="S3376" s="14">
        <f t="shared" si="257"/>
        <v>42275.731666666667</v>
      </c>
      <c r="T3376" s="14">
        <f t="shared" si="258"/>
        <v>42305.731666666667</v>
      </c>
    </row>
    <row r="3377" spans="1:20" ht="45" x14ac:dyDescent="0.25">
      <c r="A3377">
        <v>3375</v>
      </c>
      <c r="B3377" s="7" t="s">
        <v>3374</v>
      </c>
      <c r="C3377" s="2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55"/>
        <v>100</v>
      </c>
      <c r="P3377">
        <f t="shared" si="256"/>
        <v>176.47</v>
      </c>
      <c r="Q3377" t="s">
        <v>8315</v>
      </c>
      <c r="R3377" t="s">
        <v>8316</v>
      </c>
      <c r="S3377" s="14">
        <f t="shared" si="257"/>
        <v>41765.610798611109</v>
      </c>
      <c r="T3377" s="14">
        <f t="shared" si="258"/>
        <v>41777.610798611109</v>
      </c>
    </row>
    <row r="3378" spans="1:20" ht="60" x14ac:dyDescent="0.25">
      <c r="A3378">
        <v>3376</v>
      </c>
      <c r="B3378" s="7" t="s">
        <v>3375</v>
      </c>
      <c r="C3378" s="2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55"/>
        <v>100</v>
      </c>
      <c r="P3378">
        <f t="shared" si="256"/>
        <v>421.11</v>
      </c>
      <c r="Q3378" t="s">
        <v>8315</v>
      </c>
      <c r="R3378" t="s">
        <v>8316</v>
      </c>
      <c r="S3378" s="14">
        <f t="shared" si="257"/>
        <v>42059.701319444444</v>
      </c>
      <c r="T3378" s="14">
        <f t="shared" si="258"/>
        <v>42119.659652777773</v>
      </c>
    </row>
    <row r="3379" spans="1:20" ht="60" x14ac:dyDescent="0.25">
      <c r="A3379">
        <v>3377</v>
      </c>
      <c r="B3379" s="7" t="s">
        <v>3376</v>
      </c>
      <c r="C3379" s="2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55"/>
        <v>101</v>
      </c>
      <c r="P3379">
        <f t="shared" si="256"/>
        <v>104.99</v>
      </c>
      <c r="Q3379" t="s">
        <v>8315</v>
      </c>
      <c r="R3379" t="s">
        <v>8316</v>
      </c>
      <c r="S3379" s="14">
        <f t="shared" si="257"/>
        <v>42053.732627314821</v>
      </c>
      <c r="T3379" s="14">
        <f t="shared" si="258"/>
        <v>42083.705555555556</v>
      </c>
    </row>
    <row r="3380" spans="1:20" ht="60" x14ac:dyDescent="0.25">
      <c r="A3380">
        <v>3378</v>
      </c>
      <c r="B3380" s="7" t="s">
        <v>3377</v>
      </c>
      <c r="C3380" s="2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55"/>
        <v>108</v>
      </c>
      <c r="P3380">
        <f t="shared" si="256"/>
        <v>28.19</v>
      </c>
      <c r="Q3380" t="s">
        <v>8315</v>
      </c>
      <c r="R3380" t="s">
        <v>8316</v>
      </c>
      <c r="S3380" s="14">
        <f t="shared" si="257"/>
        <v>41858.355393518519</v>
      </c>
      <c r="T3380" s="14">
        <f t="shared" si="258"/>
        <v>41882.547222222223</v>
      </c>
    </row>
    <row r="3381" spans="1:20" ht="60" x14ac:dyDescent="0.25">
      <c r="A3381">
        <v>3379</v>
      </c>
      <c r="B3381" s="7" t="s">
        <v>3378</v>
      </c>
      <c r="C3381" s="2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55"/>
        <v>104</v>
      </c>
      <c r="P3381">
        <f t="shared" si="256"/>
        <v>54.55</v>
      </c>
      <c r="Q3381" t="s">
        <v>8315</v>
      </c>
      <c r="R3381" t="s">
        <v>8316</v>
      </c>
      <c r="S3381" s="14">
        <f t="shared" si="257"/>
        <v>42225.513888888891</v>
      </c>
      <c r="T3381" s="14">
        <f t="shared" si="258"/>
        <v>42242.958333333328</v>
      </c>
    </row>
    <row r="3382" spans="1:20" ht="60" x14ac:dyDescent="0.25">
      <c r="A3382">
        <v>3380</v>
      </c>
      <c r="B3382" s="7" t="s">
        <v>3379</v>
      </c>
      <c r="C3382" s="2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55"/>
        <v>104</v>
      </c>
      <c r="P3382">
        <f t="shared" si="256"/>
        <v>111.89</v>
      </c>
      <c r="Q3382" t="s">
        <v>8315</v>
      </c>
      <c r="R3382" t="s">
        <v>8316</v>
      </c>
      <c r="S3382" s="14">
        <f t="shared" si="257"/>
        <v>41937.95344907407</v>
      </c>
      <c r="T3382" s="14">
        <f t="shared" si="258"/>
        <v>41972.995115740734</v>
      </c>
    </row>
    <row r="3383" spans="1:20" ht="60" x14ac:dyDescent="0.25">
      <c r="A3383">
        <v>3381</v>
      </c>
      <c r="B3383" s="7" t="s">
        <v>3380</v>
      </c>
      <c r="C3383" s="2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55"/>
        <v>102</v>
      </c>
      <c r="P3383">
        <f t="shared" si="256"/>
        <v>85.21</v>
      </c>
      <c r="Q3383" t="s">
        <v>8315</v>
      </c>
      <c r="R3383" t="s">
        <v>8316</v>
      </c>
      <c r="S3383" s="14">
        <f t="shared" si="257"/>
        <v>42044.184988425928</v>
      </c>
      <c r="T3383" s="14">
        <f t="shared" si="258"/>
        <v>42074.143321759257</v>
      </c>
    </row>
    <row r="3384" spans="1:20" ht="60" x14ac:dyDescent="0.25">
      <c r="A3384">
        <v>3382</v>
      </c>
      <c r="B3384" s="7" t="s">
        <v>3381</v>
      </c>
      <c r="C3384" s="2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55"/>
        <v>101</v>
      </c>
      <c r="P3384">
        <f t="shared" si="256"/>
        <v>76.650000000000006</v>
      </c>
      <c r="Q3384" t="s">
        <v>8315</v>
      </c>
      <c r="R3384" t="s">
        <v>8316</v>
      </c>
      <c r="S3384" s="14">
        <f t="shared" si="257"/>
        <v>42559.431203703702</v>
      </c>
      <c r="T3384" s="14">
        <f t="shared" si="258"/>
        <v>42583.957638888889</v>
      </c>
    </row>
    <row r="3385" spans="1:20" ht="60" x14ac:dyDescent="0.25">
      <c r="A3385">
        <v>3383</v>
      </c>
      <c r="B3385" s="7" t="s">
        <v>3382</v>
      </c>
      <c r="C3385" s="2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55"/>
        <v>112</v>
      </c>
      <c r="P3385">
        <f t="shared" si="256"/>
        <v>65.17</v>
      </c>
      <c r="Q3385" t="s">
        <v>8315</v>
      </c>
      <c r="R3385" t="s">
        <v>8316</v>
      </c>
      <c r="S3385" s="14">
        <f t="shared" si="257"/>
        <v>42524.782638888893</v>
      </c>
      <c r="T3385" s="14">
        <f t="shared" si="258"/>
        <v>42544.782638888893</v>
      </c>
    </row>
    <row r="3386" spans="1:20" ht="60" x14ac:dyDescent="0.25">
      <c r="A3386">
        <v>3384</v>
      </c>
      <c r="B3386" s="7" t="s">
        <v>3383</v>
      </c>
      <c r="C3386" s="2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55"/>
        <v>100</v>
      </c>
      <c r="P3386">
        <f t="shared" si="256"/>
        <v>93.76</v>
      </c>
      <c r="Q3386" t="s">
        <v>8315</v>
      </c>
      <c r="R3386" t="s">
        <v>8316</v>
      </c>
      <c r="S3386" s="14">
        <f t="shared" si="257"/>
        <v>42292.087592592594</v>
      </c>
      <c r="T3386" s="14">
        <f t="shared" si="258"/>
        <v>42329.125</v>
      </c>
    </row>
    <row r="3387" spans="1:20" ht="60" x14ac:dyDescent="0.25">
      <c r="A3387">
        <v>3385</v>
      </c>
      <c r="B3387" s="7" t="s">
        <v>3384</v>
      </c>
      <c r="C3387" s="2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55"/>
        <v>100</v>
      </c>
      <c r="P3387">
        <f t="shared" si="256"/>
        <v>133.33000000000001</v>
      </c>
      <c r="Q3387" t="s">
        <v>8315</v>
      </c>
      <c r="R3387" t="s">
        <v>8316</v>
      </c>
      <c r="S3387" s="14">
        <f t="shared" si="257"/>
        <v>41953.8675</v>
      </c>
      <c r="T3387" s="14">
        <f t="shared" si="258"/>
        <v>41983.8675</v>
      </c>
    </row>
    <row r="3388" spans="1:20" ht="60" x14ac:dyDescent="0.25">
      <c r="A3388">
        <v>3386</v>
      </c>
      <c r="B3388" s="7" t="s">
        <v>3385</v>
      </c>
      <c r="C3388" s="2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55"/>
        <v>105</v>
      </c>
      <c r="P3388">
        <f t="shared" si="256"/>
        <v>51.22</v>
      </c>
      <c r="Q3388" t="s">
        <v>8315</v>
      </c>
      <c r="R3388" t="s">
        <v>8316</v>
      </c>
      <c r="S3388" s="14">
        <f t="shared" si="257"/>
        <v>41946.644745370373</v>
      </c>
      <c r="T3388" s="14">
        <f t="shared" si="258"/>
        <v>41976.644745370373</v>
      </c>
    </row>
    <row r="3389" spans="1:20" ht="60" x14ac:dyDescent="0.25">
      <c r="A3389">
        <v>3387</v>
      </c>
      <c r="B3389" s="7" t="s">
        <v>3386</v>
      </c>
      <c r="C3389" s="2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55"/>
        <v>117</v>
      </c>
      <c r="P3389">
        <f t="shared" si="256"/>
        <v>100.17</v>
      </c>
      <c r="Q3389" t="s">
        <v>8315</v>
      </c>
      <c r="R3389" t="s">
        <v>8316</v>
      </c>
      <c r="S3389" s="14">
        <f t="shared" si="257"/>
        <v>41947.762592592589</v>
      </c>
      <c r="T3389" s="14">
        <f t="shared" si="258"/>
        <v>41987.762592592597</v>
      </c>
    </row>
    <row r="3390" spans="1:20" ht="60" x14ac:dyDescent="0.25">
      <c r="A3390">
        <v>3388</v>
      </c>
      <c r="B3390" s="7" t="s">
        <v>3387</v>
      </c>
      <c r="C3390" s="2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55"/>
        <v>104</v>
      </c>
      <c r="P3390">
        <f t="shared" si="256"/>
        <v>34.6</v>
      </c>
      <c r="Q3390" t="s">
        <v>8315</v>
      </c>
      <c r="R3390" t="s">
        <v>8316</v>
      </c>
      <c r="S3390" s="14">
        <f t="shared" si="257"/>
        <v>42143.461122685185</v>
      </c>
      <c r="T3390" s="14">
        <f t="shared" si="258"/>
        <v>42173.461122685185</v>
      </c>
    </row>
    <row r="3391" spans="1:20" ht="45" x14ac:dyDescent="0.25">
      <c r="A3391">
        <v>3389</v>
      </c>
      <c r="B3391" s="7" t="s">
        <v>3388</v>
      </c>
      <c r="C3391" s="2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55"/>
        <v>115</v>
      </c>
      <c r="P3391">
        <f t="shared" si="256"/>
        <v>184.68</v>
      </c>
      <c r="Q3391" t="s">
        <v>8315</v>
      </c>
      <c r="R3391" t="s">
        <v>8316</v>
      </c>
      <c r="S3391" s="14">
        <f t="shared" si="257"/>
        <v>42494.563449074078</v>
      </c>
      <c r="T3391" s="14">
        <f t="shared" si="258"/>
        <v>42524.563449074078</v>
      </c>
    </row>
    <row r="3392" spans="1:20" ht="60" x14ac:dyDescent="0.25">
      <c r="A3392">
        <v>3390</v>
      </c>
      <c r="B3392" s="7" t="s">
        <v>3389</v>
      </c>
      <c r="C3392" s="2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55"/>
        <v>102</v>
      </c>
      <c r="P3392">
        <f t="shared" si="256"/>
        <v>69.819999999999993</v>
      </c>
      <c r="Q3392" t="s">
        <v>8315</v>
      </c>
      <c r="R3392" t="s">
        <v>8316</v>
      </c>
      <c r="S3392" s="14">
        <f t="shared" si="257"/>
        <v>41815.774826388886</v>
      </c>
      <c r="T3392" s="14">
        <f t="shared" si="258"/>
        <v>41830.774826388886</v>
      </c>
    </row>
    <row r="3393" spans="1:20" ht="60" x14ac:dyDescent="0.25">
      <c r="A3393">
        <v>3391</v>
      </c>
      <c r="B3393" s="7" t="s">
        <v>3390</v>
      </c>
      <c r="C3393" s="2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55"/>
        <v>223</v>
      </c>
      <c r="P3393">
        <f t="shared" si="256"/>
        <v>61.94</v>
      </c>
      <c r="Q3393" t="s">
        <v>8315</v>
      </c>
      <c r="R3393" t="s">
        <v>8316</v>
      </c>
      <c r="S3393" s="14">
        <f t="shared" si="257"/>
        <v>41830.545694444445</v>
      </c>
      <c r="T3393" s="14">
        <f t="shared" si="258"/>
        <v>41859.936111111114</v>
      </c>
    </row>
    <row r="3394" spans="1:20" ht="60" x14ac:dyDescent="0.25">
      <c r="A3394">
        <v>3392</v>
      </c>
      <c r="B3394" s="7" t="s">
        <v>3391</v>
      </c>
      <c r="C3394" s="2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ref="O3394:O3457" si="259">ROUND(E3394/D3394*100,0)</f>
        <v>100</v>
      </c>
      <c r="P3394">
        <f t="shared" ref="P3394:P3457" si="260">IFERROR(ROUND(E3394/L3394,2),0)</f>
        <v>41.67</v>
      </c>
      <c r="Q3394" t="s">
        <v>8315</v>
      </c>
      <c r="R3394" t="s">
        <v>8316</v>
      </c>
      <c r="S3394" s="14">
        <f t="shared" ref="S3394:S3457" si="261">(((J3394/60)/60)/24)+DATE(1970,1,1)</f>
        <v>42446.845543981486</v>
      </c>
      <c r="T3394" s="14">
        <f t="shared" ref="T3394:T3457" si="262">(((I3394/60)/60)/24)+DATE(1970,1,1)</f>
        <v>42496.845543981486</v>
      </c>
    </row>
    <row r="3395" spans="1:20" ht="45" x14ac:dyDescent="0.25">
      <c r="A3395">
        <v>3393</v>
      </c>
      <c r="B3395" s="7" t="s">
        <v>3392</v>
      </c>
      <c r="C3395" s="2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si="259"/>
        <v>106</v>
      </c>
      <c r="P3395">
        <f t="shared" si="260"/>
        <v>36.07</v>
      </c>
      <c r="Q3395" t="s">
        <v>8315</v>
      </c>
      <c r="R3395" t="s">
        <v>8316</v>
      </c>
      <c r="S3395" s="14">
        <f t="shared" si="261"/>
        <v>41923.921643518523</v>
      </c>
      <c r="T3395" s="14">
        <f t="shared" si="262"/>
        <v>41949.031944444447</v>
      </c>
    </row>
    <row r="3396" spans="1:20" ht="60" x14ac:dyDescent="0.25">
      <c r="A3396">
        <v>3394</v>
      </c>
      <c r="B3396" s="7" t="s">
        <v>3393</v>
      </c>
      <c r="C3396" s="2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59"/>
        <v>142</v>
      </c>
      <c r="P3396">
        <f t="shared" si="260"/>
        <v>29</v>
      </c>
      <c r="Q3396" t="s">
        <v>8315</v>
      </c>
      <c r="R3396" t="s">
        <v>8316</v>
      </c>
      <c r="S3396" s="14">
        <f t="shared" si="261"/>
        <v>41817.59542824074</v>
      </c>
      <c r="T3396" s="14">
        <f t="shared" si="262"/>
        <v>41847.59542824074</v>
      </c>
    </row>
    <row r="3397" spans="1:20" ht="30" x14ac:dyDescent="0.25">
      <c r="A3397">
        <v>3395</v>
      </c>
      <c r="B3397" s="7" t="s">
        <v>3394</v>
      </c>
      <c r="C3397" s="2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59"/>
        <v>184</v>
      </c>
      <c r="P3397">
        <f t="shared" si="260"/>
        <v>24.21</v>
      </c>
      <c r="Q3397" t="s">
        <v>8315</v>
      </c>
      <c r="R3397" t="s">
        <v>8316</v>
      </c>
      <c r="S3397" s="14">
        <f t="shared" si="261"/>
        <v>42140.712314814817</v>
      </c>
      <c r="T3397" s="14">
        <f t="shared" si="262"/>
        <v>42154.756944444445</v>
      </c>
    </row>
    <row r="3398" spans="1:20" ht="45" x14ac:dyDescent="0.25">
      <c r="A3398">
        <v>3396</v>
      </c>
      <c r="B3398" s="7" t="s">
        <v>3395</v>
      </c>
      <c r="C3398" s="2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59"/>
        <v>104</v>
      </c>
      <c r="P3398">
        <f t="shared" si="260"/>
        <v>55.89</v>
      </c>
      <c r="Q3398" t="s">
        <v>8315</v>
      </c>
      <c r="R3398" t="s">
        <v>8316</v>
      </c>
      <c r="S3398" s="14">
        <f t="shared" si="261"/>
        <v>41764.44663194444</v>
      </c>
      <c r="T3398" s="14">
        <f t="shared" si="262"/>
        <v>41791.165972222225</v>
      </c>
    </row>
    <row r="3399" spans="1:20" ht="30" x14ac:dyDescent="0.25">
      <c r="A3399">
        <v>3397</v>
      </c>
      <c r="B3399" s="7" t="s">
        <v>3396</v>
      </c>
      <c r="C3399" s="2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59"/>
        <v>112</v>
      </c>
      <c r="P3399">
        <f t="shared" si="260"/>
        <v>11.67</v>
      </c>
      <c r="Q3399" t="s">
        <v>8315</v>
      </c>
      <c r="R3399" t="s">
        <v>8316</v>
      </c>
      <c r="S3399" s="14">
        <f t="shared" si="261"/>
        <v>42378.478344907402</v>
      </c>
      <c r="T3399" s="14">
        <f t="shared" si="262"/>
        <v>42418.916666666672</v>
      </c>
    </row>
    <row r="3400" spans="1:20" ht="60" x14ac:dyDescent="0.25">
      <c r="A3400">
        <v>3398</v>
      </c>
      <c r="B3400" s="7" t="s">
        <v>3397</v>
      </c>
      <c r="C3400" s="2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59"/>
        <v>111</v>
      </c>
      <c r="P3400">
        <f t="shared" si="260"/>
        <v>68.349999999999994</v>
      </c>
      <c r="Q3400" t="s">
        <v>8315</v>
      </c>
      <c r="R3400" t="s">
        <v>8316</v>
      </c>
      <c r="S3400" s="14">
        <f t="shared" si="261"/>
        <v>41941.75203703704</v>
      </c>
      <c r="T3400" s="14">
        <f t="shared" si="262"/>
        <v>41964.708333333328</v>
      </c>
    </row>
    <row r="3401" spans="1:20" ht="45" x14ac:dyDescent="0.25">
      <c r="A3401">
        <v>3399</v>
      </c>
      <c r="B3401" s="7" t="s">
        <v>3398</v>
      </c>
      <c r="C3401" s="2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59"/>
        <v>104</v>
      </c>
      <c r="P3401">
        <f t="shared" si="260"/>
        <v>27.07</v>
      </c>
      <c r="Q3401" t="s">
        <v>8315</v>
      </c>
      <c r="R3401" t="s">
        <v>8316</v>
      </c>
      <c r="S3401" s="14">
        <f t="shared" si="261"/>
        <v>42026.920428240745</v>
      </c>
      <c r="T3401" s="14">
        <f t="shared" si="262"/>
        <v>42056.920428240745</v>
      </c>
    </row>
    <row r="3402" spans="1:20" ht="60" x14ac:dyDescent="0.25">
      <c r="A3402">
        <v>3400</v>
      </c>
      <c r="B3402" s="7" t="s">
        <v>3399</v>
      </c>
      <c r="C3402" s="2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59"/>
        <v>100</v>
      </c>
      <c r="P3402">
        <f t="shared" si="260"/>
        <v>118.13</v>
      </c>
      <c r="Q3402" t="s">
        <v>8315</v>
      </c>
      <c r="R3402" t="s">
        <v>8316</v>
      </c>
      <c r="S3402" s="14">
        <f t="shared" si="261"/>
        <v>41834.953865740739</v>
      </c>
      <c r="T3402" s="14">
        <f t="shared" si="262"/>
        <v>41879.953865740739</v>
      </c>
    </row>
    <row r="3403" spans="1:20" ht="60" x14ac:dyDescent="0.25">
      <c r="A3403">
        <v>3401</v>
      </c>
      <c r="B3403" s="7" t="s">
        <v>3400</v>
      </c>
      <c r="C3403" s="2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59"/>
        <v>102</v>
      </c>
      <c r="P3403">
        <f t="shared" si="260"/>
        <v>44.76</v>
      </c>
      <c r="Q3403" t="s">
        <v>8315</v>
      </c>
      <c r="R3403" t="s">
        <v>8316</v>
      </c>
      <c r="S3403" s="14">
        <f t="shared" si="261"/>
        <v>42193.723912037036</v>
      </c>
      <c r="T3403" s="14">
        <f t="shared" si="262"/>
        <v>42223.723912037036</v>
      </c>
    </row>
    <row r="3404" spans="1:20" ht="45" x14ac:dyDescent="0.25">
      <c r="A3404">
        <v>3402</v>
      </c>
      <c r="B3404" s="7" t="s">
        <v>3401</v>
      </c>
      <c r="C3404" s="2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59"/>
        <v>110</v>
      </c>
      <c r="P3404">
        <f t="shared" si="260"/>
        <v>99.79</v>
      </c>
      <c r="Q3404" t="s">
        <v>8315</v>
      </c>
      <c r="R3404" t="s">
        <v>8316</v>
      </c>
      <c r="S3404" s="14">
        <f t="shared" si="261"/>
        <v>42290.61855324074</v>
      </c>
      <c r="T3404" s="14">
        <f t="shared" si="262"/>
        <v>42320.104861111111</v>
      </c>
    </row>
    <row r="3405" spans="1:20" ht="45" x14ac:dyDescent="0.25">
      <c r="A3405">
        <v>3403</v>
      </c>
      <c r="B3405" s="7" t="s">
        <v>3402</v>
      </c>
      <c r="C3405" s="2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59"/>
        <v>100</v>
      </c>
      <c r="P3405">
        <f t="shared" si="260"/>
        <v>117.65</v>
      </c>
      <c r="Q3405" t="s">
        <v>8315</v>
      </c>
      <c r="R3405" t="s">
        <v>8316</v>
      </c>
      <c r="S3405" s="14">
        <f t="shared" si="261"/>
        <v>42150.462083333332</v>
      </c>
      <c r="T3405" s="14">
        <f t="shared" si="262"/>
        <v>42180.462083333332</v>
      </c>
    </row>
    <row r="3406" spans="1:20" ht="60" x14ac:dyDescent="0.25">
      <c r="A3406">
        <v>3404</v>
      </c>
      <c r="B3406" s="7" t="s">
        <v>3403</v>
      </c>
      <c r="C3406" s="2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59"/>
        <v>122</v>
      </c>
      <c r="P3406">
        <f t="shared" si="260"/>
        <v>203.33</v>
      </c>
      <c r="Q3406" t="s">
        <v>8315</v>
      </c>
      <c r="R3406" t="s">
        <v>8316</v>
      </c>
      <c r="S3406" s="14">
        <f t="shared" si="261"/>
        <v>42152.503495370373</v>
      </c>
      <c r="T3406" s="14">
        <f t="shared" si="262"/>
        <v>42172.503495370373</v>
      </c>
    </row>
    <row r="3407" spans="1:20" ht="45" x14ac:dyDescent="0.25">
      <c r="A3407">
        <v>3405</v>
      </c>
      <c r="B3407" s="7" t="s">
        <v>3404</v>
      </c>
      <c r="C3407" s="2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59"/>
        <v>138</v>
      </c>
      <c r="P3407">
        <f t="shared" si="260"/>
        <v>28.32</v>
      </c>
      <c r="Q3407" t="s">
        <v>8315</v>
      </c>
      <c r="R3407" t="s">
        <v>8316</v>
      </c>
      <c r="S3407" s="14">
        <f t="shared" si="261"/>
        <v>42410.017199074078</v>
      </c>
      <c r="T3407" s="14">
        <f t="shared" si="262"/>
        <v>42430.999305555553</v>
      </c>
    </row>
    <row r="3408" spans="1:20" ht="45" x14ac:dyDescent="0.25">
      <c r="A3408">
        <v>3406</v>
      </c>
      <c r="B3408" s="7" t="s">
        <v>3405</v>
      </c>
      <c r="C3408" s="2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59"/>
        <v>100</v>
      </c>
      <c r="P3408">
        <f t="shared" si="260"/>
        <v>110.23</v>
      </c>
      <c r="Q3408" t="s">
        <v>8315</v>
      </c>
      <c r="R3408" t="s">
        <v>8316</v>
      </c>
      <c r="S3408" s="14">
        <f t="shared" si="261"/>
        <v>41791.492777777778</v>
      </c>
      <c r="T3408" s="14">
        <f t="shared" si="262"/>
        <v>41836.492777777778</v>
      </c>
    </row>
    <row r="3409" spans="1:20" ht="60" x14ac:dyDescent="0.25">
      <c r="A3409">
        <v>3407</v>
      </c>
      <c r="B3409" s="7" t="s">
        <v>3406</v>
      </c>
      <c r="C3409" s="2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59"/>
        <v>107</v>
      </c>
      <c r="P3409">
        <f t="shared" si="260"/>
        <v>31.97</v>
      </c>
      <c r="Q3409" t="s">
        <v>8315</v>
      </c>
      <c r="R3409" t="s">
        <v>8316</v>
      </c>
      <c r="S3409" s="14">
        <f t="shared" si="261"/>
        <v>41796.422326388885</v>
      </c>
      <c r="T3409" s="14">
        <f t="shared" si="262"/>
        <v>41826.422326388885</v>
      </c>
    </row>
    <row r="3410" spans="1:20" ht="45" x14ac:dyDescent="0.25">
      <c r="A3410">
        <v>3408</v>
      </c>
      <c r="B3410" s="7" t="s">
        <v>3407</v>
      </c>
      <c r="C3410" s="2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59"/>
        <v>211</v>
      </c>
      <c r="P3410">
        <f t="shared" si="260"/>
        <v>58.61</v>
      </c>
      <c r="Q3410" t="s">
        <v>8315</v>
      </c>
      <c r="R3410" t="s">
        <v>8316</v>
      </c>
      <c r="S3410" s="14">
        <f t="shared" si="261"/>
        <v>41808.991944444446</v>
      </c>
      <c r="T3410" s="14">
        <f t="shared" si="262"/>
        <v>41838.991944444446</v>
      </c>
    </row>
    <row r="3411" spans="1:20" ht="45" x14ac:dyDescent="0.25">
      <c r="A3411">
        <v>3409</v>
      </c>
      <c r="B3411" s="7" t="s">
        <v>3408</v>
      </c>
      <c r="C3411" s="2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59"/>
        <v>124</v>
      </c>
      <c r="P3411">
        <f t="shared" si="260"/>
        <v>29.43</v>
      </c>
      <c r="Q3411" t="s">
        <v>8315</v>
      </c>
      <c r="R3411" t="s">
        <v>8316</v>
      </c>
      <c r="S3411" s="14">
        <f t="shared" si="261"/>
        <v>42544.814328703709</v>
      </c>
      <c r="T3411" s="14">
        <f t="shared" si="262"/>
        <v>42582.873611111107</v>
      </c>
    </row>
    <row r="3412" spans="1:20" ht="60" x14ac:dyDescent="0.25">
      <c r="A3412">
        <v>3410</v>
      </c>
      <c r="B3412" s="7" t="s">
        <v>3409</v>
      </c>
      <c r="C3412" s="2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59"/>
        <v>109</v>
      </c>
      <c r="P3412">
        <f t="shared" si="260"/>
        <v>81.38</v>
      </c>
      <c r="Q3412" t="s">
        <v>8315</v>
      </c>
      <c r="R3412" t="s">
        <v>8316</v>
      </c>
      <c r="S3412" s="14">
        <f t="shared" si="261"/>
        <v>42500.041550925926</v>
      </c>
      <c r="T3412" s="14">
        <f t="shared" si="262"/>
        <v>42527.291666666672</v>
      </c>
    </row>
    <row r="3413" spans="1:20" ht="60" x14ac:dyDescent="0.25">
      <c r="A3413">
        <v>3411</v>
      </c>
      <c r="B3413" s="7" t="s">
        <v>3410</v>
      </c>
      <c r="C3413" s="2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59"/>
        <v>104</v>
      </c>
      <c r="P3413">
        <f t="shared" si="260"/>
        <v>199.17</v>
      </c>
      <c r="Q3413" t="s">
        <v>8315</v>
      </c>
      <c r="R3413" t="s">
        <v>8316</v>
      </c>
      <c r="S3413" s="14">
        <f t="shared" si="261"/>
        <v>42265.022824074069</v>
      </c>
      <c r="T3413" s="14">
        <f t="shared" si="262"/>
        <v>42285.022824074069</v>
      </c>
    </row>
    <row r="3414" spans="1:20" ht="45" x14ac:dyDescent="0.25">
      <c r="A3414">
        <v>3412</v>
      </c>
      <c r="B3414" s="7" t="s">
        <v>3411</v>
      </c>
      <c r="C3414" s="2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59"/>
        <v>100</v>
      </c>
      <c r="P3414">
        <f t="shared" si="260"/>
        <v>115.38</v>
      </c>
      <c r="Q3414" t="s">
        <v>8315</v>
      </c>
      <c r="R3414" t="s">
        <v>8316</v>
      </c>
      <c r="S3414" s="14">
        <f t="shared" si="261"/>
        <v>41879.959050925929</v>
      </c>
      <c r="T3414" s="14">
        <f t="shared" si="262"/>
        <v>41909.959050925929</v>
      </c>
    </row>
    <row r="3415" spans="1:20" ht="60" x14ac:dyDescent="0.25">
      <c r="A3415">
        <v>3413</v>
      </c>
      <c r="B3415" s="7" t="s">
        <v>3412</v>
      </c>
      <c r="C3415" s="2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59"/>
        <v>130</v>
      </c>
      <c r="P3415">
        <f t="shared" si="260"/>
        <v>46.43</v>
      </c>
      <c r="Q3415" t="s">
        <v>8315</v>
      </c>
      <c r="R3415" t="s">
        <v>8316</v>
      </c>
      <c r="S3415" s="14">
        <f t="shared" si="261"/>
        <v>42053.733078703706</v>
      </c>
      <c r="T3415" s="14">
        <f t="shared" si="262"/>
        <v>42063.207638888889</v>
      </c>
    </row>
    <row r="3416" spans="1:20" ht="45" x14ac:dyDescent="0.25">
      <c r="A3416">
        <v>3414</v>
      </c>
      <c r="B3416" s="7" t="s">
        <v>3413</v>
      </c>
      <c r="C3416" s="2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59"/>
        <v>104</v>
      </c>
      <c r="P3416">
        <f t="shared" si="260"/>
        <v>70.569999999999993</v>
      </c>
      <c r="Q3416" t="s">
        <v>8315</v>
      </c>
      <c r="R3416" t="s">
        <v>8316</v>
      </c>
      <c r="S3416" s="14">
        <f t="shared" si="261"/>
        <v>42675.832465277781</v>
      </c>
      <c r="T3416" s="14">
        <f t="shared" si="262"/>
        <v>42705.332638888889</v>
      </c>
    </row>
    <row r="3417" spans="1:20" ht="45" x14ac:dyDescent="0.25">
      <c r="A3417">
        <v>3415</v>
      </c>
      <c r="B3417" s="7" t="s">
        <v>3414</v>
      </c>
      <c r="C3417" s="2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59"/>
        <v>100</v>
      </c>
      <c r="P3417">
        <f t="shared" si="260"/>
        <v>22.22</v>
      </c>
      <c r="Q3417" t="s">
        <v>8315</v>
      </c>
      <c r="R3417" t="s">
        <v>8316</v>
      </c>
      <c r="S3417" s="14">
        <f t="shared" si="261"/>
        <v>42467.144166666665</v>
      </c>
      <c r="T3417" s="14">
        <f t="shared" si="262"/>
        <v>42477.979166666672</v>
      </c>
    </row>
    <row r="3418" spans="1:20" ht="60" x14ac:dyDescent="0.25">
      <c r="A3418">
        <v>3416</v>
      </c>
      <c r="B3418" s="7" t="s">
        <v>3415</v>
      </c>
      <c r="C3418" s="2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59"/>
        <v>120</v>
      </c>
      <c r="P3418">
        <f t="shared" si="260"/>
        <v>159.47</v>
      </c>
      <c r="Q3418" t="s">
        <v>8315</v>
      </c>
      <c r="R3418" t="s">
        <v>8316</v>
      </c>
      <c r="S3418" s="14">
        <f t="shared" si="261"/>
        <v>42089.412557870368</v>
      </c>
      <c r="T3418" s="14">
        <f t="shared" si="262"/>
        <v>42117.770833333328</v>
      </c>
    </row>
    <row r="3419" spans="1:20" ht="45" x14ac:dyDescent="0.25">
      <c r="A3419">
        <v>3417</v>
      </c>
      <c r="B3419" s="7" t="s">
        <v>3416</v>
      </c>
      <c r="C3419" s="2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59"/>
        <v>100</v>
      </c>
      <c r="P3419">
        <f t="shared" si="260"/>
        <v>37.78</v>
      </c>
      <c r="Q3419" t="s">
        <v>8315</v>
      </c>
      <c r="R3419" t="s">
        <v>8316</v>
      </c>
      <c r="S3419" s="14">
        <f t="shared" si="261"/>
        <v>41894.91375</v>
      </c>
      <c r="T3419" s="14">
        <f t="shared" si="262"/>
        <v>41938.029861111114</v>
      </c>
    </row>
    <row r="3420" spans="1:20" ht="60" x14ac:dyDescent="0.25">
      <c r="A3420">
        <v>3418</v>
      </c>
      <c r="B3420" s="7" t="s">
        <v>3417</v>
      </c>
      <c r="C3420" s="2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59"/>
        <v>101</v>
      </c>
      <c r="P3420">
        <f t="shared" si="260"/>
        <v>72.05</v>
      </c>
      <c r="Q3420" t="s">
        <v>8315</v>
      </c>
      <c r="R3420" t="s">
        <v>8316</v>
      </c>
      <c r="S3420" s="14">
        <f t="shared" si="261"/>
        <v>41752.83457175926</v>
      </c>
      <c r="T3420" s="14">
        <f t="shared" si="262"/>
        <v>41782.83457175926</v>
      </c>
    </row>
    <row r="3421" spans="1:20" ht="60" x14ac:dyDescent="0.25">
      <c r="A3421">
        <v>3419</v>
      </c>
      <c r="B3421" s="7" t="s">
        <v>3418</v>
      </c>
      <c r="C3421" s="2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59"/>
        <v>107</v>
      </c>
      <c r="P3421">
        <f t="shared" si="260"/>
        <v>63.7</v>
      </c>
      <c r="Q3421" t="s">
        <v>8315</v>
      </c>
      <c r="R3421" t="s">
        <v>8316</v>
      </c>
      <c r="S3421" s="14">
        <f t="shared" si="261"/>
        <v>42448.821585648147</v>
      </c>
      <c r="T3421" s="14">
        <f t="shared" si="262"/>
        <v>42466.895833333328</v>
      </c>
    </row>
    <row r="3422" spans="1:20" ht="45" x14ac:dyDescent="0.25">
      <c r="A3422">
        <v>3420</v>
      </c>
      <c r="B3422" s="7" t="s">
        <v>3419</v>
      </c>
      <c r="C3422" s="2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59"/>
        <v>138</v>
      </c>
      <c r="P3422">
        <f t="shared" si="260"/>
        <v>28.41</v>
      </c>
      <c r="Q3422" t="s">
        <v>8315</v>
      </c>
      <c r="R3422" t="s">
        <v>8316</v>
      </c>
      <c r="S3422" s="14">
        <f t="shared" si="261"/>
        <v>42405.090300925927</v>
      </c>
      <c r="T3422" s="14">
        <f t="shared" si="262"/>
        <v>42414</v>
      </c>
    </row>
    <row r="3423" spans="1:20" ht="45" x14ac:dyDescent="0.25">
      <c r="A3423">
        <v>3421</v>
      </c>
      <c r="B3423" s="7" t="s">
        <v>3420</v>
      </c>
      <c r="C3423" s="2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59"/>
        <v>101</v>
      </c>
      <c r="P3423">
        <f t="shared" si="260"/>
        <v>103.21</v>
      </c>
      <c r="Q3423" t="s">
        <v>8315</v>
      </c>
      <c r="R3423" t="s">
        <v>8316</v>
      </c>
      <c r="S3423" s="14">
        <f t="shared" si="261"/>
        <v>42037.791238425925</v>
      </c>
      <c r="T3423" s="14">
        <f t="shared" si="262"/>
        <v>42067.791238425925</v>
      </c>
    </row>
    <row r="3424" spans="1:20" ht="60" x14ac:dyDescent="0.25">
      <c r="A3424">
        <v>3422</v>
      </c>
      <c r="B3424" s="7" t="s">
        <v>3421</v>
      </c>
      <c r="C3424" s="2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59"/>
        <v>109</v>
      </c>
      <c r="P3424">
        <f t="shared" si="260"/>
        <v>71.150000000000006</v>
      </c>
      <c r="Q3424" t="s">
        <v>8315</v>
      </c>
      <c r="R3424" t="s">
        <v>8316</v>
      </c>
      <c r="S3424" s="14">
        <f t="shared" si="261"/>
        <v>42323.562222222223</v>
      </c>
      <c r="T3424" s="14">
        <f t="shared" si="262"/>
        <v>42352</v>
      </c>
    </row>
    <row r="3425" spans="1:20" ht="45" x14ac:dyDescent="0.25">
      <c r="A3425">
        <v>3423</v>
      </c>
      <c r="B3425" s="7" t="s">
        <v>3422</v>
      </c>
      <c r="C3425" s="2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59"/>
        <v>140</v>
      </c>
      <c r="P3425">
        <f t="shared" si="260"/>
        <v>35</v>
      </c>
      <c r="Q3425" t="s">
        <v>8315</v>
      </c>
      <c r="R3425" t="s">
        <v>8316</v>
      </c>
      <c r="S3425" s="14">
        <f t="shared" si="261"/>
        <v>42088.911354166667</v>
      </c>
      <c r="T3425" s="14">
        <f t="shared" si="262"/>
        <v>42118.911354166667</v>
      </c>
    </row>
    <row r="3426" spans="1:20" ht="60" x14ac:dyDescent="0.25">
      <c r="A3426">
        <v>3424</v>
      </c>
      <c r="B3426" s="7" t="s">
        <v>3423</v>
      </c>
      <c r="C3426" s="2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59"/>
        <v>104</v>
      </c>
      <c r="P3426">
        <f t="shared" si="260"/>
        <v>81.78</v>
      </c>
      <c r="Q3426" t="s">
        <v>8315</v>
      </c>
      <c r="R3426" t="s">
        <v>8316</v>
      </c>
      <c r="S3426" s="14">
        <f t="shared" si="261"/>
        <v>42018.676898148144</v>
      </c>
      <c r="T3426" s="14">
        <f t="shared" si="262"/>
        <v>42040.290972222225</v>
      </c>
    </row>
    <row r="3427" spans="1:20" ht="60" x14ac:dyDescent="0.25">
      <c r="A3427">
        <v>3425</v>
      </c>
      <c r="B3427" s="7" t="s">
        <v>3424</v>
      </c>
      <c r="C3427" s="2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59"/>
        <v>103</v>
      </c>
      <c r="P3427">
        <f t="shared" si="260"/>
        <v>297.02999999999997</v>
      </c>
      <c r="Q3427" t="s">
        <v>8315</v>
      </c>
      <c r="R3427" t="s">
        <v>8316</v>
      </c>
      <c r="S3427" s="14">
        <f t="shared" si="261"/>
        <v>41884.617314814815</v>
      </c>
      <c r="T3427" s="14">
        <f t="shared" si="262"/>
        <v>41916.617314814815</v>
      </c>
    </row>
    <row r="3428" spans="1:20" ht="45" x14ac:dyDescent="0.25">
      <c r="A3428">
        <v>3426</v>
      </c>
      <c r="B3428" s="7" t="s">
        <v>3425</v>
      </c>
      <c r="C3428" s="2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59"/>
        <v>108</v>
      </c>
      <c r="P3428">
        <f t="shared" si="260"/>
        <v>46.61</v>
      </c>
      <c r="Q3428" t="s">
        <v>8315</v>
      </c>
      <c r="R3428" t="s">
        <v>8316</v>
      </c>
      <c r="S3428" s="14">
        <f t="shared" si="261"/>
        <v>41884.056747685187</v>
      </c>
      <c r="T3428" s="14">
        <f t="shared" si="262"/>
        <v>41903.083333333336</v>
      </c>
    </row>
    <row r="3429" spans="1:20" ht="60" x14ac:dyDescent="0.25">
      <c r="A3429">
        <v>3427</v>
      </c>
      <c r="B3429" s="7" t="s">
        <v>3426</v>
      </c>
      <c r="C3429" s="2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59"/>
        <v>100</v>
      </c>
      <c r="P3429">
        <f t="shared" si="260"/>
        <v>51.72</v>
      </c>
      <c r="Q3429" t="s">
        <v>8315</v>
      </c>
      <c r="R3429" t="s">
        <v>8316</v>
      </c>
      <c r="S3429" s="14">
        <f t="shared" si="261"/>
        <v>41792.645277777774</v>
      </c>
      <c r="T3429" s="14">
        <f t="shared" si="262"/>
        <v>41822.645277777774</v>
      </c>
    </row>
    <row r="3430" spans="1:20" ht="60" x14ac:dyDescent="0.25">
      <c r="A3430">
        <v>3428</v>
      </c>
      <c r="B3430" s="7" t="s">
        <v>3427</v>
      </c>
      <c r="C3430" s="2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59"/>
        <v>103</v>
      </c>
      <c r="P3430">
        <f t="shared" si="260"/>
        <v>40.29</v>
      </c>
      <c r="Q3430" t="s">
        <v>8315</v>
      </c>
      <c r="R3430" t="s">
        <v>8316</v>
      </c>
      <c r="S3430" s="14">
        <f t="shared" si="261"/>
        <v>42038.720451388886</v>
      </c>
      <c r="T3430" s="14">
        <f t="shared" si="262"/>
        <v>42063.708333333328</v>
      </c>
    </row>
    <row r="3431" spans="1:20" ht="60" x14ac:dyDescent="0.25">
      <c r="A3431">
        <v>3429</v>
      </c>
      <c r="B3431" s="7" t="s">
        <v>3428</v>
      </c>
      <c r="C3431" s="2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59"/>
        <v>130</v>
      </c>
      <c r="P3431">
        <f t="shared" si="260"/>
        <v>16.25</v>
      </c>
      <c r="Q3431" t="s">
        <v>8315</v>
      </c>
      <c r="R3431" t="s">
        <v>8316</v>
      </c>
      <c r="S3431" s="14">
        <f t="shared" si="261"/>
        <v>42662.021539351852</v>
      </c>
      <c r="T3431" s="14">
        <f t="shared" si="262"/>
        <v>42676.021539351852</v>
      </c>
    </row>
    <row r="3432" spans="1:20" ht="60" x14ac:dyDescent="0.25">
      <c r="A3432">
        <v>3430</v>
      </c>
      <c r="B3432" s="7" t="s">
        <v>3429</v>
      </c>
      <c r="C3432" s="2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59"/>
        <v>109</v>
      </c>
      <c r="P3432">
        <f t="shared" si="260"/>
        <v>30.15</v>
      </c>
      <c r="Q3432" t="s">
        <v>8315</v>
      </c>
      <c r="R3432" t="s">
        <v>8316</v>
      </c>
      <c r="S3432" s="14">
        <f t="shared" si="261"/>
        <v>41820.945613425924</v>
      </c>
      <c r="T3432" s="14">
        <f t="shared" si="262"/>
        <v>41850.945613425924</v>
      </c>
    </row>
    <row r="3433" spans="1:20" ht="45" x14ac:dyDescent="0.25">
      <c r="A3433">
        <v>3431</v>
      </c>
      <c r="B3433" s="7" t="s">
        <v>3430</v>
      </c>
      <c r="C3433" s="2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59"/>
        <v>100</v>
      </c>
      <c r="P3433">
        <f t="shared" si="260"/>
        <v>95.24</v>
      </c>
      <c r="Q3433" t="s">
        <v>8315</v>
      </c>
      <c r="R3433" t="s">
        <v>8316</v>
      </c>
      <c r="S3433" s="14">
        <f t="shared" si="261"/>
        <v>41839.730937500004</v>
      </c>
      <c r="T3433" s="14">
        <f t="shared" si="262"/>
        <v>41869.730937500004</v>
      </c>
    </row>
    <row r="3434" spans="1:20" ht="45" x14ac:dyDescent="0.25">
      <c r="A3434">
        <v>3432</v>
      </c>
      <c r="B3434" s="7" t="s">
        <v>3431</v>
      </c>
      <c r="C3434" s="2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59"/>
        <v>110</v>
      </c>
      <c r="P3434">
        <f t="shared" si="260"/>
        <v>52.21</v>
      </c>
      <c r="Q3434" t="s">
        <v>8315</v>
      </c>
      <c r="R3434" t="s">
        <v>8316</v>
      </c>
      <c r="S3434" s="14">
        <f t="shared" si="261"/>
        <v>42380.581180555557</v>
      </c>
      <c r="T3434" s="14">
        <f t="shared" si="262"/>
        <v>42405.916666666672</v>
      </c>
    </row>
    <row r="3435" spans="1:20" ht="45" x14ac:dyDescent="0.25">
      <c r="A3435">
        <v>3433</v>
      </c>
      <c r="B3435" s="7" t="s">
        <v>3432</v>
      </c>
      <c r="C3435" s="2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59"/>
        <v>100</v>
      </c>
      <c r="P3435">
        <f t="shared" si="260"/>
        <v>134.15</v>
      </c>
      <c r="Q3435" t="s">
        <v>8315</v>
      </c>
      <c r="R3435" t="s">
        <v>8316</v>
      </c>
      <c r="S3435" s="14">
        <f t="shared" si="261"/>
        <v>41776.063136574077</v>
      </c>
      <c r="T3435" s="14">
        <f t="shared" si="262"/>
        <v>41807.125</v>
      </c>
    </row>
    <row r="3436" spans="1:20" ht="60" x14ac:dyDescent="0.25">
      <c r="A3436">
        <v>3434</v>
      </c>
      <c r="B3436" s="7" t="s">
        <v>3433</v>
      </c>
      <c r="C3436" s="2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59"/>
        <v>106</v>
      </c>
      <c r="P3436">
        <f t="shared" si="260"/>
        <v>62.83</v>
      </c>
      <c r="Q3436" t="s">
        <v>8315</v>
      </c>
      <c r="R3436" t="s">
        <v>8316</v>
      </c>
      <c r="S3436" s="14">
        <f t="shared" si="261"/>
        <v>41800.380428240744</v>
      </c>
      <c r="T3436" s="14">
        <f t="shared" si="262"/>
        <v>41830.380428240744</v>
      </c>
    </row>
    <row r="3437" spans="1:20" ht="60" x14ac:dyDescent="0.25">
      <c r="A3437">
        <v>3435</v>
      </c>
      <c r="B3437" s="7" t="s">
        <v>3434</v>
      </c>
      <c r="C3437" s="2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59"/>
        <v>112</v>
      </c>
      <c r="P3437">
        <f t="shared" si="260"/>
        <v>58.95</v>
      </c>
      <c r="Q3437" t="s">
        <v>8315</v>
      </c>
      <c r="R3437" t="s">
        <v>8316</v>
      </c>
      <c r="S3437" s="14">
        <f t="shared" si="261"/>
        <v>42572.61681712963</v>
      </c>
      <c r="T3437" s="14">
        <f t="shared" si="262"/>
        <v>42589.125</v>
      </c>
    </row>
    <row r="3438" spans="1:20" ht="60" x14ac:dyDescent="0.25">
      <c r="A3438">
        <v>3436</v>
      </c>
      <c r="B3438" s="7" t="s">
        <v>3435</v>
      </c>
      <c r="C3438" s="2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59"/>
        <v>106</v>
      </c>
      <c r="P3438">
        <f t="shared" si="260"/>
        <v>143.11000000000001</v>
      </c>
      <c r="Q3438" t="s">
        <v>8315</v>
      </c>
      <c r="R3438" t="s">
        <v>8316</v>
      </c>
      <c r="S3438" s="14">
        <f t="shared" si="261"/>
        <v>41851.541585648149</v>
      </c>
      <c r="T3438" s="14">
        <f t="shared" si="262"/>
        <v>41872.686111111114</v>
      </c>
    </row>
    <row r="3439" spans="1:20" ht="60" x14ac:dyDescent="0.25">
      <c r="A3439">
        <v>3437</v>
      </c>
      <c r="B3439" s="7" t="s">
        <v>3436</v>
      </c>
      <c r="C3439" s="2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59"/>
        <v>101</v>
      </c>
      <c r="P3439">
        <f t="shared" si="260"/>
        <v>84.17</v>
      </c>
      <c r="Q3439" t="s">
        <v>8315</v>
      </c>
      <c r="R3439" t="s">
        <v>8316</v>
      </c>
      <c r="S3439" s="14">
        <f t="shared" si="261"/>
        <v>42205.710879629631</v>
      </c>
      <c r="T3439" s="14">
        <f t="shared" si="262"/>
        <v>42235.710879629631</v>
      </c>
    </row>
    <row r="3440" spans="1:20" ht="60" x14ac:dyDescent="0.25">
      <c r="A3440">
        <v>3438</v>
      </c>
      <c r="B3440" s="7" t="s">
        <v>3437</v>
      </c>
      <c r="C3440" s="2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59"/>
        <v>104</v>
      </c>
      <c r="P3440">
        <f t="shared" si="260"/>
        <v>186.07</v>
      </c>
      <c r="Q3440" t="s">
        <v>8315</v>
      </c>
      <c r="R3440" t="s">
        <v>8316</v>
      </c>
      <c r="S3440" s="14">
        <f t="shared" si="261"/>
        <v>42100.927858796291</v>
      </c>
      <c r="T3440" s="14">
        <f t="shared" si="262"/>
        <v>42126.875</v>
      </c>
    </row>
    <row r="3441" spans="1:20" ht="30" x14ac:dyDescent="0.25">
      <c r="A3441">
        <v>3439</v>
      </c>
      <c r="B3441" s="7" t="s">
        <v>3438</v>
      </c>
      <c r="C3441" s="2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59"/>
        <v>135</v>
      </c>
      <c r="P3441">
        <f t="shared" si="260"/>
        <v>89.79</v>
      </c>
      <c r="Q3441" t="s">
        <v>8315</v>
      </c>
      <c r="R3441" t="s">
        <v>8316</v>
      </c>
      <c r="S3441" s="14">
        <f t="shared" si="261"/>
        <v>42374.911226851851</v>
      </c>
      <c r="T3441" s="14">
        <f t="shared" si="262"/>
        <v>42388.207638888889</v>
      </c>
    </row>
    <row r="3442" spans="1:20" ht="60" x14ac:dyDescent="0.25">
      <c r="A3442">
        <v>3440</v>
      </c>
      <c r="B3442" s="7" t="s">
        <v>3439</v>
      </c>
      <c r="C3442" s="2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59"/>
        <v>105</v>
      </c>
      <c r="P3442">
        <f t="shared" si="260"/>
        <v>64.16</v>
      </c>
      <c r="Q3442" t="s">
        <v>8315</v>
      </c>
      <c r="R3442" t="s">
        <v>8316</v>
      </c>
      <c r="S3442" s="14">
        <f t="shared" si="261"/>
        <v>41809.12300925926</v>
      </c>
      <c r="T3442" s="14">
        <f t="shared" si="262"/>
        <v>41831.677083333336</v>
      </c>
    </row>
    <row r="3443" spans="1:20" ht="60" x14ac:dyDescent="0.25">
      <c r="A3443">
        <v>3441</v>
      </c>
      <c r="B3443" s="7" t="s">
        <v>3440</v>
      </c>
      <c r="C3443" s="2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59"/>
        <v>103</v>
      </c>
      <c r="P3443">
        <f t="shared" si="260"/>
        <v>59.65</v>
      </c>
      <c r="Q3443" t="s">
        <v>8315</v>
      </c>
      <c r="R3443" t="s">
        <v>8316</v>
      </c>
      <c r="S3443" s="14">
        <f t="shared" si="261"/>
        <v>42294.429641203707</v>
      </c>
      <c r="T3443" s="14">
        <f t="shared" si="262"/>
        <v>42321.845138888893</v>
      </c>
    </row>
    <row r="3444" spans="1:20" ht="60" x14ac:dyDescent="0.25">
      <c r="A3444">
        <v>3442</v>
      </c>
      <c r="B3444" s="7" t="s">
        <v>3441</v>
      </c>
      <c r="C3444" s="2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59"/>
        <v>100</v>
      </c>
      <c r="P3444">
        <f t="shared" si="260"/>
        <v>31.25</v>
      </c>
      <c r="Q3444" t="s">
        <v>8315</v>
      </c>
      <c r="R3444" t="s">
        <v>8316</v>
      </c>
      <c r="S3444" s="14">
        <f t="shared" si="261"/>
        <v>42124.841111111105</v>
      </c>
      <c r="T3444" s="14">
        <f t="shared" si="262"/>
        <v>42154.841111111105</v>
      </c>
    </row>
    <row r="3445" spans="1:20" ht="60" x14ac:dyDescent="0.25">
      <c r="A3445">
        <v>3443</v>
      </c>
      <c r="B3445" s="7" t="s">
        <v>3442</v>
      </c>
      <c r="C3445" s="2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59"/>
        <v>186</v>
      </c>
      <c r="P3445">
        <f t="shared" si="260"/>
        <v>41.22</v>
      </c>
      <c r="Q3445" t="s">
        <v>8315</v>
      </c>
      <c r="R3445" t="s">
        <v>8316</v>
      </c>
      <c r="S3445" s="14">
        <f t="shared" si="261"/>
        <v>41861.524837962963</v>
      </c>
      <c r="T3445" s="14">
        <f t="shared" si="262"/>
        <v>41891.524837962963</v>
      </c>
    </row>
    <row r="3446" spans="1:20" ht="60" x14ac:dyDescent="0.25">
      <c r="A3446">
        <v>3444</v>
      </c>
      <c r="B3446" s="7" t="s">
        <v>3443</v>
      </c>
      <c r="C3446" s="2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59"/>
        <v>289</v>
      </c>
      <c r="P3446">
        <f t="shared" si="260"/>
        <v>43.35</v>
      </c>
      <c r="Q3446" t="s">
        <v>8315</v>
      </c>
      <c r="R3446" t="s">
        <v>8316</v>
      </c>
      <c r="S3446" s="14">
        <f t="shared" si="261"/>
        <v>42521.291504629626</v>
      </c>
      <c r="T3446" s="14">
        <f t="shared" si="262"/>
        <v>42529.582638888889</v>
      </c>
    </row>
    <row r="3447" spans="1:20" ht="45" x14ac:dyDescent="0.25">
      <c r="A3447">
        <v>3445</v>
      </c>
      <c r="B3447" s="7" t="s">
        <v>3444</v>
      </c>
      <c r="C3447" s="2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59"/>
        <v>100</v>
      </c>
      <c r="P3447">
        <f t="shared" si="260"/>
        <v>64.52</v>
      </c>
      <c r="Q3447" t="s">
        <v>8315</v>
      </c>
      <c r="R3447" t="s">
        <v>8316</v>
      </c>
      <c r="S3447" s="14">
        <f t="shared" si="261"/>
        <v>42272.530509259261</v>
      </c>
      <c r="T3447" s="14">
        <f t="shared" si="262"/>
        <v>42300.530509259261</v>
      </c>
    </row>
    <row r="3448" spans="1:20" ht="60" x14ac:dyDescent="0.25">
      <c r="A3448">
        <v>3446</v>
      </c>
      <c r="B3448" s="7" t="s">
        <v>3445</v>
      </c>
      <c r="C3448" s="2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59"/>
        <v>108</v>
      </c>
      <c r="P3448">
        <f t="shared" si="260"/>
        <v>43.28</v>
      </c>
      <c r="Q3448" t="s">
        <v>8315</v>
      </c>
      <c r="R3448" t="s">
        <v>8316</v>
      </c>
      <c r="S3448" s="14">
        <f t="shared" si="261"/>
        <v>42016.832465277781</v>
      </c>
      <c r="T3448" s="14">
        <f t="shared" si="262"/>
        <v>42040.513888888891</v>
      </c>
    </row>
    <row r="3449" spans="1:20" ht="30" x14ac:dyDescent="0.25">
      <c r="A3449">
        <v>3447</v>
      </c>
      <c r="B3449" s="7" t="s">
        <v>3446</v>
      </c>
      <c r="C3449" s="2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59"/>
        <v>108</v>
      </c>
      <c r="P3449">
        <f t="shared" si="260"/>
        <v>77</v>
      </c>
      <c r="Q3449" t="s">
        <v>8315</v>
      </c>
      <c r="R3449" t="s">
        <v>8316</v>
      </c>
      <c r="S3449" s="14">
        <f t="shared" si="261"/>
        <v>42402.889027777783</v>
      </c>
      <c r="T3449" s="14">
        <f t="shared" si="262"/>
        <v>42447.847361111111</v>
      </c>
    </row>
    <row r="3450" spans="1:20" ht="45" x14ac:dyDescent="0.25">
      <c r="A3450">
        <v>3448</v>
      </c>
      <c r="B3450" s="7" t="s">
        <v>3447</v>
      </c>
      <c r="C3450" s="2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59"/>
        <v>110</v>
      </c>
      <c r="P3450">
        <f t="shared" si="260"/>
        <v>51.22</v>
      </c>
      <c r="Q3450" t="s">
        <v>8315</v>
      </c>
      <c r="R3450" t="s">
        <v>8316</v>
      </c>
      <c r="S3450" s="14">
        <f t="shared" si="261"/>
        <v>41960.119085648148</v>
      </c>
      <c r="T3450" s="14">
        <f t="shared" si="262"/>
        <v>41990.119085648148</v>
      </c>
    </row>
    <row r="3451" spans="1:20" ht="45" x14ac:dyDescent="0.25">
      <c r="A3451">
        <v>3449</v>
      </c>
      <c r="B3451" s="7" t="s">
        <v>3448</v>
      </c>
      <c r="C3451" s="2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59"/>
        <v>171</v>
      </c>
      <c r="P3451">
        <f t="shared" si="260"/>
        <v>68.25</v>
      </c>
      <c r="Q3451" t="s">
        <v>8315</v>
      </c>
      <c r="R3451" t="s">
        <v>8316</v>
      </c>
      <c r="S3451" s="14">
        <f t="shared" si="261"/>
        <v>42532.052523148144</v>
      </c>
      <c r="T3451" s="14">
        <f t="shared" si="262"/>
        <v>42560.166666666672</v>
      </c>
    </row>
    <row r="3452" spans="1:20" ht="60" x14ac:dyDescent="0.25">
      <c r="A3452">
        <v>3450</v>
      </c>
      <c r="B3452" s="7" t="s">
        <v>3449</v>
      </c>
      <c r="C3452" s="2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59"/>
        <v>152</v>
      </c>
      <c r="P3452">
        <f t="shared" si="260"/>
        <v>19.489999999999998</v>
      </c>
      <c r="Q3452" t="s">
        <v>8315</v>
      </c>
      <c r="R3452" t="s">
        <v>8316</v>
      </c>
      <c r="S3452" s="14">
        <f t="shared" si="261"/>
        <v>42036.704525462963</v>
      </c>
      <c r="T3452" s="14">
        <f t="shared" si="262"/>
        <v>42096.662858796291</v>
      </c>
    </row>
    <row r="3453" spans="1:20" ht="60" x14ac:dyDescent="0.25">
      <c r="A3453">
        <v>3451</v>
      </c>
      <c r="B3453" s="7" t="s">
        <v>3450</v>
      </c>
      <c r="C3453" s="2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59"/>
        <v>101</v>
      </c>
      <c r="P3453">
        <f t="shared" si="260"/>
        <v>41.13</v>
      </c>
      <c r="Q3453" t="s">
        <v>8315</v>
      </c>
      <c r="R3453" t="s">
        <v>8316</v>
      </c>
      <c r="S3453" s="14">
        <f t="shared" si="261"/>
        <v>42088.723692129628</v>
      </c>
      <c r="T3453" s="14">
        <f t="shared" si="262"/>
        <v>42115.723692129628</v>
      </c>
    </row>
    <row r="3454" spans="1:20" ht="60" x14ac:dyDescent="0.25">
      <c r="A3454">
        <v>3452</v>
      </c>
      <c r="B3454" s="7" t="s">
        <v>3451</v>
      </c>
      <c r="C3454" s="2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59"/>
        <v>153</v>
      </c>
      <c r="P3454">
        <f t="shared" si="260"/>
        <v>41.41</v>
      </c>
      <c r="Q3454" t="s">
        <v>8315</v>
      </c>
      <c r="R3454" t="s">
        <v>8316</v>
      </c>
      <c r="S3454" s="14">
        <f t="shared" si="261"/>
        <v>41820.639189814814</v>
      </c>
      <c r="T3454" s="14">
        <f t="shared" si="262"/>
        <v>41843.165972222225</v>
      </c>
    </row>
    <row r="3455" spans="1:20" ht="45" x14ac:dyDescent="0.25">
      <c r="A3455">
        <v>3453</v>
      </c>
      <c r="B3455" s="7" t="s">
        <v>3452</v>
      </c>
      <c r="C3455" s="2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59"/>
        <v>128</v>
      </c>
      <c r="P3455">
        <f t="shared" si="260"/>
        <v>27.5</v>
      </c>
      <c r="Q3455" t="s">
        <v>8315</v>
      </c>
      <c r="R3455" t="s">
        <v>8316</v>
      </c>
      <c r="S3455" s="14">
        <f t="shared" si="261"/>
        <v>42535.97865740741</v>
      </c>
      <c r="T3455" s="14">
        <f t="shared" si="262"/>
        <v>42595.97865740741</v>
      </c>
    </row>
    <row r="3456" spans="1:20" ht="60" x14ac:dyDescent="0.25">
      <c r="A3456">
        <v>3454</v>
      </c>
      <c r="B3456" s="7" t="s">
        <v>3453</v>
      </c>
      <c r="C3456" s="2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59"/>
        <v>101</v>
      </c>
      <c r="P3456">
        <f t="shared" si="260"/>
        <v>33.57</v>
      </c>
      <c r="Q3456" t="s">
        <v>8315</v>
      </c>
      <c r="R3456" t="s">
        <v>8316</v>
      </c>
      <c r="S3456" s="14">
        <f t="shared" si="261"/>
        <v>41821.698599537034</v>
      </c>
      <c r="T3456" s="14">
        <f t="shared" si="262"/>
        <v>41851.698599537034</v>
      </c>
    </row>
    <row r="3457" spans="1:20" ht="60" x14ac:dyDescent="0.25">
      <c r="A3457">
        <v>3455</v>
      </c>
      <c r="B3457" s="7" t="s">
        <v>3454</v>
      </c>
      <c r="C3457" s="2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59"/>
        <v>101</v>
      </c>
      <c r="P3457">
        <f t="shared" si="260"/>
        <v>145.87</v>
      </c>
      <c r="Q3457" t="s">
        <v>8315</v>
      </c>
      <c r="R3457" t="s">
        <v>8316</v>
      </c>
      <c r="S3457" s="14">
        <f t="shared" si="261"/>
        <v>42626.7503125</v>
      </c>
      <c r="T3457" s="14">
        <f t="shared" si="262"/>
        <v>42656.7503125</v>
      </c>
    </row>
    <row r="3458" spans="1:20" ht="60" x14ac:dyDescent="0.25">
      <c r="A3458">
        <v>3456</v>
      </c>
      <c r="B3458" s="7" t="s">
        <v>3455</v>
      </c>
      <c r="C3458" s="2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ref="O3458:O3521" si="263">ROUND(E3458/D3458*100,0)</f>
        <v>191</v>
      </c>
      <c r="P3458">
        <f t="shared" ref="P3458:P3521" si="264">IFERROR(ROUND(E3458/L3458,2),0)</f>
        <v>358.69</v>
      </c>
      <c r="Q3458" t="s">
        <v>8315</v>
      </c>
      <c r="R3458" t="s">
        <v>8316</v>
      </c>
      <c r="S3458" s="14">
        <f t="shared" ref="S3458:S3521" si="265">(((J3458/60)/60)/24)+DATE(1970,1,1)</f>
        <v>41821.205636574072</v>
      </c>
      <c r="T3458" s="14">
        <f t="shared" ref="T3458:T3521" si="266">(((I3458/60)/60)/24)+DATE(1970,1,1)</f>
        <v>41852.290972222225</v>
      </c>
    </row>
    <row r="3459" spans="1:20" ht="30" x14ac:dyDescent="0.25">
      <c r="A3459">
        <v>3457</v>
      </c>
      <c r="B3459" s="7" t="s">
        <v>3456</v>
      </c>
      <c r="C3459" s="2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si="263"/>
        <v>140</v>
      </c>
      <c r="P3459">
        <f t="shared" si="264"/>
        <v>50.98</v>
      </c>
      <c r="Q3459" t="s">
        <v>8315</v>
      </c>
      <c r="R3459" t="s">
        <v>8316</v>
      </c>
      <c r="S3459" s="14">
        <f t="shared" si="265"/>
        <v>42016.706678240742</v>
      </c>
      <c r="T3459" s="14">
        <f t="shared" si="266"/>
        <v>42047.249305555553</v>
      </c>
    </row>
    <row r="3460" spans="1:20" ht="60" x14ac:dyDescent="0.25">
      <c r="A3460">
        <v>3458</v>
      </c>
      <c r="B3460" s="7" t="s">
        <v>3457</v>
      </c>
      <c r="C3460" s="2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63"/>
        <v>124</v>
      </c>
      <c r="P3460">
        <f t="shared" si="264"/>
        <v>45.04</v>
      </c>
      <c r="Q3460" t="s">
        <v>8315</v>
      </c>
      <c r="R3460" t="s">
        <v>8316</v>
      </c>
      <c r="S3460" s="14">
        <f t="shared" si="265"/>
        <v>42011.202581018515</v>
      </c>
      <c r="T3460" s="14">
        <f t="shared" si="266"/>
        <v>42038.185416666667</v>
      </c>
    </row>
    <row r="3461" spans="1:20" ht="60" x14ac:dyDescent="0.25">
      <c r="A3461">
        <v>3459</v>
      </c>
      <c r="B3461" s="7" t="s">
        <v>3458</v>
      </c>
      <c r="C3461" s="2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63"/>
        <v>126</v>
      </c>
      <c r="P3461">
        <f t="shared" si="264"/>
        <v>17.53</v>
      </c>
      <c r="Q3461" t="s">
        <v>8315</v>
      </c>
      <c r="R3461" t="s">
        <v>8316</v>
      </c>
      <c r="S3461" s="14">
        <f t="shared" si="265"/>
        <v>42480.479861111111</v>
      </c>
      <c r="T3461" s="14">
        <f t="shared" si="266"/>
        <v>42510.479861111111</v>
      </c>
    </row>
    <row r="3462" spans="1:20" ht="45" x14ac:dyDescent="0.25">
      <c r="A3462">
        <v>3460</v>
      </c>
      <c r="B3462" s="7" t="s">
        <v>3459</v>
      </c>
      <c r="C3462" s="2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63"/>
        <v>190</v>
      </c>
      <c r="P3462">
        <f t="shared" si="264"/>
        <v>50</v>
      </c>
      <c r="Q3462" t="s">
        <v>8315</v>
      </c>
      <c r="R3462" t="s">
        <v>8316</v>
      </c>
      <c r="S3462" s="14">
        <f t="shared" si="265"/>
        <v>41852.527222222219</v>
      </c>
      <c r="T3462" s="14">
        <f t="shared" si="266"/>
        <v>41866.527222222219</v>
      </c>
    </row>
    <row r="3463" spans="1:20" ht="60" x14ac:dyDescent="0.25">
      <c r="A3463">
        <v>3461</v>
      </c>
      <c r="B3463" s="7" t="s">
        <v>3460</v>
      </c>
      <c r="C3463" s="2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63"/>
        <v>139</v>
      </c>
      <c r="P3463">
        <f t="shared" si="264"/>
        <v>57.92</v>
      </c>
      <c r="Q3463" t="s">
        <v>8315</v>
      </c>
      <c r="R3463" t="s">
        <v>8316</v>
      </c>
      <c r="S3463" s="14">
        <f t="shared" si="265"/>
        <v>42643.632858796293</v>
      </c>
      <c r="T3463" s="14">
        <f t="shared" si="266"/>
        <v>42672.125</v>
      </c>
    </row>
    <row r="3464" spans="1:20" ht="45" x14ac:dyDescent="0.25">
      <c r="A3464">
        <v>3462</v>
      </c>
      <c r="B3464" s="7" t="s">
        <v>3461</v>
      </c>
      <c r="C3464" s="2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63"/>
        <v>202</v>
      </c>
      <c r="P3464">
        <f t="shared" si="264"/>
        <v>29.71</v>
      </c>
      <c r="Q3464" t="s">
        <v>8315</v>
      </c>
      <c r="R3464" t="s">
        <v>8316</v>
      </c>
      <c r="S3464" s="14">
        <f t="shared" si="265"/>
        <v>42179.898472222223</v>
      </c>
      <c r="T3464" s="14">
        <f t="shared" si="266"/>
        <v>42195.75</v>
      </c>
    </row>
    <row r="3465" spans="1:20" ht="45" x14ac:dyDescent="0.25">
      <c r="A3465">
        <v>3463</v>
      </c>
      <c r="B3465" s="7" t="s">
        <v>3462</v>
      </c>
      <c r="C3465" s="2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63"/>
        <v>103</v>
      </c>
      <c r="P3465">
        <f t="shared" si="264"/>
        <v>90.68</v>
      </c>
      <c r="Q3465" t="s">
        <v>8315</v>
      </c>
      <c r="R3465" t="s">
        <v>8316</v>
      </c>
      <c r="S3465" s="14">
        <f t="shared" si="265"/>
        <v>42612.918807870374</v>
      </c>
      <c r="T3465" s="14">
        <f t="shared" si="266"/>
        <v>42654.165972222225</v>
      </c>
    </row>
    <row r="3466" spans="1:20" ht="60" x14ac:dyDescent="0.25">
      <c r="A3466">
        <v>3464</v>
      </c>
      <c r="B3466" s="7" t="s">
        <v>3463</v>
      </c>
      <c r="C3466" s="2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63"/>
        <v>102</v>
      </c>
      <c r="P3466">
        <f t="shared" si="264"/>
        <v>55.01</v>
      </c>
      <c r="Q3466" t="s">
        <v>8315</v>
      </c>
      <c r="R3466" t="s">
        <v>8316</v>
      </c>
      <c r="S3466" s="14">
        <f t="shared" si="265"/>
        <v>42575.130057870367</v>
      </c>
      <c r="T3466" s="14">
        <f t="shared" si="266"/>
        <v>42605.130057870367</v>
      </c>
    </row>
    <row r="3467" spans="1:20" ht="45" x14ac:dyDescent="0.25">
      <c r="A3467">
        <v>3465</v>
      </c>
      <c r="B3467" s="7" t="s">
        <v>3464</v>
      </c>
      <c r="C3467" s="2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63"/>
        <v>103</v>
      </c>
      <c r="P3467">
        <f t="shared" si="264"/>
        <v>57.22</v>
      </c>
      <c r="Q3467" t="s">
        <v>8315</v>
      </c>
      <c r="R3467" t="s">
        <v>8316</v>
      </c>
      <c r="S3467" s="14">
        <f t="shared" si="265"/>
        <v>42200.625833333332</v>
      </c>
      <c r="T3467" s="14">
        <f t="shared" si="266"/>
        <v>42225.666666666672</v>
      </c>
    </row>
    <row r="3468" spans="1:20" ht="45" x14ac:dyDescent="0.25">
      <c r="A3468">
        <v>3466</v>
      </c>
      <c r="B3468" s="7" t="s">
        <v>3465</v>
      </c>
      <c r="C3468" s="2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63"/>
        <v>127</v>
      </c>
      <c r="P3468">
        <f t="shared" si="264"/>
        <v>72.95</v>
      </c>
      <c r="Q3468" t="s">
        <v>8315</v>
      </c>
      <c r="R3468" t="s">
        <v>8316</v>
      </c>
      <c r="S3468" s="14">
        <f t="shared" si="265"/>
        <v>42420.019097222219</v>
      </c>
      <c r="T3468" s="14">
        <f t="shared" si="266"/>
        <v>42479.977430555555</v>
      </c>
    </row>
    <row r="3469" spans="1:20" ht="15.75" x14ac:dyDescent="0.25">
      <c r="A3469">
        <v>3467</v>
      </c>
      <c r="B3469" s="7" t="s">
        <v>3466</v>
      </c>
      <c r="C3469" s="2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63"/>
        <v>101</v>
      </c>
      <c r="P3469">
        <f t="shared" si="264"/>
        <v>64.47</v>
      </c>
      <c r="Q3469" t="s">
        <v>8315</v>
      </c>
      <c r="R3469" t="s">
        <v>8316</v>
      </c>
      <c r="S3469" s="14">
        <f t="shared" si="265"/>
        <v>42053.671666666662</v>
      </c>
      <c r="T3469" s="14">
        <f t="shared" si="266"/>
        <v>42083.630000000005</v>
      </c>
    </row>
    <row r="3470" spans="1:20" ht="45" x14ac:dyDescent="0.25">
      <c r="A3470">
        <v>3468</v>
      </c>
      <c r="B3470" s="7" t="s">
        <v>3467</v>
      </c>
      <c r="C3470" s="2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63"/>
        <v>122</v>
      </c>
      <c r="P3470">
        <f t="shared" si="264"/>
        <v>716.35</v>
      </c>
      <c r="Q3470" t="s">
        <v>8315</v>
      </c>
      <c r="R3470" t="s">
        <v>8316</v>
      </c>
      <c r="S3470" s="14">
        <f t="shared" si="265"/>
        <v>42605.765381944439</v>
      </c>
      <c r="T3470" s="14">
        <f t="shared" si="266"/>
        <v>42634.125</v>
      </c>
    </row>
    <row r="3471" spans="1:20" ht="60" x14ac:dyDescent="0.25">
      <c r="A3471">
        <v>3469</v>
      </c>
      <c r="B3471" s="7" t="s">
        <v>3468</v>
      </c>
      <c r="C3471" s="2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63"/>
        <v>113</v>
      </c>
      <c r="P3471">
        <f t="shared" si="264"/>
        <v>50.4</v>
      </c>
      <c r="Q3471" t="s">
        <v>8315</v>
      </c>
      <c r="R3471" t="s">
        <v>8316</v>
      </c>
      <c r="S3471" s="14">
        <f t="shared" si="265"/>
        <v>42458.641724537039</v>
      </c>
      <c r="T3471" s="14">
        <f t="shared" si="266"/>
        <v>42488.641724537039</v>
      </c>
    </row>
    <row r="3472" spans="1:20" ht="45" x14ac:dyDescent="0.25">
      <c r="A3472">
        <v>3470</v>
      </c>
      <c r="B3472" s="7" t="s">
        <v>3469</v>
      </c>
      <c r="C3472" s="2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63"/>
        <v>150</v>
      </c>
      <c r="P3472">
        <f t="shared" si="264"/>
        <v>41.67</v>
      </c>
      <c r="Q3472" t="s">
        <v>8315</v>
      </c>
      <c r="R3472" t="s">
        <v>8316</v>
      </c>
      <c r="S3472" s="14">
        <f t="shared" si="265"/>
        <v>42529.022013888884</v>
      </c>
      <c r="T3472" s="14">
        <f t="shared" si="266"/>
        <v>42566.901388888888</v>
      </c>
    </row>
    <row r="3473" spans="1:20" ht="60" x14ac:dyDescent="0.25">
      <c r="A3473">
        <v>3471</v>
      </c>
      <c r="B3473" s="7" t="s">
        <v>3470</v>
      </c>
      <c r="C3473" s="2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63"/>
        <v>215</v>
      </c>
      <c r="P3473">
        <f t="shared" si="264"/>
        <v>35.770000000000003</v>
      </c>
      <c r="Q3473" t="s">
        <v>8315</v>
      </c>
      <c r="R3473" t="s">
        <v>8316</v>
      </c>
      <c r="S3473" s="14">
        <f t="shared" si="265"/>
        <v>41841.820486111108</v>
      </c>
      <c r="T3473" s="14">
        <f t="shared" si="266"/>
        <v>41882.833333333336</v>
      </c>
    </row>
    <row r="3474" spans="1:20" ht="60" x14ac:dyDescent="0.25">
      <c r="A3474">
        <v>3472</v>
      </c>
      <c r="B3474" s="7" t="s">
        <v>3471</v>
      </c>
      <c r="C3474" s="2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63"/>
        <v>102</v>
      </c>
      <c r="P3474">
        <f t="shared" si="264"/>
        <v>88.74</v>
      </c>
      <c r="Q3474" t="s">
        <v>8315</v>
      </c>
      <c r="R3474" t="s">
        <v>8316</v>
      </c>
      <c r="S3474" s="14">
        <f t="shared" si="265"/>
        <v>41928.170497685183</v>
      </c>
      <c r="T3474" s="14">
        <f t="shared" si="266"/>
        <v>41949.249305555553</v>
      </c>
    </row>
    <row r="3475" spans="1:20" ht="60" x14ac:dyDescent="0.25">
      <c r="A3475">
        <v>3473</v>
      </c>
      <c r="B3475" s="7" t="s">
        <v>3472</v>
      </c>
      <c r="C3475" s="2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63"/>
        <v>100</v>
      </c>
      <c r="P3475">
        <f t="shared" si="264"/>
        <v>148.47999999999999</v>
      </c>
      <c r="Q3475" t="s">
        <v>8315</v>
      </c>
      <c r="R3475" t="s">
        <v>8316</v>
      </c>
      <c r="S3475" s="14">
        <f t="shared" si="265"/>
        <v>42062.834444444445</v>
      </c>
      <c r="T3475" s="14">
        <f t="shared" si="266"/>
        <v>42083.852083333331</v>
      </c>
    </row>
    <row r="3476" spans="1:20" ht="60" x14ac:dyDescent="0.25">
      <c r="A3476">
        <v>3474</v>
      </c>
      <c r="B3476" s="7" t="s">
        <v>3473</v>
      </c>
      <c r="C3476" s="2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63"/>
        <v>101</v>
      </c>
      <c r="P3476">
        <f t="shared" si="264"/>
        <v>51.79</v>
      </c>
      <c r="Q3476" t="s">
        <v>8315</v>
      </c>
      <c r="R3476" t="s">
        <v>8316</v>
      </c>
      <c r="S3476" s="14">
        <f t="shared" si="265"/>
        <v>42541.501516203702</v>
      </c>
      <c r="T3476" s="14">
        <f t="shared" si="266"/>
        <v>42571.501516203702</v>
      </c>
    </row>
    <row r="3477" spans="1:20" ht="45" x14ac:dyDescent="0.25">
      <c r="A3477">
        <v>3475</v>
      </c>
      <c r="B3477" s="7" t="s">
        <v>3474</v>
      </c>
      <c r="C3477" s="2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63"/>
        <v>113</v>
      </c>
      <c r="P3477">
        <f t="shared" si="264"/>
        <v>20</v>
      </c>
      <c r="Q3477" t="s">
        <v>8315</v>
      </c>
      <c r="R3477" t="s">
        <v>8316</v>
      </c>
      <c r="S3477" s="14">
        <f t="shared" si="265"/>
        <v>41918.880833333329</v>
      </c>
      <c r="T3477" s="14">
        <f t="shared" si="266"/>
        <v>41946</v>
      </c>
    </row>
    <row r="3478" spans="1:20" ht="60" x14ac:dyDescent="0.25">
      <c r="A3478">
        <v>3476</v>
      </c>
      <c r="B3478" s="7" t="s">
        <v>3475</v>
      </c>
      <c r="C3478" s="2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63"/>
        <v>104</v>
      </c>
      <c r="P3478">
        <f t="shared" si="264"/>
        <v>52</v>
      </c>
      <c r="Q3478" t="s">
        <v>8315</v>
      </c>
      <c r="R3478" t="s">
        <v>8316</v>
      </c>
      <c r="S3478" s="14">
        <f t="shared" si="265"/>
        <v>41921.279976851853</v>
      </c>
      <c r="T3478" s="14">
        <f t="shared" si="266"/>
        <v>41939.125</v>
      </c>
    </row>
    <row r="3479" spans="1:20" ht="45" x14ac:dyDescent="0.25">
      <c r="A3479">
        <v>3477</v>
      </c>
      <c r="B3479" s="7" t="s">
        <v>3476</v>
      </c>
      <c r="C3479" s="2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63"/>
        <v>115</v>
      </c>
      <c r="P3479">
        <f t="shared" si="264"/>
        <v>53.23</v>
      </c>
      <c r="Q3479" t="s">
        <v>8315</v>
      </c>
      <c r="R3479" t="s">
        <v>8316</v>
      </c>
      <c r="S3479" s="14">
        <f t="shared" si="265"/>
        <v>42128.736608796295</v>
      </c>
      <c r="T3479" s="14">
        <f t="shared" si="266"/>
        <v>42141.125</v>
      </c>
    </row>
    <row r="3480" spans="1:20" ht="45" x14ac:dyDescent="0.25">
      <c r="A3480">
        <v>3478</v>
      </c>
      <c r="B3480" s="7" t="s">
        <v>3477</v>
      </c>
      <c r="C3480" s="2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63"/>
        <v>113</v>
      </c>
      <c r="P3480">
        <f t="shared" si="264"/>
        <v>39.6</v>
      </c>
      <c r="Q3480" t="s">
        <v>8315</v>
      </c>
      <c r="R3480" t="s">
        <v>8316</v>
      </c>
      <c r="S3480" s="14">
        <f t="shared" si="265"/>
        <v>42053.916921296302</v>
      </c>
      <c r="T3480" s="14">
        <f t="shared" si="266"/>
        <v>42079.875</v>
      </c>
    </row>
    <row r="3481" spans="1:20" ht="45" x14ac:dyDescent="0.25">
      <c r="A3481">
        <v>3479</v>
      </c>
      <c r="B3481" s="7" t="s">
        <v>3478</v>
      </c>
      <c r="C3481" s="2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63"/>
        <v>128</v>
      </c>
      <c r="P3481">
        <f t="shared" si="264"/>
        <v>34.25</v>
      </c>
      <c r="Q3481" t="s">
        <v>8315</v>
      </c>
      <c r="R3481" t="s">
        <v>8316</v>
      </c>
      <c r="S3481" s="14">
        <f t="shared" si="265"/>
        <v>41781.855092592588</v>
      </c>
      <c r="T3481" s="14">
        <f t="shared" si="266"/>
        <v>41811.855092592588</v>
      </c>
    </row>
    <row r="3482" spans="1:20" ht="45" x14ac:dyDescent="0.25">
      <c r="A3482">
        <v>3480</v>
      </c>
      <c r="B3482" s="7" t="s">
        <v>3479</v>
      </c>
      <c r="C3482" s="2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63"/>
        <v>143</v>
      </c>
      <c r="P3482">
        <f t="shared" si="264"/>
        <v>164.62</v>
      </c>
      <c r="Q3482" t="s">
        <v>8315</v>
      </c>
      <c r="R3482" t="s">
        <v>8316</v>
      </c>
      <c r="S3482" s="14">
        <f t="shared" si="265"/>
        <v>42171.317442129628</v>
      </c>
      <c r="T3482" s="14">
        <f t="shared" si="266"/>
        <v>42195.875</v>
      </c>
    </row>
    <row r="3483" spans="1:20" ht="60" x14ac:dyDescent="0.25">
      <c r="A3483">
        <v>3481</v>
      </c>
      <c r="B3483" s="7" t="s">
        <v>3480</v>
      </c>
      <c r="C3483" s="2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63"/>
        <v>119</v>
      </c>
      <c r="P3483">
        <f t="shared" si="264"/>
        <v>125.05</v>
      </c>
      <c r="Q3483" t="s">
        <v>8315</v>
      </c>
      <c r="R3483" t="s">
        <v>8316</v>
      </c>
      <c r="S3483" s="14">
        <f t="shared" si="265"/>
        <v>41989.24754629629</v>
      </c>
      <c r="T3483" s="14">
        <f t="shared" si="266"/>
        <v>42006.24754629629</v>
      </c>
    </row>
    <row r="3484" spans="1:20" ht="45" x14ac:dyDescent="0.25">
      <c r="A3484">
        <v>3482</v>
      </c>
      <c r="B3484" s="7" t="s">
        <v>3481</v>
      </c>
      <c r="C3484" s="2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63"/>
        <v>138</v>
      </c>
      <c r="P3484">
        <f t="shared" si="264"/>
        <v>51.88</v>
      </c>
      <c r="Q3484" t="s">
        <v>8315</v>
      </c>
      <c r="R3484" t="s">
        <v>8316</v>
      </c>
      <c r="S3484" s="14">
        <f t="shared" si="265"/>
        <v>41796.771597222221</v>
      </c>
      <c r="T3484" s="14">
        <f t="shared" si="266"/>
        <v>41826.771597222221</v>
      </c>
    </row>
    <row r="3485" spans="1:20" ht="45" x14ac:dyDescent="0.25">
      <c r="A3485">
        <v>3483</v>
      </c>
      <c r="B3485" s="7" t="s">
        <v>3482</v>
      </c>
      <c r="C3485" s="2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63"/>
        <v>160</v>
      </c>
      <c r="P3485">
        <f t="shared" si="264"/>
        <v>40.29</v>
      </c>
      <c r="Q3485" t="s">
        <v>8315</v>
      </c>
      <c r="R3485" t="s">
        <v>8316</v>
      </c>
      <c r="S3485" s="14">
        <f t="shared" si="265"/>
        <v>41793.668761574074</v>
      </c>
      <c r="T3485" s="14">
        <f t="shared" si="266"/>
        <v>41823.668761574074</v>
      </c>
    </row>
    <row r="3486" spans="1:20" ht="60" x14ac:dyDescent="0.25">
      <c r="A3486">
        <v>3484</v>
      </c>
      <c r="B3486" s="7" t="s">
        <v>3483</v>
      </c>
      <c r="C3486" s="2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63"/>
        <v>114</v>
      </c>
      <c r="P3486">
        <f t="shared" si="264"/>
        <v>64.91</v>
      </c>
      <c r="Q3486" t="s">
        <v>8315</v>
      </c>
      <c r="R3486" t="s">
        <v>8316</v>
      </c>
      <c r="S3486" s="14">
        <f t="shared" si="265"/>
        <v>42506.760405092587</v>
      </c>
      <c r="T3486" s="14">
        <f t="shared" si="266"/>
        <v>42536.760405092587</v>
      </c>
    </row>
    <row r="3487" spans="1:20" ht="60" x14ac:dyDescent="0.25">
      <c r="A3487">
        <v>3485</v>
      </c>
      <c r="B3487" s="7" t="s">
        <v>3484</v>
      </c>
      <c r="C3487" s="2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63"/>
        <v>101</v>
      </c>
      <c r="P3487">
        <f t="shared" si="264"/>
        <v>55.33</v>
      </c>
      <c r="Q3487" t="s">
        <v>8315</v>
      </c>
      <c r="R3487" t="s">
        <v>8316</v>
      </c>
      <c r="S3487" s="14">
        <f t="shared" si="265"/>
        <v>42372.693055555559</v>
      </c>
      <c r="T3487" s="14">
        <f t="shared" si="266"/>
        <v>42402.693055555559</v>
      </c>
    </row>
    <row r="3488" spans="1:20" ht="45" x14ac:dyDescent="0.25">
      <c r="A3488">
        <v>3486</v>
      </c>
      <c r="B3488" s="7" t="s">
        <v>3485</v>
      </c>
      <c r="C3488" s="2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63"/>
        <v>155</v>
      </c>
      <c r="P3488">
        <f t="shared" si="264"/>
        <v>83.14</v>
      </c>
      <c r="Q3488" t="s">
        <v>8315</v>
      </c>
      <c r="R3488" t="s">
        <v>8316</v>
      </c>
      <c r="S3488" s="14">
        <f t="shared" si="265"/>
        <v>42126.87501157407</v>
      </c>
      <c r="T3488" s="14">
        <f t="shared" si="266"/>
        <v>42158.290972222225</v>
      </c>
    </row>
    <row r="3489" spans="1:20" ht="60" x14ac:dyDescent="0.25">
      <c r="A3489">
        <v>3487</v>
      </c>
      <c r="B3489" s="7" t="s">
        <v>3486</v>
      </c>
      <c r="C3489" s="2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63"/>
        <v>128</v>
      </c>
      <c r="P3489">
        <f t="shared" si="264"/>
        <v>38.71</v>
      </c>
      <c r="Q3489" t="s">
        <v>8315</v>
      </c>
      <c r="R3489" t="s">
        <v>8316</v>
      </c>
      <c r="S3489" s="14">
        <f t="shared" si="265"/>
        <v>42149.940416666665</v>
      </c>
      <c r="T3489" s="14">
        <f t="shared" si="266"/>
        <v>42179.940416666665</v>
      </c>
    </row>
    <row r="3490" spans="1:20" ht="60" x14ac:dyDescent="0.25">
      <c r="A3490">
        <v>3488</v>
      </c>
      <c r="B3490" s="7" t="s">
        <v>3487</v>
      </c>
      <c r="C3490" s="2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63"/>
        <v>121</v>
      </c>
      <c r="P3490">
        <f t="shared" si="264"/>
        <v>125.38</v>
      </c>
      <c r="Q3490" t="s">
        <v>8315</v>
      </c>
      <c r="R3490" t="s">
        <v>8316</v>
      </c>
      <c r="S3490" s="14">
        <f t="shared" si="265"/>
        <v>42087.768055555556</v>
      </c>
      <c r="T3490" s="14">
        <f t="shared" si="266"/>
        <v>42111.666666666672</v>
      </c>
    </row>
    <row r="3491" spans="1:20" ht="60" x14ac:dyDescent="0.25">
      <c r="A3491">
        <v>3489</v>
      </c>
      <c r="B3491" s="7" t="s">
        <v>3488</v>
      </c>
      <c r="C3491" s="2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63"/>
        <v>113</v>
      </c>
      <c r="P3491">
        <f t="shared" si="264"/>
        <v>78.260000000000005</v>
      </c>
      <c r="Q3491" t="s">
        <v>8315</v>
      </c>
      <c r="R3491" t="s">
        <v>8316</v>
      </c>
      <c r="S3491" s="14">
        <f t="shared" si="265"/>
        <v>41753.635775462964</v>
      </c>
      <c r="T3491" s="14">
        <f t="shared" si="266"/>
        <v>41783.875</v>
      </c>
    </row>
    <row r="3492" spans="1:20" ht="60" x14ac:dyDescent="0.25">
      <c r="A3492">
        <v>3490</v>
      </c>
      <c r="B3492" s="7" t="s">
        <v>3489</v>
      </c>
      <c r="C3492" s="2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63"/>
        <v>128</v>
      </c>
      <c r="P3492">
        <f t="shared" si="264"/>
        <v>47.22</v>
      </c>
      <c r="Q3492" t="s">
        <v>8315</v>
      </c>
      <c r="R3492" t="s">
        <v>8316</v>
      </c>
      <c r="S3492" s="14">
        <f t="shared" si="265"/>
        <v>42443.802361111113</v>
      </c>
      <c r="T3492" s="14">
        <f t="shared" si="266"/>
        <v>42473.802361111113</v>
      </c>
    </row>
    <row r="3493" spans="1:20" ht="60" x14ac:dyDescent="0.25">
      <c r="A3493">
        <v>3491</v>
      </c>
      <c r="B3493" s="7" t="s">
        <v>3490</v>
      </c>
      <c r="C3493" s="2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63"/>
        <v>158</v>
      </c>
      <c r="P3493">
        <f t="shared" si="264"/>
        <v>79.099999999999994</v>
      </c>
      <c r="Q3493" t="s">
        <v>8315</v>
      </c>
      <c r="R3493" t="s">
        <v>8316</v>
      </c>
      <c r="S3493" s="14">
        <f t="shared" si="265"/>
        <v>42121.249814814815</v>
      </c>
      <c r="T3493" s="14">
        <f t="shared" si="266"/>
        <v>42142.249814814815</v>
      </c>
    </row>
    <row r="3494" spans="1:20" ht="45" x14ac:dyDescent="0.25">
      <c r="A3494">
        <v>3492</v>
      </c>
      <c r="B3494" s="7" t="s">
        <v>3491</v>
      </c>
      <c r="C3494" s="2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63"/>
        <v>105</v>
      </c>
      <c r="P3494">
        <f t="shared" si="264"/>
        <v>114.29</v>
      </c>
      <c r="Q3494" t="s">
        <v>8315</v>
      </c>
      <c r="R3494" t="s">
        <v>8316</v>
      </c>
      <c r="S3494" s="14">
        <f t="shared" si="265"/>
        <v>42268.009224537032</v>
      </c>
      <c r="T3494" s="14">
        <f t="shared" si="266"/>
        <v>42303.009224537032</v>
      </c>
    </row>
    <row r="3495" spans="1:20" ht="60" x14ac:dyDescent="0.25">
      <c r="A3495">
        <v>3493</v>
      </c>
      <c r="B3495" s="7" t="s">
        <v>3492</v>
      </c>
      <c r="C3495" s="2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63"/>
        <v>100</v>
      </c>
      <c r="P3495">
        <f t="shared" si="264"/>
        <v>51.72</v>
      </c>
      <c r="Q3495" t="s">
        <v>8315</v>
      </c>
      <c r="R3495" t="s">
        <v>8316</v>
      </c>
      <c r="S3495" s="14">
        <f t="shared" si="265"/>
        <v>41848.866157407407</v>
      </c>
      <c r="T3495" s="14">
        <f t="shared" si="266"/>
        <v>41868.21597222222</v>
      </c>
    </row>
    <row r="3496" spans="1:20" ht="60" x14ac:dyDescent="0.25">
      <c r="A3496">
        <v>3494</v>
      </c>
      <c r="B3496" s="7" t="s">
        <v>3493</v>
      </c>
      <c r="C3496" s="2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63"/>
        <v>100</v>
      </c>
      <c r="P3496">
        <f t="shared" si="264"/>
        <v>30.77</v>
      </c>
      <c r="Q3496" t="s">
        <v>8315</v>
      </c>
      <c r="R3496" t="s">
        <v>8316</v>
      </c>
      <c r="S3496" s="14">
        <f t="shared" si="265"/>
        <v>42689.214988425927</v>
      </c>
      <c r="T3496" s="14">
        <f t="shared" si="266"/>
        <v>42700.25</v>
      </c>
    </row>
    <row r="3497" spans="1:20" ht="60" x14ac:dyDescent="0.25">
      <c r="A3497">
        <v>3495</v>
      </c>
      <c r="B3497" s="7" t="s">
        <v>3494</v>
      </c>
      <c r="C3497" s="2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63"/>
        <v>107</v>
      </c>
      <c r="P3497">
        <f t="shared" si="264"/>
        <v>74.209999999999994</v>
      </c>
      <c r="Q3497" t="s">
        <v>8315</v>
      </c>
      <c r="R3497" t="s">
        <v>8316</v>
      </c>
      <c r="S3497" s="14">
        <f t="shared" si="265"/>
        <v>41915.762835648151</v>
      </c>
      <c r="T3497" s="14">
        <f t="shared" si="266"/>
        <v>41944.720833333333</v>
      </c>
    </row>
    <row r="3498" spans="1:20" ht="60" x14ac:dyDescent="0.25">
      <c r="A3498">
        <v>3496</v>
      </c>
      <c r="B3498" s="7" t="s">
        <v>3495</v>
      </c>
      <c r="C3498" s="2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63"/>
        <v>124</v>
      </c>
      <c r="P3498">
        <f t="shared" si="264"/>
        <v>47.85</v>
      </c>
      <c r="Q3498" t="s">
        <v>8315</v>
      </c>
      <c r="R3498" t="s">
        <v>8316</v>
      </c>
      <c r="S3498" s="14">
        <f t="shared" si="265"/>
        <v>42584.846828703703</v>
      </c>
      <c r="T3498" s="14">
        <f t="shared" si="266"/>
        <v>42624.846828703703</v>
      </c>
    </row>
    <row r="3499" spans="1:20" ht="60" x14ac:dyDescent="0.25">
      <c r="A3499">
        <v>3497</v>
      </c>
      <c r="B3499" s="7" t="s">
        <v>3496</v>
      </c>
      <c r="C3499" s="2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63"/>
        <v>109</v>
      </c>
      <c r="P3499">
        <f t="shared" si="264"/>
        <v>34.409999999999997</v>
      </c>
      <c r="Q3499" t="s">
        <v>8315</v>
      </c>
      <c r="R3499" t="s">
        <v>8316</v>
      </c>
      <c r="S3499" s="14">
        <f t="shared" si="265"/>
        <v>42511.741944444439</v>
      </c>
      <c r="T3499" s="14">
        <f t="shared" si="266"/>
        <v>42523.916666666672</v>
      </c>
    </row>
    <row r="3500" spans="1:20" ht="60" x14ac:dyDescent="0.25">
      <c r="A3500">
        <v>3498</v>
      </c>
      <c r="B3500" s="7" t="s">
        <v>3497</v>
      </c>
      <c r="C3500" s="2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63"/>
        <v>102</v>
      </c>
      <c r="P3500">
        <f t="shared" si="264"/>
        <v>40.24</v>
      </c>
      <c r="Q3500" t="s">
        <v>8315</v>
      </c>
      <c r="R3500" t="s">
        <v>8316</v>
      </c>
      <c r="S3500" s="14">
        <f t="shared" si="265"/>
        <v>42459.15861111111</v>
      </c>
      <c r="T3500" s="14">
        <f t="shared" si="266"/>
        <v>42518.905555555553</v>
      </c>
    </row>
    <row r="3501" spans="1:20" ht="60" x14ac:dyDescent="0.25">
      <c r="A3501">
        <v>3499</v>
      </c>
      <c r="B3501" s="7" t="s">
        <v>3498</v>
      </c>
      <c r="C3501" s="2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63"/>
        <v>106</v>
      </c>
      <c r="P3501">
        <f t="shared" si="264"/>
        <v>60.29</v>
      </c>
      <c r="Q3501" t="s">
        <v>8315</v>
      </c>
      <c r="R3501" t="s">
        <v>8316</v>
      </c>
      <c r="S3501" s="14">
        <f t="shared" si="265"/>
        <v>42132.036168981482</v>
      </c>
      <c r="T3501" s="14">
        <f t="shared" si="266"/>
        <v>42186.290972222225</v>
      </c>
    </row>
    <row r="3502" spans="1:20" ht="60" x14ac:dyDescent="0.25">
      <c r="A3502">
        <v>3500</v>
      </c>
      <c r="B3502" s="7" t="s">
        <v>3499</v>
      </c>
      <c r="C3502" s="2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63"/>
        <v>106</v>
      </c>
      <c r="P3502">
        <f t="shared" si="264"/>
        <v>25.31</v>
      </c>
      <c r="Q3502" t="s">
        <v>8315</v>
      </c>
      <c r="R3502" t="s">
        <v>8316</v>
      </c>
      <c r="S3502" s="14">
        <f t="shared" si="265"/>
        <v>42419.91942129629</v>
      </c>
      <c r="T3502" s="14">
        <f t="shared" si="266"/>
        <v>42436.207638888889</v>
      </c>
    </row>
    <row r="3503" spans="1:20" ht="45" x14ac:dyDescent="0.25">
      <c r="A3503">
        <v>3501</v>
      </c>
      <c r="B3503" s="7" t="s">
        <v>3500</v>
      </c>
      <c r="C3503" s="2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63"/>
        <v>101</v>
      </c>
      <c r="P3503">
        <f t="shared" si="264"/>
        <v>35.950000000000003</v>
      </c>
      <c r="Q3503" t="s">
        <v>8315</v>
      </c>
      <c r="R3503" t="s">
        <v>8316</v>
      </c>
      <c r="S3503" s="14">
        <f t="shared" si="265"/>
        <v>42233.763831018514</v>
      </c>
      <c r="T3503" s="14">
        <f t="shared" si="266"/>
        <v>42258.763831018514</v>
      </c>
    </row>
    <row r="3504" spans="1:20" ht="60" x14ac:dyDescent="0.25">
      <c r="A3504">
        <v>3502</v>
      </c>
      <c r="B3504" s="7" t="s">
        <v>3501</v>
      </c>
      <c r="C3504" s="2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63"/>
        <v>105</v>
      </c>
      <c r="P3504">
        <f t="shared" si="264"/>
        <v>136</v>
      </c>
      <c r="Q3504" t="s">
        <v>8315</v>
      </c>
      <c r="R3504" t="s">
        <v>8316</v>
      </c>
      <c r="S3504" s="14">
        <f t="shared" si="265"/>
        <v>42430.839398148149</v>
      </c>
      <c r="T3504" s="14">
        <f t="shared" si="266"/>
        <v>42445.165972222225</v>
      </c>
    </row>
    <row r="3505" spans="1:20" ht="45" x14ac:dyDescent="0.25">
      <c r="A3505">
        <v>3503</v>
      </c>
      <c r="B3505" s="7" t="s">
        <v>3502</v>
      </c>
      <c r="C3505" s="2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63"/>
        <v>108</v>
      </c>
      <c r="P3505">
        <f t="shared" si="264"/>
        <v>70.760000000000005</v>
      </c>
      <c r="Q3505" t="s">
        <v>8315</v>
      </c>
      <c r="R3505" t="s">
        <v>8316</v>
      </c>
      <c r="S3505" s="14">
        <f t="shared" si="265"/>
        <v>42545.478333333333</v>
      </c>
      <c r="T3505" s="14">
        <f t="shared" si="266"/>
        <v>42575.478333333333</v>
      </c>
    </row>
    <row r="3506" spans="1:20" ht="60" x14ac:dyDescent="0.25">
      <c r="A3506">
        <v>3504</v>
      </c>
      <c r="B3506" s="7" t="s">
        <v>3503</v>
      </c>
      <c r="C3506" s="2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63"/>
        <v>100</v>
      </c>
      <c r="P3506">
        <f t="shared" si="264"/>
        <v>125</v>
      </c>
      <c r="Q3506" t="s">
        <v>8315</v>
      </c>
      <c r="R3506" t="s">
        <v>8316</v>
      </c>
      <c r="S3506" s="14">
        <f t="shared" si="265"/>
        <v>42297.748738425929</v>
      </c>
      <c r="T3506" s="14">
        <f t="shared" si="266"/>
        <v>42327.790405092594</v>
      </c>
    </row>
    <row r="3507" spans="1:20" ht="90" x14ac:dyDescent="0.25">
      <c r="A3507">
        <v>3505</v>
      </c>
      <c r="B3507" s="7" t="s">
        <v>3504</v>
      </c>
      <c r="C3507" s="2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63"/>
        <v>104</v>
      </c>
      <c r="P3507">
        <f t="shared" si="264"/>
        <v>66.510000000000005</v>
      </c>
      <c r="Q3507" t="s">
        <v>8315</v>
      </c>
      <c r="R3507" t="s">
        <v>8316</v>
      </c>
      <c r="S3507" s="14">
        <f t="shared" si="265"/>
        <v>41760.935706018521</v>
      </c>
      <c r="T3507" s="14">
        <f t="shared" si="266"/>
        <v>41772.166666666664</v>
      </c>
    </row>
    <row r="3508" spans="1:20" ht="60" x14ac:dyDescent="0.25">
      <c r="A3508">
        <v>3506</v>
      </c>
      <c r="B3508" s="7" t="s">
        <v>3505</v>
      </c>
      <c r="C3508" s="2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63"/>
        <v>102</v>
      </c>
      <c r="P3508">
        <f t="shared" si="264"/>
        <v>105</v>
      </c>
      <c r="Q3508" t="s">
        <v>8315</v>
      </c>
      <c r="R3508" t="s">
        <v>8316</v>
      </c>
      <c r="S3508" s="14">
        <f t="shared" si="265"/>
        <v>41829.734259259261</v>
      </c>
      <c r="T3508" s="14">
        <f t="shared" si="266"/>
        <v>41874.734259259261</v>
      </c>
    </row>
    <row r="3509" spans="1:20" ht="45" x14ac:dyDescent="0.25">
      <c r="A3509">
        <v>3507</v>
      </c>
      <c r="B3509" s="7" t="s">
        <v>3506</v>
      </c>
      <c r="C3509" s="2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63"/>
        <v>104</v>
      </c>
      <c r="P3509">
        <f t="shared" si="264"/>
        <v>145</v>
      </c>
      <c r="Q3509" t="s">
        <v>8315</v>
      </c>
      <c r="R3509" t="s">
        <v>8316</v>
      </c>
      <c r="S3509" s="14">
        <f t="shared" si="265"/>
        <v>42491.92288194444</v>
      </c>
      <c r="T3509" s="14">
        <f t="shared" si="266"/>
        <v>42521.92288194444</v>
      </c>
    </row>
    <row r="3510" spans="1:20" ht="60" x14ac:dyDescent="0.25">
      <c r="A3510">
        <v>3508</v>
      </c>
      <c r="B3510" s="7" t="s">
        <v>3507</v>
      </c>
      <c r="C3510" s="2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63"/>
        <v>180</v>
      </c>
      <c r="P3510">
        <f t="shared" si="264"/>
        <v>12</v>
      </c>
      <c r="Q3510" t="s">
        <v>8315</v>
      </c>
      <c r="R3510" t="s">
        <v>8316</v>
      </c>
      <c r="S3510" s="14">
        <f t="shared" si="265"/>
        <v>42477.729780092588</v>
      </c>
      <c r="T3510" s="14">
        <f t="shared" si="266"/>
        <v>42500.875</v>
      </c>
    </row>
    <row r="3511" spans="1:20" ht="60" x14ac:dyDescent="0.25">
      <c r="A3511">
        <v>3509</v>
      </c>
      <c r="B3511" s="7" t="s">
        <v>3508</v>
      </c>
      <c r="C3511" s="2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63"/>
        <v>106</v>
      </c>
      <c r="P3511">
        <f t="shared" si="264"/>
        <v>96.67</v>
      </c>
      <c r="Q3511" t="s">
        <v>8315</v>
      </c>
      <c r="R3511" t="s">
        <v>8316</v>
      </c>
      <c r="S3511" s="14">
        <f t="shared" si="265"/>
        <v>41950.859560185185</v>
      </c>
      <c r="T3511" s="14">
        <f t="shared" si="266"/>
        <v>41964.204861111109</v>
      </c>
    </row>
    <row r="3512" spans="1:20" ht="60" x14ac:dyDescent="0.25">
      <c r="A3512">
        <v>3510</v>
      </c>
      <c r="B3512" s="7" t="s">
        <v>3509</v>
      </c>
      <c r="C3512" s="2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63"/>
        <v>101</v>
      </c>
      <c r="P3512">
        <f t="shared" si="264"/>
        <v>60.33</v>
      </c>
      <c r="Q3512" t="s">
        <v>8315</v>
      </c>
      <c r="R3512" t="s">
        <v>8316</v>
      </c>
      <c r="S3512" s="14">
        <f t="shared" si="265"/>
        <v>41802.62090277778</v>
      </c>
      <c r="T3512" s="14">
        <f t="shared" si="266"/>
        <v>41822.62090277778</v>
      </c>
    </row>
    <row r="3513" spans="1:20" ht="45" x14ac:dyDescent="0.25">
      <c r="A3513">
        <v>3511</v>
      </c>
      <c r="B3513" s="7" t="s">
        <v>3510</v>
      </c>
      <c r="C3513" s="2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63"/>
        <v>101</v>
      </c>
      <c r="P3513">
        <f t="shared" si="264"/>
        <v>79.89</v>
      </c>
      <c r="Q3513" t="s">
        <v>8315</v>
      </c>
      <c r="R3513" t="s">
        <v>8316</v>
      </c>
      <c r="S3513" s="14">
        <f t="shared" si="265"/>
        <v>41927.873784722222</v>
      </c>
      <c r="T3513" s="14">
        <f t="shared" si="266"/>
        <v>41950.770833333336</v>
      </c>
    </row>
    <row r="3514" spans="1:20" ht="60" x14ac:dyDescent="0.25">
      <c r="A3514">
        <v>3512</v>
      </c>
      <c r="B3514" s="7" t="s">
        <v>3511</v>
      </c>
      <c r="C3514" s="2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63"/>
        <v>100</v>
      </c>
      <c r="P3514">
        <f t="shared" si="264"/>
        <v>58.82</v>
      </c>
      <c r="Q3514" t="s">
        <v>8315</v>
      </c>
      <c r="R3514" t="s">
        <v>8316</v>
      </c>
      <c r="S3514" s="14">
        <f t="shared" si="265"/>
        <v>42057.536944444444</v>
      </c>
      <c r="T3514" s="14">
        <f t="shared" si="266"/>
        <v>42117.49527777778</v>
      </c>
    </row>
    <row r="3515" spans="1:20" ht="60" x14ac:dyDescent="0.25">
      <c r="A3515">
        <v>3513</v>
      </c>
      <c r="B3515" s="7" t="s">
        <v>3512</v>
      </c>
      <c r="C3515" s="2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63"/>
        <v>118</v>
      </c>
      <c r="P3515">
        <f t="shared" si="264"/>
        <v>75.34</v>
      </c>
      <c r="Q3515" t="s">
        <v>8315</v>
      </c>
      <c r="R3515" t="s">
        <v>8316</v>
      </c>
      <c r="S3515" s="14">
        <f t="shared" si="265"/>
        <v>41781.096203703702</v>
      </c>
      <c r="T3515" s="14">
        <f t="shared" si="266"/>
        <v>41794.207638888889</v>
      </c>
    </row>
    <row r="3516" spans="1:20" ht="45" x14ac:dyDescent="0.25">
      <c r="A3516">
        <v>3514</v>
      </c>
      <c r="B3516" s="7" t="s">
        <v>3513</v>
      </c>
      <c r="C3516" s="2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63"/>
        <v>110</v>
      </c>
      <c r="P3516">
        <f t="shared" si="264"/>
        <v>55</v>
      </c>
      <c r="Q3516" t="s">
        <v>8315</v>
      </c>
      <c r="R3516" t="s">
        <v>8316</v>
      </c>
      <c r="S3516" s="14">
        <f t="shared" si="265"/>
        <v>42020.846666666665</v>
      </c>
      <c r="T3516" s="14">
        <f t="shared" si="266"/>
        <v>42037.207638888889</v>
      </c>
    </row>
    <row r="3517" spans="1:20" ht="45" x14ac:dyDescent="0.25">
      <c r="A3517">
        <v>3515</v>
      </c>
      <c r="B3517" s="7" t="s">
        <v>3514</v>
      </c>
      <c r="C3517" s="2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63"/>
        <v>103</v>
      </c>
      <c r="P3517">
        <f t="shared" si="264"/>
        <v>66.959999999999994</v>
      </c>
      <c r="Q3517" t="s">
        <v>8315</v>
      </c>
      <c r="R3517" t="s">
        <v>8316</v>
      </c>
      <c r="S3517" s="14">
        <f t="shared" si="265"/>
        <v>42125.772812499999</v>
      </c>
      <c r="T3517" s="14">
        <f t="shared" si="266"/>
        <v>42155.772812499999</v>
      </c>
    </row>
    <row r="3518" spans="1:20" ht="60" x14ac:dyDescent="0.25">
      <c r="A3518">
        <v>3516</v>
      </c>
      <c r="B3518" s="7" t="s">
        <v>3515</v>
      </c>
      <c r="C3518" s="2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63"/>
        <v>100</v>
      </c>
      <c r="P3518">
        <f t="shared" si="264"/>
        <v>227.27</v>
      </c>
      <c r="Q3518" t="s">
        <v>8315</v>
      </c>
      <c r="R3518" t="s">
        <v>8316</v>
      </c>
      <c r="S3518" s="14">
        <f t="shared" si="265"/>
        <v>41856.010069444441</v>
      </c>
      <c r="T3518" s="14">
        <f t="shared" si="266"/>
        <v>41890.125</v>
      </c>
    </row>
    <row r="3519" spans="1:20" ht="45" x14ac:dyDescent="0.25">
      <c r="A3519">
        <v>3517</v>
      </c>
      <c r="B3519" s="7" t="s">
        <v>3516</v>
      </c>
      <c r="C3519" s="2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63"/>
        <v>100</v>
      </c>
      <c r="P3519">
        <f t="shared" si="264"/>
        <v>307.69</v>
      </c>
      <c r="Q3519" t="s">
        <v>8315</v>
      </c>
      <c r="R3519" t="s">
        <v>8316</v>
      </c>
      <c r="S3519" s="14">
        <f t="shared" si="265"/>
        <v>41794.817523148151</v>
      </c>
      <c r="T3519" s="14">
        <f t="shared" si="266"/>
        <v>41824.458333333336</v>
      </c>
    </row>
    <row r="3520" spans="1:20" ht="60" x14ac:dyDescent="0.25">
      <c r="A3520">
        <v>3518</v>
      </c>
      <c r="B3520" s="7" t="s">
        <v>3517</v>
      </c>
      <c r="C3520" s="2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63"/>
        <v>110</v>
      </c>
      <c r="P3520">
        <f t="shared" si="264"/>
        <v>50.02</v>
      </c>
      <c r="Q3520" t="s">
        <v>8315</v>
      </c>
      <c r="R3520" t="s">
        <v>8316</v>
      </c>
      <c r="S3520" s="14">
        <f t="shared" si="265"/>
        <v>41893.783553240741</v>
      </c>
      <c r="T3520" s="14">
        <f t="shared" si="266"/>
        <v>41914.597916666666</v>
      </c>
    </row>
    <row r="3521" spans="1:20" ht="45" x14ac:dyDescent="0.25">
      <c r="A3521">
        <v>3519</v>
      </c>
      <c r="B3521" s="7" t="s">
        <v>3518</v>
      </c>
      <c r="C3521" s="2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63"/>
        <v>101</v>
      </c>
      <c r="P3521">
        <f t="shared" si="264"/>
        <v>72.39</v>
      </c>
      <c r="Q3521" t="s">
        <v>8315</v>
      </c>
      <c r="R3521" t="s">
        <v>8316</v>
      </c>
      <c r="S3521" s="14">
        <f t="shared" si="265"/>
        <v>42037.598958333328</v>
      </c>
      <c r="T3521" s="14">
        <f t="shared" si="266"/>
        <v>42067.598958333328</v>
      </c>
    </row>
    <row r="3522" spans="1:20" ht="45" x14ac:dyDescent="0.25">
      <c r="A3522">
        <v>3520</v>
      </c>
      <c r="B3522" s="7" t="s">
        <v>3519</v>
      </c>
      <c r="C3522" s="2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ref="O3522:O3585" si="267">ROUND(E3522/D3522*100,0)</f>
        <v>101</v>
      </c>
      <c r="P3522">
        <f t="shared" ref="P3522:P3585" si="268">IFERROR(ROUND(E3522/L3522,2),0)</f>
        <v>95.95</v>
      </c>
      <c r="Q3522" t="s">
        <v>8315</v>
      </c>
      <c r="R3522" t="s">
        <v>8316</v>
      </c>
      <c r="S3522" s="14">
        <f t="shared" ref="S3522:S3585" si="269">(((J3522/60)/60)/24)+DATE(1970,1,1)</f>
        <v>42227.824212962965</v>
      </c>
      <c r="T3522" s="14">
        <f t="shared" ref="T3522:T3585" si="270">(((I3522/60)/60)/24)+DATE(1970,1,1)</f>
        <v>42253.57430555555</v>
      </c>
    </row>
    <row r="3523" spans="1:20" ht="60" x14ac:dyDescent="0.25">
      <c r="A3523">
        <v>3521</v>
      </c>
      <c r="B3523" s="7" t="s">
        <v>3520</v>
      </c>
      <c r="C3523" s="2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67"/>
        <v>169</v>
      </c>
      <c r="P3523">
        <f t="shared" si="268"/>
        <v>45.62</v>
      </c>
      <c r="Q3523" t="s">
        <v>8315</v>
      </c>
      <c r="R3523" t="s">
        <v>8316</v>
      </c>
      <c r="S3523" s="14">
        <f t="shared" si="269"/>
        <v>41881.361342592594</v>
      </c>
      <c r="T3523" s="14">
        <f t="shared" si="270"/>
        <v>41911.361342592594</v>
      </c>
    </row>
    <row r="3524" spans="1:20" ht="60" x14ac:dyDescent="0.25">
      <c r="A3524">
        <v>3522</v>
      </c>
      <c r="B3524" s="7" t="s">
        <v>3521</v>
      </c>
      <c r="C3524" s="2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67"/>
        <v>100</v>
      </c>
      <c r="P3524">
        <f t="shared" si="268"/>
        <v>41.03</v>
      </c>
      <c r="Q3524" t="s">
        <v>8315</v>
      </c>
      <c r="R3524" t="s">
        <v>8316</v>
      </c>
      <c r="S3524" s="14">
        <f t="shared" si="269"/>
        <v>42234.789884259255</v>
      </c>
      <c r="T3524" s="14">
        <f t="shared" si="270"/>
        <v>42262.420833333337</v>
      </c>
    </row>
    <row r="3525" spans="1:20" ht="45" x14ac:dyDescent="0.25">
      <c r="A3525">
        <v>3523</v>
      </c>
      <c r="B3525" s="7" t="s">
        <v>3522</v>
      </c>
      <c r="C3525" s="2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67"/>
        <v>114</v>
      </c>
      <c r="P3525">
        <f t="shared" si="268"/>
        <v>56.83</v>
      </c>
      <c r="Q3525" t="s">
        <v>8315</v>
      </c>
      <c r="R3525" t="s">
        <v>8316</v>
      </c>
      <c r="S3525" s="14">
        <f t="shared" si="269"/>
        <v>42581.397546296299</v>
      </c>
      <c r="T3525" s="14">
        <f t="shared" si="270"/>
        <v>42638.958333333328</v>
      </c>
    </row>
    <row r="3526" spans="1:20" ht="60" x14ac:dyDescent="0.25">
      <c r="A3526">
        <v>3524</v>
      </c>
      <c r="B3526" s="7" t="s">
        <v>3523</v>
      </c>
      <c r="C3526" s="2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67"/>
        <v>102</v>
      </c>
      <c r="P3526">
        <f t="shared" si="268"/>
        <v>137.24</v>
      </c>
      <c r="Q3526" t="s">
        <v>8315</v>
      </c>
      <c r="R3526" t="s">
        <v>8316</v>
      </c>
      <c r="S3526" s="14">
        <f t="shared" si="269"/>
        <v>41880.76357638889</v>
      </c>
      <c r="T3526" s="14">
        <f t="shared" si="270"/>
        <v>41895.166666666664</v>
      </c>
    </row>
    <row r="3527" spans="1:20" ht="45" x14ac:dyDescent="0.25">
      <c r="A3527">
        <v>3525</v>
      </c>
      <c r="B3527" s="7" t="s">
        <v>3524</v>
      </c>
      <c r="C3527" s="2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67"/>
        <v>106</v>
      </c>
      <c r="P3527">
        <f t="shared" si="268"/>
        <v>75.709999999999994</v>
      </c>
      <c r="Q3527" t="s">
        <v>8315</v>
      </c>
      <c r="R3527" t="s">
        <v>8316</v>
      </c>
      <c r="S3527" s="14">
        <f t="shared" si="269"/>
        <v>42214.6956712963</v>
      </c>
      <c r="T3527" s="14">
        <f t="shared" si="270"/>
        <v>42225.666666666672</v>
      </c>
    </row>
    <row r="3528" spans="1:20" ht="60" x14ac:dyDescent="0.25">
      <c r="A3528">
        <v>3526</v>
      </c>
      <c r="B3528" s="7" t="s">
        <v>3525</v>
      </c>
      <c r="C3528" s="2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67"/>
        <v>102</v>
      </c>
      <c r="P3528">
        <f t="shared" si="268"/>
        <v>99</v>
      </c>
      <c r="Q3528" t="s">
        <v>8315</v>
      </c>
      <c r="R3528" t="s">
        <v>8316</v>
      </c>
      <c r="S3528" s="14">
        <f t="shared" si="269"/>
        <v>42460.335312499999</v>
      </c>
      <c r="T3528" s="14">
        <f t="shared" si="270"/>
        <v>42488.249305555553</v>
      </c>
    </row>
    <row r="3529" spans="1:20" ht="60" x14ac:dyDescent="0.25">
      <c r="A3529">
        <v>3527</v>
      </c>
      <c r="B3529" s="7" t="s">
        <v>3526</v>
      </c>
      <c r="C3529" s="2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67"/>
        <v>117</v>
      </c>
      <c r="P3529">
        <f t="shared" si="268"/>
        <v>81.569999999999993</v>
      </c>
      <c r="Q3529" t="s">
        <v>8315</v>
      </c>
      <c r="R3529" t="s">
        <v>8316</v>
      </c>
      <c r="S3529" s="14">
        <f t="shared" si="269"/>
        <v>42167.023206018523</v>
      </c>
      <c r="T3529" s="14">
        <f t="shared" si="270"/>
        <v>42196.165972222225</v>
      </c>
    </row>
    <row r="3530" spans="1:20" ht="45" x14ac:dyDescent="0.25">
      <c r="A3530">
        <v>3528</v>
      </c>
      <c r="B3530" s="7" t="s">
        <v>3527</v>
      </c>
      <c r="C3530" s="2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67"/>
        <v>101</v>
      </c>
      <c r="P3530">
        <f t="shared" si="268"/>
        <v>45.11</v>
      </c>
      <c r="Q3530" t="s">
        <v>8315</v>
      </c>
      <c r="R3530" t="s">
        <v>8316</v>
      </c>
      <c r="S3530" s="14">
        <f t="shared" si="269"/>
        <v>42733.50136574074</v>
      </c>
      <c r="T3530" s="14">
        <f t="shared" si="270"/>
        <v>42753.50136574074</v>
      </c>
    </row>
    <row r="3531" spans="1:20" ht="60" x14ac:dyDescent="0.25">
      <c r="A3531">
        <v>3529</v>
      </c>
      <c r="B3531" s="7" t="s">
        <v>3528</v>
      </c>
      <c r="C3531" s="2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67"/>
        <v>132</v>
      </c>
      <c r="P3531">
        <f t="shared" si="268"/>
        <v>36.67</v>
      </c>
      <c r="Q3531" t="s">
        <v>8315</v>
      </c>
      <c r="R3531" t="s">
        <v>8316</v>
      </c>
      <c r="S3531" s="14">
        <f t="shared" si="269"/>
        <v>42177.761782407411</v>
      </c>
      <c r="T3531" s="14">
        <f t="shared" si="270"/>
        <v>42198.041666666672</v>
      </c>
    </row>
    <row r="3532" spans="1:20" ht="60" x14ac:dyDescent="0.25">
      <c r="A3532">
        <v>3530</v>
      </c>
      <c r="B3532" s="7" t="s">
        <v>3529</v>
      </c>
      <c r="C3532" s="2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67"/>
        <v>100</v>
      </c>
      <c r="P3532">
        <f t="shared" si="268"/>
        <v>125</v>
      </c>
      <c r="Q3532" t="s">
        <v>8315</v>
      </c>
      <c r="R3532" t="s">
        <v>8316</v>
      </c>
      <c r="S3532" s="14">
        <f t="shared" si="269"/>
        <v>42442.623344907406</v>
      </c>
      <c r="T3532" s="14">
        <f t="shared" si="270"/>
        <v>42470.833333333328</v>
      </c>
    </row>
    <row r="3533" spans="1:20" ht="15.75" x14ac:dyDescent="0.25">
      <c r="A3533">
        <v>3531</v>
      </c>
      <c r="B3533" s="7" t="s">
        <v>3530</v>
      </c>
      <c r="C3533" s="2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67"/>
        <v>128</v>
      </c>
      <c r="P3533">
        <f t="shared" si="268"/>
        <v>49.23</v>
      </c>
      <c r="Q3533" t="s">
        <v>8315</v>
      </c>
      <c r="R3533" t="s">
        <v>8316</v>
      </c>
      <c r="S3533" s="14">
        <f t="shared" si="269"/>
        <v>42521.654328703706</v>
      </c>
      <c r="T3533" s="14">
        <f t="shared" si="270"/>
        <v>42551.654328703706</v>
      </c>
    </row>
    <row r="3534" spans="1:20" ht="60" x14ac:dyDescent="0.25">
      <c r="A3534">
        <v>3532</v>
      </c>
      <c r="B3534" s="7" t="s">
        <v>3531</v>
      </c>
      <c r="C3534" s="2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67"/>
        <v>119</v>
      </c>
      <c r="P3534">
        <f t="shared" si="268"/>
        <v>42.3</v>
      </c>
      <c r="Q3534" t="s">
        <v>8315</v>
      </c>
      <c r="R3534" t="s">
        <v>8316</v>
      </c>
      <c r="S3534" s="14">
        <f t="shared" si="269"/>
        <v>41884.599849537037</v>
      </c>
      <c r="T3534" s="14">
        <f t="shared" si="270"/>
        <v>41900.165972222225</v>
      </c>
    </row>
    <row r="3535" spans="1:20" ht="60" x14ac:dyDescent="0.25">
      <c r="A3535">
        <v>3533</v>
      </c>
      <c r="B3535" s="7" t="s">
        <v>3532</v>
      </c>
      <c r="C3535" s="2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67"/>
        <v>126</v>
      </c>
      <c r="P3535">
        <f t="shared" si="268"/>
        <v>78.88</v>
      </c>
      <c r="Q3535" t="s">
        <v>8315</v>
      </c>
      <c r="R3535" t="s">
        <v>8316</v>
      </c>
      <c r="S3535" s="14">
        <f t="shared" si="269"/>
        <v>42289.761192129634</v>
      </c>
      <c r="T3535" s="14">
        <f t="shared" si="270"/>
        <v>42319.802858796291</v>
      </c>
    </row>
    <row r="3536" spans="1:20" ht="45" x14ac:dyDescent="0.25">
      <c r="A3536">
        <v>3534</v>
      </c>
      <c r="B3536" s="7" t="s">
        <v>3533</v>
      </c>
      <c r="C3536" s="2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67"/>
        <v>156</v>
      </c>
      <c r="P3536">
        <f t="shared" si="268"/>
        <v>38.28</v>
      </c>
      <c r="Q3536" t="s">
        <v>8315</v>
      </c>
      <c r="R3536" t="s">
        <v>8316</v>
      </c>
      <c r="S3536" s="14">
        <f t="shared" si="269"/>
        <v>42243.6252662037</v>
      </c>
      <c r="T3536" s="14">
        <f t="shared" si="270"/>
        <v>42278.6252662037</v>
      </c>
    </row>
    <row r="3537" spans="1:20" ht="45" x14ac:dyDescent="0.25">
      <c r="A3537">
        <v>3535</v>
      </c>
      <c r="B3537" s="7" t="s">
        <v>3534</v>
      </c>
      <c r="C3537" s="2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67"/>
        <v>103</v>
      </c>
      <c r="P3537">
        <f t="shared" si="268"/>
        <v>44.85</v>
      </c>
      <c r="Q3537" t="s">
        <v>8315</v>
      </c>
      <c r="R3537" t="s">
        <v>8316</v>
      </c>
      <c r="S3537" s="14">
        <f t="shared" si="269"/>
        <v>42248.640162037031</v>
      </c>
      <c r="T3537" s="14">
        <f t="shared" si="270"/>
        <v>42279.75</v>
      </c>
    </row>
    <row r="3538" spans="1:20" ht="60" x14ac:dyDescent="0.25">
      <c r="A3538">
        <v>3536</v>
      </c>
      <c r="B3538" s="7" t="s">
        <v>3535</v>
      </c>
      <c r="C3538" s="2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67"/>
        <v>153</v>
      </c>
      <c r="P3538">
        <f t="shared" si="268"/>
        <v>13.53</v>
      </c>
      <c r="Q3538" t="s">
        <v>8315</v>
      </c>
      <c r="R3538" t="s">
        <v>8316</v>
      </c>
      <c r="S3538" s="14">
        <f t="shared" si="269"/>
        <v>42328.727141203708</v>
      </c>
      <c r="T3538" s="14">
        <f t="shared" si="270"/>
        <v>42358.499305555553</v>
      </c>
    </row>
    <row r="3539" spans="1:20" ht="60" x14ac:dyDescent="0.25">
      <c r="A3539">
        <v>3537</v>
      </c>
      <c r="B3539" s="7" t="s">
        <v>3536</v>
      </c>
      <c r="C3539" s="2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67"/>
        <v>180</v>
      </c>
      <c r="P3539">
        <f t="shared" si="268"/>
        <v>43.5</v>
      </c>
      <c r="Q3539" t="s">
        <v>8315</v>
      </c>
      <c r="R3539" t="s">
        <v>8316</v>
      </c>
      <c r="S3539" s="14">
        <f t="shared" si="269"/>
        <v>41923.354351851849</v>
      </c>
      <c r="T3539" s="14">
        <f t="shared" si="270"/>
        <v>41960.332638888889</v>
      </c>
    </row>
    <row r="3540" spans="1:20" ht="60" x14ac:dyDescent="0.25">
      <c r="A3540">
        <v>3538</v>
      </c>
      <c r="B3540" s="7" t="s">
        <v>3537</v>
      </c>
      <c r="C3540" s="2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67"/>
        <v>128</v>
      </c>
      <c r="P3540">
        <f t="shared" si="268"/>
        <v>30.95</v>
      </c>
      <c r="Q3540" t="s">
        <v>8315</v>
      </c>
      <c r="R3540" t="s">
        <v>8316</v>
      </c>
      <c r="S3540" s="14">
        <f t="shared" si="269"/>
        <v>42571.420601851853</v>
      </c>
      <c r="T3540" s="14">
        <f t="shared" si="270"/>
        <v>42599.420601851853</v>
      </c>
    </row>
    <row r="3541" spans="1:20" ht="60" x14ac:dyDescent="0.25">
      <c r="A3541">
        <v>3539</v>
      </c>
      <c r="B3541" s="7" t="s">
        <v>3538</v>
      </c>
      <c r="C3541" s="2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67"/>
        <v>120</v>
      </c>
      <c r="P3541">
        <f t="shared" si="268"/>
        <v>55.23</v>
      </c>
      <c r="Q3541" t="s">
        <v>8315</v>
      </c>
      <c r="R3541" t="s">
        <v>8316</v>
      </c>
      <c r="S3541" s="14">
        <f t="shared" si="269"/>
        <v>42600.756041666667</v>
      </c>
      <c r="T3541" s="14">
        <f t="shared" si="270"/>
        <v>42621.756041666667</v>
      </c>
    </row>
    <row r="3542" spans="1:20" ht="60" x14ac:dyDescent="0.25">
      <c r="A3542">
        <v>3540</v>
      </c>
      <c r="B3542" s="7" t="s">
        <v>3539</v>
      </c>
      <c r="C3542" s="2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67"/>
        <v>123</v>
      </c>
      <c r="P3542">
        <f t="shared" si="268"/>
        <v>46.13</v>
      </c>
      <c r="Q3542" t="s">
        <v>8315</v>
      </c>
      <c r="R3542" t="s">
        <v>8316</v>
      </c>
      <c r="S3542" s="14">
        <f t="shared" si="269"/>
        <v>42517.003368055557</v>
      </c>
      <c r="T3542" s="14">
        <f t="shared" si="270"/>
        <v>42547.003368055557</v>
      </c>
    </row>
    <row r="3543" spans="1:20" ht="60" x14ac:dyDescent="0.25">
      <c r="A3543">
        <v>3541</v>
      </c>
      <c r="B3543" s="7" t="s">
        <v>3540</v>
      </c>
      <c r="C3543" s="2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67"/>
        <v>105</v>
      </c>
      <c r="P3543">
        <f t="shared" si="268"/>
        <v>39.380000000000003</v>
      </c>
      <c r="Q3543" t="s">
        <v>8315</v>
      </c>
      <c r="R3543" t="s">
        <v>8316</v>
      </c>
      <c r="S3543" s="14">
        <f t="shared" si="269"/>
        <v>42222.730034722219</v>
      </c>
      <c r="T3543" s="14">
        <f t="shared" si="270"/>
        <v>42247.730034722219</v>
      </c>
    </row>
    <row r="3544" spans="1:20" ht="60" x14ac:dyDescent="0.25">
      <c r="A3544">
        <v>3542</v>
      </c>
      <c r="B3544" s="7" t="s">
        <v>3541</v>
      </c>
      <c r="C3544" s="2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67"/>
        <v>102</v>
      </c>
      <c r="P3544">
        <f t="shared" si="268"/>
        <v>66.150000000000006</v>
      </c>
      <c r="Q3544" t="s">
        <v>8315</v>
      </c>
      <c r="R3544" t="s">
        <v>8316</v>
      </c>
      <c r="S3544" s="14">
        <f t="shared" si="269"/>
        <v>41829.599791666667</v>
      </c>
      <c r="T3544" s="14">
        <f t="shared" si="270"/>
        <v>41889.599791666667</v>
      </c>
    </row>
    <row r="3545" spans="1:20" ht="45" x14ac:dyDescent="0.25">
      <c r="A3545">
        <v>3543</v>
      </c>
      <c r="B3545" s="7" t="s">
        <v>3542</v>
      </c>
      <c r="C3545" s="2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67"/>
        <v>105</v>
      </c>
      <c r="P3545">
        <f t="shared" si="268"/>
        <v>54.14</v>
      </c>
      <c r="Q3545" t="s">
        <v>8315</v>
      </c>
      <c r="R3545" t="s">
        <v>8316</v>
      </c>
      <c r="S3545" s="14">
        <f t="shared" si="269"/>
        <v>42150.755312499998</v>
      </c>
      <c r="T3545" s="14">
        <f t="shared" si="270"/>
        <v>42180.755312499998</v>
      </c>
    </row>
    <row r="3546" spans="1:20" ht="45" x14ac:dyDescent="0.25">
      <c r="A3546">
        <v>3544</v>
      </c>
      <c r="B3546" s="7" t="s">
        <v>3543</v>
      </c>
      <c r="C3546" s="2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67"/>
        <v>100</v>
      </c>
      <c r="P3546">
        <f t="shared" si="268"/>
        <v>104.17</v>
      </c>
      <c r="Q3546" t="s">
        <v>8315</v>
      </c>
      <c r="R3546" t="s">
        <v>8316</v>
      </c>
      <c r="S3546" s="14">
        <f t="shared" si="269"/>
        <v>42040.831678240742</v>
      </c>
      <c r="T3546" s="14">
        <f t="shared" si="270"/>
        <v>42070.831678240742</v>
      </c>
    </row>
    <row r="3547" spans="1:20" ht="60" x14ac:dyDescent="0.25">
      <c r="A3547">
        <v>3545</v>
      </c>
      <c r="B3547" s="7" t="s">
        <v>3544</v>
      </c>
      <c r="C3547" s="2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67"/>
        <v>100</v>
      </c>
      <c r="P3547">
        <f t="shared" si="268"/>
        <v>31.38</v>
      </c>
      <c r="Q3547" t="s">
        <v>8315</v>
      </c>
      <c r="R3547" t="s">
        <v>8316</v>
      </c>
      <c r="S3547" s="14">
        <f t="shared" si="269"/>
        <v>42075.807395833333</v>
      </c>
      <c r="T3547" s="14">
        <f t="shared" si="270"/>
        <v>42105.807395833333</v>
      </c>
    </row>
    <row r="3548" spans="1:20" ht="60" x14ac:dyDescent="0.25">
      <c r="A3548">
        <v>3546</v>
      </c>
      <c r="B3548" s="7" t="s">
        <v>3545</v>
      </c>
      <c r="C3548" s="2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67"/>
        <v>102</v>
      </c>
      <c r="P3548">
        <f t="shared" si="268"/>
        <v>59.21</v>
      </c>
      <c r="Q3548" t="s">
        <v>8315</v>
      </c>
      <c r="R3548" t="s">
        <v>8316</v>
      </c>
      <c r="S3548" s="14">
        <f t="shared" si="269"/>
        <v>42073.660694444443</v>
      </c>
      <c r="T3548" s="14">
        <f t="shared" si="270"/>
        <v>42095.165972222225</v>
      </c>
    </row>
    <row r="3549" spans="1:20" ht="45" x14ac:dyDescent="0.25">
      <c r="A3549">
        <v>3547</v>
      </c>
      <c r="B3549" s="7" t="s">
        <v>3546</v>
      </c>
      <c r="C3549" s="2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67"/>
        <v>114</v>
      </c>
      <c r="P3549">
        <f t="shared" si="268"/>
        <v>119.18</v>
      </c>
      <c r="Q3549" t="s">
        <v>8315</v>
      </c>
      <c r="R3549" t="s">
        <v>8316</v>
      </c>
      <c r="S3549" s="14">
        <f t="shared" si="269"/>
        <v>42480.078715277778</v>
      </c>
      <c r="T3549" s="14">
        <f t="shared" si="270"/>
        <v>42504.165972222225</v>
      </c>
    </row>
    <row r="3550" spans="1:20" ht="45" x14ac:dyDescent="0.25">
      <c r="A3550">
        <v>3548</v>
      </c>
      <c r="B3550" s="7" t="s">
        <v>3547</v>
      </c>
      <c r="C3550" s="2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67"/>
        <v>102</v>
      </c>
      <c r="P3550">
        <f t="shared" si="268"/>
        <v>164.62</v>
      </c>
      <c r="Q3550" t="s">
        <v>8315</v>
      </c>
      <c r="R3550" t="s">
        <v>8316</v>
      </c>
      <c r="S3550" s="14">
        <f t="shared" si="269"/>
        <v>42411.942291666666</v>
      </c>
      <c r="T3550" s="14">
        <f t="shared" si="270"/>
        <v>42434.041666666672</v>
      </c>
    </row>
    <row r="3551" spans="1:20" ht="60" x14ac:dyDescent="0.25">
      <c r="A3551">
        <v>3549</v>
      </c>
      <c r="B3551" s="7" t="s">
        <v>3548</v>
      </c>
      <c r="C3551" s="2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67"/>
        <v>102</v>
      </c>
      <c r="P3551">
        <f t="shared" si="268"/>
        <v>24.29</v>
      </c>
      <c r="Q3551" t="s">
        <v>8315</v>
      </c>
      <c r="R3551" t="s">
        <v>8316</v>
      </c>
      <c r="S3551" s="14">
        <f t="shared" si="269"/>
        <v>42223.394363425927</v>
      </c>
      <c r="T3551" s="14">
        <f t="shared" si="270"/>
        <v>42251.394363425927</v>
      </c>
    </row>
    <row r="3552" spans="1:20" ht="60" x14ac:dyDescent="0.25">
      <c r="A3552">
        <v>3550</v>
      </c>
      <c r="B3552" s="7" t="s">
        <v>3549</v>
      </c>
      <c r="C3552" s="2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67"/>
        <v>105</v>
      </c>
      <c r="P3552">
        <f t="shared" si="268"/>
        <v>40.94</v>
      </c>
      <c r="Q3552" t="s">
        <v>8315</v>
      </c>
      <c r="R3552" t="s">
        <v>8316</v>
      </c>
      <c r="S3552" s="14">
        <f t="shared" si="269"/>
        <v>42462.893495370372</v>
      </c>
      <c r="T3552" s="14">
        <f t="shared" si="270"/>
        <v>42492.893495370372</v>
      </c>
    </row>
    <row r="3553" spans="1:20" ht="60" x14ac:dyDescent="0.25">
      <c r="A3553">
        <v>3551</v>
      </c>
      <c r="B3553" s="7" t="s">
        <v>3550</v>
      </c>
      <c r="C3553" s="2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67"/>
        <v>102</v>
      </c>
      <c r="P3553">
        <f t="shared" si="268"/>
        <v>61.1</v>
      </c>
      <c r="Q3553" t="s">
        <v>8315</v>
      </c>
      <c r="R3553" t="s">
        <v>8316</v>
      </c>
      <c r="S3553" s="14">
        <f t="shared" si="269"/>
        <v>41753.515856481477</v>
      </c>
      <c r="T3553" s="14">
        <f t="shared" si="270"/>
        <v>41781.921527777777</v>
      </c>
    </row>
    <row r="3554" spans="1:20" ht="60" x14ac:dyDescent="0.25">
      <c r="A3554">
        <v>3552</v>
      </c>
      <c r="B3554" s="7" t="s">
        <v>3551</v>
      </c>
      <c r="C3554" s="2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67"/>
        <v>100</v>
      </c>
      <c r="P3554">
        <f t="shared" si="268"/>
        <v>38.65</v>
      </c>
      <c r="Q3554" t="s">
        <v>8315</v>
      </c>
      <c r="R3554" t="s">
        <v>8316</v>
      </c>
      <c r="S3554" s="14">
        <f t="shared" si="269"/>
        <v>41788.587083333332</v>
      </c>
      <c r="T3554" s="14">
        <f t="shared" si="270"/>
        <v>41818.587083333332</v>
      </c>
    </row>
    <row r="3555" spans="1:20" ht="60" x14ac:dyDescent="0.25">
      <c r="A3555">
        <v>3553</v>
      </c>
      <c r="B3555" s="7" t="s">
        <v>3552</v>
      </c>
      <c r="C3555" s="2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67"/>
        <v>106</v>
      </c>
      <c r="P3555">
        <f t="shared" si="268"/>
        <v>56.2</v>
      </c>
      <c r="Q3555" t="s">
        <v>8315</v>
      </c>
      <c r="R3555" t="s">
        <v>8316</v>
      </c>
      <c r="S3555" s="14">
        <f t="shared" si="269"/>
        <v>42196.028703703705</v>
      </c>
      <c r="T3555" s="14">
        <f t="shared" si="270"/>
        <v>42228</v>
      </c>
    </row>
    <row r="3556" spans="1:20" ht="45" x14ac:dyDescent="0.25">
      <c r="A3556">
        <v>3554</v>
      </c>
      <c r="B3556" s="7" t="s">
        <v>3553</v>
      </c>
      <c r="C3556" s="2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67"/>
        <v>113</v>
      </c>
      <c r="P3556">
        <f t="shared" si="268"/>
        <v>107</v>
      </c>
      <c r="Q3556" t="s">
        <v>8315</v>
      </c>
      <c r="R3556" t="s">
        <v>8316</v>
      </c>
      <c r="S3556" s="14">
        <f t="shared" si="269"/>
        <v>42016.050451388888</v>
      </c>
      <c r="T3556" s="14">
        <f t="shared" si="270"/>
        <v>42046.708333333328</v>
      </c>
    </row>
    <row r="3557" spans="1:20" ht="60" x14ac:dyDescent="0.25">
      <c r="A3557">
        <v>3555</v>
      </c>
      <c r="B3557" s="7" t="s">
        <v>3554</v>
      </c>
      <c r="C3557" s="2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67"/>
        <v>100</v>
      </c>
      <c r="P3557">
        <f t="shared" si="268"/>
        <v>171.43</v>
      </c>
      <c r="Q3557" t="s">
        <v>8315</v>
      </c>
      <c r="R3557" t="s">
        <v>8316</v>
      </c>
      <c r="S3557" s="14">
        <f t="shared" si="269"/>
        <v>42661.442060185189</v>
      </c>
      <c r="T3557" s="14">
        <f t="shared" si="270"/>
        <v>42691.483726851846</v>
      </c>
    </row>
    <row r="3558" spans="1:20" ht="60" x14ac:dyDescent="0.25">
      <c r="A3558">
        <v>3556</v>
      </c>
      <c r="B3558" s="7" t="s">
        <v>3555</v>
      </c>
      <c r="C3558" s="2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67"/>
        <v>100</v>
      </c>
      <c r="P3558">
        <f t="shared" si="268"/>
        <v>110.5</v>
      </c>
      <c r="Q3558" t="s">
        <v>8315</v>
      </c>
      <c r="R3558" t="s">
        <v>8316</v>
      </c>
      <c r="S3558" s="14">
        <f t="shared" si="269"/>
        <v>41808.649583333332</v>
      </c>
      <c r="T3558" s="14">
        <f t="shared" si="270"/>
        <v>41868.649583333332</v>
      </c>
    </row>
    <row r="3559" spans="1:20" ht="60" x14ac:dyDescent="0.25">
      <c r="A3559">
        <v>3557</v>
      </c>
      <c r="B3559" s="7" t="s">
        <v>3556</v>
      </c>
      <c r="C3559" s="2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67"/>
        <v>100</v>
      </c>
      <c r="P3559">
        <f t="shared" si="268"/>
        <v>179.28</v>
      </c>
      <c r="Q3559" t="s">
        <v>8315</v>
      </c>
      <c r="R3559" t="s">
        <v>8316</v>
      </c>
      <c r="S3559" s="14">
        <f t="shared" si="269"/>
        <v>41730.276747685188</v>
      </c>
      <c r="T3559" s="14">
        <f t="shared" si="270"/>
        <v>41764.276747685188</v>
      </c>
    </row>
    <row r="3560" spans="1:20" ht="45" x14ac:dyDescent="0.25">
      <c r="A3560">
        <v>3558</v>
      </c>
      <c r="B3560" s="7" t="s">
        <v>3557</v>
      </c>
      <c r="C3560" s="2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67"/>
        <v>144</v>
      </c>
      <c r="P3560">
        <f t="shared" si="268"/>
        <v>22.91</v>
      </c>
      <c r="Q3560" t="s">
        <v>8315</v>
      </c>
      <c r="R3560" t="s">
        <v>8316</v>
      </c>
      <c r="S3560" s="14">
        <f t="shared" si="269"/>
        <v>42139.816840277781</v>
      </c>
      <c r="T3560" s="14">
        <f t="shared" si="270"/>
        <v>42181.875</v>
      </c>
    </row>
    <row r="3561" spans="1:20" ht="60" x14ac:dyDescent="0.25">
      <c r="A3561">
        <v>3559</v>
      </c>
      <c r="B3561" s="7" t="s">
        <v>3558</v>
      </c>
      <c r="C3561" s="2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67"/>
        <v>104</v>
      </c>
      <c r="P3561">
        <f t="shared" si="268"/>
        <v>43.13</v>
      </c>
      <c r="Q3561" t="s">
        <v>8315</v>
      </c>
      <c r="R3561" t="s">
        <v>8316</v>
      </c>
      <c r="S3561" s="14">
        <f t="shared" si="269"/>
        <v>42194.096157407403</v>
      </c>
      <c r="T3561" s="14">
        <f t="shared" si="270"/>
        <v>42216.373611111107</v>
      </c>
    </row>
    <row r="3562" spans="1:20" ht="60" x14ac:dyDescent="0.25">
      <c r="A3562">
        <v>3560</v>
      </c>
      <c r="B3562" s="7" t="s">
        <v>3559</v>
      </c>
      <c r="C3562" s="2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67"/>
        <v>108</v>
      </c>
      <c r="P3562">
        <f t="shared" si="268"/>
        <v>46.89</v>
      </c>
      <c r="Q3562" t="s">
        <v>8315</v>
      </c>
      <c r="R3562" t="s">
        <v>8316</v>
      </c>
      <c r="S3562" s="14">
        <f t="shared" si="269"/>
        <v>42115.889652777783</v>
      </c>
      <c r="T3562" s="14">
        <f t="shared" si="270"/>
        <v>42151.114583333328</v>
      </c>
    </row>
    <row r="3563" spans="1:20" ht="120" x14ac:dyDescent="0.25">
      <c r="A3563">
        <v>3561</v>
      </c>
      <c r="B3563" s="7" t="s">
        <v>3560</v>
      </c>
      <c r="C3563" s="2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67"/>
        <v>102</v>
      </c>
      <c r="P3563">
        <f t="shared" si="268"/>
        <v>47.41</v>
      </c>
      <c r="Q3563" t="s">
        <v>8315</v>
      </c>
      <c r="R3563" t="s">
        <v>8316</v>
      </c>
      <c r="S3563" s="14">
        <f t="shared" si="269"/>
        <v>42203.680300925931</v>
      </c>
      <c r="T3563" s="14">
        <f t="shared" si="270"/>
        <v>42221.774999999994</v>
      </c>
    </row>
    <row r="3564" spans="1:20" ht="60" x14ac:dyDescent="0.25">
      <c r="A3564">
        <v>3562</v>
      </c>
      <c r="B3564" s="7" t="s">
        <v>3561</v>
      </c>
      <c r="C3564" s="2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67"/>
        <v>149</v>
      </c>
      <c r="P3564">
        <f t="shared" si="268"/>
        <v>15.13</v>
      </c>
      <c r="Q3564" t="s">
        <v>8315</v>
      </c>
      <c r="R3564" t="s">
        <v>8316</v>
      </c>
      <c r="S3564" s="14">
        <f t="shared" si="269"/>
        <v>42433.761886574073</v>
      </c>
      <c r="T3564" s="14">
        <f t="shared" si="270"/>
        <v>42442.916666666672</v>
      </c>
    </row>
    <row r="3565" spans="1:20" ht="60" x14ac:dyDescent="0.25">
      <c r="A3565">
        <v>3563</v>
      </c>
      <c r="B3565" s="7" t="s">
        <v>3562</v>
      </c>
      <c r="C3565" s="2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67"/>
        <v>105</v>
      </c>
      <c r="P3565">
        <f t="shared" si="268"/>
        <v>21.1</v>
      </c>
      <c r="Q3565" t="s">
        <v>8315</v>
      </c>
      <c r="R3565" t="s">
        <v>8316</v>
      </c>
      <c r="S3565" s="14">
        <f t="shared" si="269"/>
        <v>42555.671944444446</v>
      </c>
      <c r="T3565" s="14">
        <f t="shared" si="270"/>
        <v>42583.791666666672</v>
      </c>
    </row>
    <row r="3566" spans="1:20" ht="45" x14ac:dyDescent="0.25">
      <c r="A3566">
        <v>3564</v>
      </c>
      <c r="B3566" s="7" t="s">
        <v>3563</v>
      </c>
      <c r="C3566" s="2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67"/>
        <v>101</v>
      </c>
      <c r="P3566">
        <f t="shared" si="268"/>
        <v>59.12</v>
      </c>
      <c r="Q3566" t="s">
        <v>8315</v>
      </c>
      <c r="R3566" t="s">
        <v>8316</v>
      </c>
      <c r="S3566" s="14">
        <f t="shared" si="269"/>
        <v>42236.623252314821</v>
      </c>
      <c r="T3566" s="14">
        <f t="shared" si="270"/>
        <v>42282.666666666672</v>
      </c>
    </row>
    <row r="3567" spans="1:20" ht="60" x14ac:dyDescent="0.25">
      <c r="A3567">
        <v>3565</v>
      </c>
      <c r="B3567" s="7" t="s">
        <v>3564</v>
      </c>
      <c r="C3567" s="2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67"/>
        <v>131</v>
      </c>
      <c r="P3567">
        <f t="shared" si="268"/>
        <v>97.92</v>
      </c>
      <c r="Q3567" t="s">
        <v>8315</v>
      </c>
      <c r="R3567" t="s">
        <v>8316</v>
      </c>
      <c r="S3567" s="14">
        <f t="shared" si="269"/>
        <v>41974.743148148147</v>
      </c>
      <c r="T3567" s="14">
        <f t="shared" si="270"/>
        <v>42004.743148148147</v>
      </c>
    </row>
    <row r="3568" spans="1:20" ht="60" x14ac:dyDescent="0.25">
      <c r="A3568">
        <v>3566</v>
      </c>
      <c r="B3568" s="7" t="s">
        <v>3565</v>
      </c>
      <c r="C3568" s="2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67"/>
        <v>105</v>
      </c>
      <c r="P3568">
        <f t="shared" si="268"/>
        <v>55.13</v>
      </c>
      <c r="Q3568" t="s">
        <v>8315</v>
      </c>
      <c r="R3568" t="s">
        <v>8316</v>
      </c>
      <c r="S3568" s="14">
        <f t="shared" si="269"/>
        <v>41997.507905092592</v>
      </c>
      <c r="T3568" s="14">
        <f t="shared" si="270"/>
        <v>42027.507905092592</v>
      </c>
    </row>
    <row r="3569" spans="1:20" ht="60" x14ac:dyDescent="0.25">
      <c r="A3569">
        <v>3567</v>
      </c>
      <c r="B3569" s="7" t="s">
        <v>3566</v>
      </c>
      <c r="C3569" s="2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67"/>
        <v>109</v>
      </c>
      <c r="P3569">
        <f t="shared" si="268"/>
        <v>26.54</v>
      </c>
      <c r="Q3569" t="s">
        <v>8315</v>
      </c>
      <c r="R3569" t="s">
        <v>8316</v>
      </c>
      <c r="S3569" s="14">
        <f t="shared" si="269"/>
        <v>42135.810694444444</v>
      </c>
      <c r="T3569" s="14">
        <f t="shared" si="270"/>
        <v>42165.810694444444</v>
      </c>
    </row>
    <row r="3570" spans="1:20" ht="45" x14ac:dyDescent="0.25">
      <c r="A3570">
        <v>3568</v>
      </c>
      <c r="B3570" s="7" t="s">
        <v>3567</v>
      </c>
      <c r="C3570" s="2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67"/>
        <v>111</v>
      </c>
      <c r="P3570">
        <f t="shared" si="268"/>
        <v>58.42</v>
      </c>
      <c r="Q3570" t="s">
        <v>8315</v>
      </c>
      <c r="R3570" t="s">
        <v>8316</v>
      </c>
      <c r="S3570" s="14">
        <f t="shared" si="269"/>
        <v>41869.740671296298</v>
      </c>
      <c r="T3570" s="14">
        <f t="shared" si="270"/>
        <v>41899.740671296298</v>
      </c>
    </row>
    <row r="3571" spans="1:20" ht="45" x14ac:dyDescent="0.25">
      <c r="A3571">
        <v>3569</v>
      </c>
      <c r="B3571" s="7" t="s">
        <v>3568</v>
      </c>
      <c r="C3571" s="2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67"/>
        <v>100</v>
      </c>
      <c r="P3571">
        <f t="shared" si="268"/>
        <v>122.54</v>
      </c>
      <c r="Q3571" t="s">
        <v>8315</v>
      </c>
      <c r="R3571" t="s">
        <v>8316</v>
      </c>
      <c r="S3571" s="14">
        <f t="shared" si="269"/>
        <v>41982.688611111109</v>
      </c>
      <c r="T3571" s="14">
        <f t="shared" si="270"/>
        <v>42012.688611111109</v>
      </c>
    </row>
    <row r="3572" spans="1:20" ht="45" x14ac:dyDescent="0.25">
      <c r="A3572">
        <v>3570</v>
      </c>
      <c r="B3572" s="7" t="s">
        <v>3569</v>
      </c>
      <c r="C3572" s="2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67"/>
        <v>114</v>
      </c>
      <c r="P3572">
        <f t="shared" si="268"/>
        <v>87.96</v>
      </c>
      <c r="Q3572" t="s">
        <v>8315</v>
      </c>
      <c r="R3572" t="s">
        <v>8316</v>
      </c>
      <c r="S3572" s="14">
        <f t="shared" si="269"/>
        <v>41976.331979166673</v>
      </c>
      <c r="T3572" s="14">
        <f t="shared" si="270"/>
        <v>42004.291666666672</v>
      </c>
    </row>
    <row r="3573" spans="1:20" ht="45" x14ac:dyDescent="0.25">
      <c r="A3573">
        <v>3571</v>
      </c>
      <c r="B3573" s="7" t="s">
        <v>3570</v>
      </c>
      <c r="C3573" s="2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67"/>
        <v>122</v>
      </c>
      <c r="P3573">
        <f t="shared" si="268"/>
        <v>73.239999999999995</v>
      </c>
      <c r="Q3573" t="s">
        <v>8315</v>
      </c>
      <c r="R3573" t="s">
        <v>8316</v>
      </c>
      <c r="S3573" s="14">
        <f t="shared" si="269"/>
        <v>41912.858946759261</v>
      </c>
      <c r="T3573" s="14">
        <f t="shared" si="270"/>
        <v>41942.858946759261</v>
      </c>
    </row>
    <row r="3574" spans="1:20" ht="30" x14ac:dyDescent="0.25">
      <c r="A3574">
        <v>3572</v>
      </c>
      <c r="B3574" s="7" t="s">
        <v>3571</v>
      </c>
      <c r="C3574" s="2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67"/>
        <v>100</v>
      </c>
      <c r="P3574">
        <f t="shared" si="268"/>
        <v>55.56</v>
      </c>
      <c r="Q3574" t="s">
        <v>8315</v>
      </c>
      <c r="R3574" t="s">
        <v>8316</v>
      </c>
      <c r="S3574" s="14">
        <f t="shared" si="269"/>
        <v>42146.570393518516</v>
      </c>
      <c r="T3574" s="14">
        <f t="shared" si="270"/>
        <v>42176.570393518516</v>
      </c>
    </row>
    <row r="3575" spans="1:20" ht="45" x14ac:dyDescent="0.25">
      <c r="A3575">
        <v>3573</v>
      </c>
      <c r="B3575" s="7" t="s">
        <v>3572</v>
      </c>
      <c r="C3575" s="2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67"/>
        <v>103</v>
      </c>
      <c r="P3575">
        <f t="shared" si="268"/>
        <v>39.54</v>
      </c>
      <c r="Q3575" t="s">
        <v>8315</v>
      </c>
      <c r="R3575" t="s">
        <v>8316</v>
      </c>
      <c r="S3575" s="14">
        <f t="shared" si="269"/>
        <v>41921.375532407408</v>
      </c>
      <c r="T3575" s="14">
        <f t="shared" si="270"/>
        <v>41951.417199074072</v>
      </c>
    </row>
    <row r="3576" spans="1:20" ht="60" x14ac:dyDescent="0.25">
      <c r="A3576">
        <v>3574</v>
      </c>
      <c r="B3576" s="7" t="s">
        <v>3573</v>
      </c>
      <c r="C3576" s="2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67"/>
        <v>106</v>
      </c>
      <c r="P3576">
        <f t="shared" si="268"/>
        <v>136.78</v>
      </c>
      <c r="Q3576" t="s">
        <v>8315</v>
      </c>
      <c r="R3576" t="s">
        <v>8316</v>
      </c>
      <c r="S3576" s="14">
        <f t="shared" si="269"/>
        <v>41926.942685185182</v>
      </c>
      <c r="T3576" s="14">
        <f t="shared" si="270"/>
        <v>41956.984351851846</v>
      </c>
    </row>
    <row r="3577" spans="1:20" ht="60" x14ac:dyDescent="0.25">
      <c r="A3577">
        <v>3575</v>
      </c>
      <c r="B3577" s="7" t="s">
        <v>3574</v>
      </c>
      <c r="C3577" s="2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67"/>
        <v>101</v>
      </c>
      <c r="P3577">
        <f t="shared" si="268"/>
        <v>99.34</v>
      </c>
      <c r="Q3577" t="s">
        <v>8315</v>
      </c>
      <c r="R3577" t="s">
        <v>8316</v>
      </c>
      <c r="S3577" s="14">
        <f t="shared" si="269"/>
        <v>42561.783877314811</v>
      </c>
      <c r="T3577" s="14">
        <f t="shared" si="270"/>
        <v>42593.165972222225</v>
      </c>
    </row>
    <row r="3578" spans="1:20" ht="45" x14ac:dyDescent="0.25">
      <c r="A3578">
        <v>3576</v>
      </c>
      <c r="B3578" s="7" t="s">
        <v>3575</v>
      </c>
      <c r="C3578" s="2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67"/>
        <v>100</v>
      </c>
      <c r="P3578">
        <f t="shared" si="268"/>
        <v>20</v>
      </c>
      <c r="Q3578" t="s">
        <v>8315</v>
      </c>
      <c r="R3578" t="s">
        <v>8316</v>
      </c>
      <c r="S3578" s="14">
        <f t="shared" si="269"/>
        <v>42649.54923611111</v>
      </c>
      <c r="T3578" s="14">
        <f t="shared" si="270"/>
        <v>42709.590902777782</v>
      </c>
    </row>
    <row r="3579" spans="1:20" ht="45" x14ac:dyDescent="0.25">
      <c r="A3579">
        <v>3577</v>
      </c>
      <c r="B3579" s="7" t="s">
        <v>3576</v>
      </c>
      <c r="C3579" s="2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67"/>
        <v>130</v>
      </c>
      <c r="P3579">
        <f t="shared" si="268"/>
        <v>28.89</v>
      </c>
      <c r="Q3579" t="s">
        <v>8315</v>
      </c>
      <c r="R3579" t="s">
        <v>8316</v>
      </c>
      <c r="S3579" s="14">
        <f t="shared" si="269"/>
        <v>42093.786840277782</v>
      </c>
      <c r="T3579" s="14">
        <f t="shared" si="270"/>
        <v>42120.26944444445</v>
      </c>
    </row>
    <row r="3580" spans="1:20" ht="45" x14ac:dyDescent="0.25">
      <c r="A3580">
        <v>3578</v>
      </c>
      <c r="B3580" s="7" t="s">
        <v>3577</v>
      </c>
      <c r="C3580" s="2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67"/>
        <v>100</v>
      </c>
      <c r="P3580">
        <f t="shared" si="268"/>
        <v>40.549999999999997</v>
      </c>
      <c r="Q3580" t="s">
        <v>8315</v>
      </c>
      <c r="R3580" t="s">
        <v>8316</v>
      </c>
      <c r="S3580" s="14">
        <f t="shared" si="269"/>
        <v>42460.733530092592</v>
      </c>
      <c r="T3580" s="14">
        <f t="shared" si="270"/>
        <v>42490.733530092592</v>
      </c>
    </row>
    <row r="3581" spans="1:20" ht="60" x14ac:dyDescent="0.25">
      <c r="A3581">
        <v>3579</v>
      </c>
      <c r="B3581" s="7" t="s">
        <v>3578</v>
      </c>
      <c r="C3581" s="2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67"/>
        <v>100</v>
      </c>
      <c r="P3581">
        <f t="shared" si="268"/>
        <v>35.71</v>
      </c>
      <c r="Q3581" t="s">
        <v>8315</v>
      </c>
      <c r="R3581" t="s">
        <v>8316</v>
      </c>
      <c r="S3581" s="14">
        <f t="shared" si="269"/>
        <v>42430.762222222227</v>
      </c>
      <c r="T3581" s="14">
        <f t="shared" si="270"/>
        <v>42460.720555555556</v>
      </c>
    </row>
    <row r="3582" spans="1:20" ht="45" x14ac:dyDescent="0.25">
      <c r="A3582">
        <v>3580</v>
      </c>
      <c r="B3582" s="7" t="s">
        <v>3579</v>
      </c>
      <c r="C3582" s="2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67"/>
        <v>114</v>
      </c>
      <c r="P3582">
        <f t="shared" si="268"/>
        <v>37.96</v>
      </c>
      <c r="Q3582" t="s">
        <v>8315</v>
      </c>
      <c r="R3582" t="s">
        <v>8316</v>
      </c>
      <c r="S3582" s="14">
        <f t="shared" si="269"/>
        <v>42026.176180555558</v>
      </c>
      <c r="T3582" s="14">
        <f t="shared" si="270"/>
        <v>42064.207638888889</v>
      </c>
    </row>
    <row r="3583" spans="1:20" ht="60" x14ac:dyDescent="0.25">
      <c r="A3583">
        <v>3581</v>
      </c>
      <c r="B3583" s="7" t="s">
        <v>3580</v>
      </c>
      <c r="C3583" s="2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67"/>
        <v>100</v>
      </c>
      <c r="P3583">
        <f t="shared" si="268"/>
        <v>33.33</v>
      </c>
      <c r="Q3583" t="s">
        <v>8315</v>
      </c>
      <c r="R3583" t="s">
        <v>8316</v>
      </c>
      <c r="S3583" s="14">
        <f t="shared" si="269"/>
        <v>41836.471180555556</v>
      </c>
      <c r="T3583" s="14">
        <f t="shared" si="270"/>
        <v>41850.471180555556</v>
      </c>
    </row>
    <row r="3584" spans="1:20" ht="45" x14ac:dyDescent="0.25">
      <c r="A3584">
        <v>3582</v>
      </c>
      <c r="B3584" s="7" t="s">
        <v>3581</v>
      </c>
      <c r="C3584" s="2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67"/>
        <v>287</v>
      </c>
      <c r="P3584">
        <f t="shared" si="268"/>
        <v>58.57</v>
      </c>
      <c r="Q3584" t="s">
        <v>8315</v>
      </c>
      <c r="R3584" t="s">
        <v>8316</v>
      </c>
      <c r="S3584" s="14">
        <f t="shared" si="269"/>
        <v>42451.095856481479</v>
      </c>
      <c r="T3584" s="14">
        <f t="shared" si="270"/>
        <v>42465.095856481479</v>
      </c>
    </row>
    <row r="3585" spans="1:20" ht="60" x14ac:dyDescent="0.25">
      <c r="A3585">
        <v>3583</v>
      </c>
      <c r="B3585" s="7" t="s">
        <v>3582</v>
      </c>
      <c r="C3585" s="2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67"/>
        <v>109</v>
      </c>
      <c r="P3585">
        <f t="shared" si="268"/>
        <v>135.63</v>
      </c>
      <c r="Q3585" t="s">
        <v>8315</v>
      </c>
      <c r="R3585" t="s">
        <v>8316</v>
      </c>
      <c r="S3585" s="14">
        <f t="shared" si="269"/>
        <v>42418.425983796296</v>
      </c>
      <c r="T3585" s="14">
        <f t="shared" si="270"/>
        <v>42478.384317129632</v>
      </c>
    </row>
    <row r="3586" spans="1:20" ht="90" x14ac:dyDescent="0.25">
      <c r="A3586">
        <v>3584</v>
      </c>
      <c r="B3586" s="7" t="s">
        <v>3583</v>
      </c>
      <c r="C3586" s="2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ref="O3586:O3649" si="271">ROUND(E3586/D3586*100,0)</f>
        <v>116</v>
      </c>
      <c r="P3586">
        <f t="shared" ref="P3586:P3649" si="272">IFERROR(ROUND(E3586/L3586,2),0)</f>
        <v>30.94</v>
      </c>
      <c r="Q3586" t="s">
        <v>8315</v>
      </c>
      <c r="R3586" t="s">
        <v>8316</v>
      </c>
      <c r="S3586" s="14">
        <f t="shared" ref="S3586:S3649" si="273">(((J3586/60)/60)/24)+DATE(1970,1,1)</f>
        <v>42168.316481481481</v>
      </c>
      <c r="T3586" s="14">
        <f t="shared" ref="T3586:T3649" si="274">(((I3586/60)/60)/24)+DATE(1970,1,1)</f>
        <v>42198.316481481481</v>
      </c>
    </row>
    <row r="3587" spans="1:20" ht="45" x14ac:dyDescent="0.25">
      <c r="A3587">
        <v>3585</v>
      </c>
      <c r="B3587" s="7" t="s">
        <v>3584</v>
      </c>
      <c r="C3587" s="2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si="271"/>
        <v>119</v>
      </c>
      <c r="P3587">
        <f t="shared" si="272"/>
        <v>176.09</v>
      </c>
      <c r="Q3587" t="s">
        <v>8315</v>
      </c>
      <c r="R3587" t="s">
        <v>8316</v>
      </c>
      <c r="S3587" s="14">
        <f t="shared" si="273"/>
        <v>41964.716319444444</v>
      </c>
      <c r="T3587" s="14">
        <f t="shared" si="274"/>
        <v>41994.716319444444</v>
      </c>
    </row>
    <row r="3588" spans="1:20" ht="30" x14ac:dyDescent="0.25">
      <c r="A3588">
        <v>3586</v>
      </c>
      <c r="B3588" s="7" t="s">
        <v>3585</v>
      </c>
      <c r="C3588" s="2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71"/>
        <v>109</v>
      </c>
      <c r="P3588">
        <f t="shared" si="272"/>
        <v>151.97999999999999</v>
      </c>
      <c r="Q3588" t="s">
        <v>8315</v>
      </c>
      <c r="R3588" t="s">
        <v>8316</v>
      </c>
      <c r="S3588" s="14">
        <f t="shared" si="273"/>
        <v>42576.697569444441</v>
      </c>
      <c r="T3588" s="14">
        <f t="shared" si="274"/>
        <v>42636.697569444441</v>
      </c>
    </row>
    <row r="3589" spans="1:20" ht="45" x14ac:dyDescent="0.25">
      <c r="A3589">
        <v>3587</v>
      </c>
      <c r="B3589" s="7" t="s">
        <v>3586</v>
      </c>
      <c r="C3589" s="2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71"/>
        <v>127</v>
      </c>
      <c r="P3589">
        <f t="shared" si="272"/>
        <v>22.61</v>
      </c>
      <c r="Q3589" t="s">
        <v>8315</v>
      </c>
      <c r="R3589" t="s">
        <v>8316</v>
      </c>
      <c r="S3589" s="14">
        <f t="shared" si="273"/>
        <v>42503.539976851855</v>
      </c>
      <c r="T3589" s="14">
        <f t="shared" si="274"/>
        <v>42548.791666666672</v>
      </c>
    </row>
    <row r="3590" spans="1:20" ht="45" x14ac:dyDescent="0.25">
      <c r="A3590">
        <v>3588</v>
      </c>
      <c r="B3590" s="7" t="s">
        <v>3587</v>
      </c>
      <c r="C3590" s="2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71"/>
        <v>101</v>
      </c>
      <c r="P3590">
        <f t="shared" si="272"/>
        <v>18.27</v>
      </c>
      <c r="Q3590" t="s">
        <v>8315</v>
      </c>
      <c r="R3590" t="s">
        <v>8316</v>
      </c>
      <c r="S3590" s="14">
        <f t="shared" si="273"/>
        <v>42101.828819444447</v>
      </c>
      <c r="T3590" s="14">
        <f t="shared" si="274"/>
        <v>42123.958333333328</v>
      </c>
    </row>
    <row r="3591" spans="1:20" ht="45" x14ac:dyDescent="0.25">
      <c r="A3591">
        <v>3589</v>
      </c>
      <c r="B3591" s="7" t="s">
        <v>3588</v>
      </c>
      <c r="C3591" s="2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71"/>
        <v>128</v>
      </c>
      <c r="P3591">
        <f t="shared" si="272"/>
        <v>82.26</v>
      </c>
      <c r="Q3591" t="s">
        <v>8315</v>
      </c>
      <c r="R3591" t="s">
        <v>8316</v>
      </c>
      <c r="S3591" s="14">
        <f t="shared" si="273"/>
        <v>42125.647534722222</v>
      </c>
      <c r="T3591" s="14">
        <f t="shared" si="274"/>
        <v>42150.647534722222</v>
      </c>
    </row>
    <row r="3592" spans="1:20" ht="60" x14ac:dyDescent="0.25">
      <c r="A3592">
        <v>3590</v>
      </c>
      <c r="B3592" s="7" t="s">
        <v>3589</v>
      </c>
      <c r="C3592" s="2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71"/>
        <v>100</v>
      </c>
      <c r="P3592">
        <f t="shared" si="272"/>
        <v>68.53</v>
      </c>
      <c r="Q3592" t="s">
        <v>8315</v>
      </c>
      <c r="R3592" t="s">
        <v>8316</v>
      </c>
      <c r="S3592" s="14">
        <f t="shared" si="273"/>
        <v>41902.333726851852</v>
      </c>
      <c r="T3592" s="14">
        <f t="shared" si="274"/>
        <v>41932.333726851852</v>
      </c>
    </row>
    <row r="3593" spans="1:20" ht="60" x14ac:dyDescent="0.25">
      <c r="A3593">
        <v>3591</v>
      </c>
      <c r="B3593" s="7" t="s">
        <v>3590</v>
      </c>
      <c r="C3593" s="2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71"/>
        <v>175</v>
      </c>
      <c r="P3593">
        <f t="shared" si="272"/>
        <v>68.06</v>
      </c>
      <c r="Q3593" t="s">
        <v>8315</v>
      </c>
      <c r="R3593" t="s">
        <v>8316</v>
      </c>
      <c r="S3593" s="14">
        <f t="shared" si="273"/>
        <v>42003.948425925926</v>
      </c>
      <c r="T3593" s="14">
        <f t="shared" si="274"/>
        <v>42028.207638888889</v>
      </c>
    </row>
    <row r="3594" spans="1:20" ht="45" x14ac:dyDescent="0.25">
      <c r="A3594">
        <v>3592</v>
      </c>
      <c r="B3594" s="7" t="s">
        <v>3591</v>
      </c>
      <c r="C3594" s="2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71"/>
        <v>127</v>
      </c>
      <c r="P3594">
        <f t="shared" si="272"/>
        <v>72.709999999999994</v>
      </c>
      <c r="Q3594" t="s">
        <v>8315</v>
      </c>
      <c r="R3594" t="s">
        <v>8316</v>
      </c>
      <c r="S3594" s="14">
        <f t="shared" si="273"/>
        <v>41988.829942129625</v>
      </c>
      <c r="T3594" s="14">
        <f t="shared" si="274"/>
        <v>42046.207638888889</v>
      </c>
    </row>
    <row r="3595" spans="1:20" ht="45" x14ac:dyDescent="0.25">
      <c r="A3595">
        <v>3593</v>
      </c>
      <c r="B3595" s="7" t="s">
        <v>3592</v>
      </c>
      <c r="C3595" s="2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71"/>
        <v>111</v>
      </c>
      <c r="P3595">
        <f t="shared" si="272"/>
        <v>77.19</v>
      </c>
      <c r="Q3595" t="s">
        <v>8315</v>
      </c>
      <c r="R3595" t="s">
        <v>8316</v>
      </c>
      <c r="S3595" s="14">
        <f t="shared" si="273"/>
        <v>41974.898599537039</v>
      </c>
      <c r="T3595" s="14">
        <f t="shared" si="274"/>
        <v>42009.851388888885</v>
      </c>
    </row>
    <row r="3596" spans="1:20" ht="60" x14ac:dyDescent="0.25">
      <c r="A3596">
        <v>3594</v>
      </c>
      <c r="B3596" s="7" t="s">
        <v>3593</v>
      </c>
      <c r="C3596" s="2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71"/>
        <v>126</v>
      </c>
      <c r="P3596">
        <f t="shared" si="272"/>
        <v>55.97</v>
      </c>
      <c r="Q3596" t="s">
        <v>8315</v>
      </c>
      <c r="R3596" t="s">
        <v>8316</v>
      </c>
      <c r="S3596" s="14">
        <f t="shared" si="273"/>
        <v>42592.066921296297</v>
      </c>
      <c r="T3596" s="14">
        <f t="shared" si="274"/>
        <v>42617.066921296297</v>
      </c>
    </row>
    <row r="3597" spans="1:20" ht="30" x14ac:dyDescent="0.25">
      <c r="A3597">
        <v>3595</v>
      </c>
      <c r="B3597" s="7" t="s">
        <v>3594</v>
      </c>
      <c r="C3597" s="2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71"/>
        <v>119</v>
      </c>
      <c r="P3597">
        <f t="shared" si="272"/>
        <v>49.69</v>
      </c>
      <c r="Q3597" t="s">
        <v>8315</v>
      </c>
      <c r="R3597" t="s">
        <v>8316</v>
      </c>
      <c r="S3597" s="14">
        <f t="shared" si="273"/>
        <v>42050.008368055554</v>
      </c>
      <c r="T3597" s="14">
        <f t="shared" si="274"/>
        <v>42076.290972222225</v>
      </c>
    </row>
    <row r="3598" spans="1:20" ht="45" x14ac:dyDescent="0.25">
      <c r="A3598">
        <v>3596</v>
      </c>
      <c r="B3598" s="7" t="s">
        <v>3595</v>
      </c>
      <c r="C3598" s="2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71"/>
        <v>108</v>
      </c>
      <c r="P3598">
        <f t="shared" si="272"/>
        <v>79</v>
      </c>
      <c r="Q3598" t="s">
        <v>8315</v>
      </c>
      <c r="R3598" t="s">
        <v>8316</v>
      </c>
      <c r="S3598" s="14">
        <f t="shared" si="273"/>
        <v>41856.715069444443</v>
      </c>
      <c r="T3598" s="14">
        <f t="shared" si="274"/>
        <v>41877.715069444443</v>
      </c>
    </row>
    <row r="3599" spans="1:20" ht="30" x14ac:dyDescent="0.25">
      <c r="A3599">
        <v>3597</v>
      </c>
      <c r="B3599" s="7" t="s">
        <v>3596</v>
      </c>
      <c r="C3599" s="2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71"/>
        <v>103</v>
      </c>
      <c r="P3599">
        <f t="shared" si="272"/>
        <v>77.73</v>
      </c>
      <c r="Q3599" t="s">
        <v>8315</v>
      </c>
      <c r="R3599" t="s">
        <v>8316</v>
      </c>
      <c r="S3599" s="14">
        <f t="shared" si="273"/>
        <v>42417.585532407407</v>
      </c>
      <c r="T3599" s="14">
        <f t="shared" si="274"/>
        <v>42432.249305555553</v>
      </c>
    </row>
    <row r="3600" spans="1:20" ht="45" x14ac:dyDescent="0.25">
      <c r="A3600">
        <v>3598</v>
      </c>
      <c r="B3600" s="7" t="s">
        <v>3597</v>
      </c>
      <c r="C3600" s="2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71"/>
        <v>110</v>
      </c>
      <c r="P3600">
        <f t="shared" si="272"/>
        <v>40.78</v>
      </c>
      <c r="Q3600" t="s">
        <v>8315</v>
      </c>
      <c r="R3600" t="s">
        <v>8316</v>
      </c>
      <c r="S3600" s="14">
        <f t="shared" si="273"/>
        <v>41866.79886574074</v>
      </c>
      <c r="T3600" s="14">
        <f t="shared" si="274"/>
        <v>41885.207638888889</v>
      </c>
    </row>
    <row r="3601" spans="1:20" ht="45" x14ac:dyDescent="0.25">
      <c r="A3601">
        <v>3599</v>
      </c>
      <c r="B3601" s="7" t="s">
        <v>3598</v>
      </c>
      <c r="C3601" s="2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71"/>
        <v>202</v>
      </c>
      <c r="P3601">
        <f t="shared" si="272"/>
        <v>59.41</v>
      </c>
      <c r="Q3601" t="s">
        <v>8315</v>
      </c>
      <c r="R3601" t="s">
        <v>8316</v>
      </c>
      <c r="S3601" s="14">
        <f t="shared" si="273"/>
        <v>42220.79487268519</v>
      </c>
      <c r="T3601" s="14">
        <f t="shared" si="274"/>
        <v>42246</v>
      </c>
    </row>
    <row r="3602" spans="1:20" ht="30" x14ac:dyDescent="0.25">
      <c r="A3602">
        <v>3600</v>
      </c>
      <c r="B3602" s="7" t="s">
        <v>3599</v>
      </c>
      <c r="C3602" s="2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71"/>
        <v>130</v>
      </c>
      <c r="P3602">
        <f t="shared" si="272"/>
        <v>3.25</v>
      </c>
      <c r="Q3602" t="s">
        <v>8315</v>
      </c>
      <c r="R3602" t="s">
        <v>8316</v>
      </c>
      <c r="S3602" s="14">
        <f t="shared" si="273"/>
        <v>42628.849120370374</v>
      </c>
      <c r="T3602" s="14">
        <f t="shared" si="274"/>
        <v>42656.849120370374</v>
      </c>
    </row>
    <row r="3603" spans="1:20" ht="45" x14ac:dyDescent="0.25">
      <c r="A3603">
        <v>3601</v>
      </c>
      <c r="B3603" s="7" t="s">
        <v>3600</v>
      </c>
      <c r="C3603" s="2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71"/>
        <v>104</v>
      </c>
      <c r="P3603">
        <f t="shared" si="272"/>
        <v>39.380000000000003</v>
      </c>
      <c r="Q3603" t="s">
        <v>8315</v>
      </c>
      <c r="R3603" t="s">
        <v>8316</v>
      </c>
      <c r="S3603" s="14">
        <f t="shared" si="273"/>
        <v>41990.99863425926</v>
      </c>
      <c r="T3603" s="14">
        <f t="shared" si="274"/>
        <v>42020.99863425926</v>
      </c>
    </row>
    <row r="3604" spans="1:20" ht="60" x14ac:dyDescent="0.25">
      <c r="A3604">
        <v>3602</v>
      </c>
      <c r="B3604" s="7" t="s">
        <v>3601</v>
      </c>
      <c r="C3604" s="2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71"/>
        <v>100</v>
      </c>
      <c r="P3604">
        <f t="shared" si="272"/>
        <v>81.67</v>
      </c>
      <c r="Q3604" t="s">
        <v>8315</v>
      </c>
      <c r="R3604" t="s">
        <v>8316</v>
      </c>
      <c r="S3604" s="14">
        <f t="shared" si="273"/>
        <v>42447.894432870366</v>
      </c>
      <c r="T3604" s="14">
        <f t="shared" si="274"/>
        <v>42507.894432870366</v>
      </c>
    </row>
    <row r="3605" spans="1:20" ht="60" x14ac:dyDescent="0.25">
      <c r="A3605">
        <v>3603</v>
      </c>
      <c r="B3605" s="7" t="s">
        <v>3602</v>
      </c>
      <c r="C3605" s="2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71"/>
        <v>171</v>
      </c>
      <c r="P3605">
        <f t="shared" si="272"/>
        <v>44.91</v>
      </c>
      <c r="Q3605" t="s">
        <v>8315</v>
      </c>
      <c r="R3605" t="s">
        <v>8316</v>
      </c>
      <c r="S3605" s="14">
        <f t="shared" si="273"/>
        <v>42283.864351851851</v>
      </c>
      <c r="T3605" s="14">
        <f t="shared" si="274"/>
        <v>42313.906018518523</v>
      </c>
    </row>
    <row r="3606" spans="1:20" ht="60" x14ac:dyDescent="0.25">
      <c r="A3606">
        <v>3604</v>
      </c>
      <c r="B3606" s="7" t="s">
        <v>3603</v>
      </c>
      <c r="C3606" s="2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71"/>
        <v>113</v>
      </c>
      <c r="P3606">
        <f t="shared" si="272"/>
        <v>49.06</v>
      </c>
      <c r="Q3606" t="s">
        <v>8315</v>
      </c>
      <c r="R3606" t="s">
        <v>8316</v>
      </c>
      <c r="S3606" s="14">
        <f t="shared" si="273"/>
        <v>42483.015694444446</v>
      </c>
      <c r="T3606" s="14">
        <f t="shared" si="274"/>
        <v>42489.290972222225</v>
      </c>
    </row>
    <row r="3607" spans="1:20" ht="60" x14ac:dyDescent="0.25">
      <c r="A3607">
        <v>3605</v>
      </c>
      <c r="B3607" s="7" t="s">
        <v>3604</v>
      </c>
      <c r="C3607" s="2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71"/>
        <v>184</v>
      </c>
      <c r="P3607">
        <f t="shared" si="272"/>
        <v>30.67</v>
      </c>
      <c r="Q3607" t="s">
        <v>8315</v>
      </c>
      <c r="R3607" t="s">
        <v>8316</v>
      </c>
      <c r="S3607" s="14">
        <f t="shared" si="273"/>
        <v>42383.793124999997</v>
      </c>
      <c r="T3607" s="14">
        <f t="shared" si="274"/>
        <v>42413.793124999997</v>
      </c>
    </row>
    <row r="3608" spans="1:20" ht="60" x14ac:dyDescent="0.25">
      <c r="A3608">
        <v>3606</v>
      </c>
      <c r="B3608" s="7" t="s">
        <v>3605</v>
      </c>
      <c r="C3608" s="2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71"/>
        <v>130</v>
      </c>
      <c r="P3608">
        <f t="shared" si="272"/>
        <v>61.06</v>
      </c>
      <c r="Q3608" t="s">
        <v>8315</v>
      </c>
      <c r="R3608" t="s">
        <v>8316</v>
      </c>
      <c r="S3608" s="14">
        <f t="shared" si="273"/>
        <v>42566.604826388888</v>
      </c>
      <c r="T3608" s="14">
        <f t="shared" si="274"/>
        <v>42596.604826388888</v>
      </c>
    </row>
    <row r="3609" spans="1:20" ht="30" x14ac:dyDescent="0.25">
      <c r="A3609">
        <v>3607</v>
      </c>
      <c r="B3609" s="7" t="s">
        <v>3606</v>
      </c>
      <c r="C3609" s="2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71"/>
        <v>105</v>
      </c>
      <c r="P3609">
        <f t="shared" si="272"/>
        <v>29</v>
      </c>
      <c r="Q3609" t="s">
        <v>8315</v>
      </c>
      <c r="R3609" t="s">
        <v>8316</v>
      </c>
      <c r="S3609" s="14">
        <f t="shared" si="273"/>
        <v>42338.963912037041</v>
      </c>
      <c r="T3609" s="14">
        <f t="shared" si="274"/>
        <v>42353</v>
      </c>
    </row>
    <row r="3610" spans="1:20" ht="60" x14ac:dyDescent="0.25">
      <c r="A3610">
        <v>3608</v>
      </c>
      <c r="B3610" s="7" t="s">
        <v>3607</v>
      </c>
      <c r="C3610" s="2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71"/>
        <v>100</v>
      </c>
      <c r="P3610">
        <f t="shared" si="272"/>
        <v>29.63</v>
      </c>
      <c r="Q3610" t="s">
        <v>8315</v>
      </c>
      <c r="R3610" t="s">
        <v>8316</v>
      </c>
      <c r="S3610" s="14">
        <f t="shared" si="273"/>
        <v>42506.709375000006</v>
      </c>
      <c r="T3610" s="14">
        <f t="shared" si="274"/>
        <v>42538.583333333328</v>
      </c>
    </row>
    <row r="3611" spans="1:20" ht="60" x14ac:dyDescent="0.25">
      <c r="A3611">
        <v>3609</v>
      </c>
      <c r="B3611" s="7" t="s">
        <v>3608</v>
      </c>
      <c r="C3611" s="2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71"/>
        <v>153</v>
      </c>
      <c r="P3611">
        <f t="shared" si="272"/>
        <v>143.1</v>
      </c>
      <c r="Q3611" t="s">
        <v>8315</v>
      </c>
      <c r="R3611" t="s">
        <v>8316</v>
      </c>
      <c r="S3611" s="14">
        <f t="shared" si="273"/>
        <v>42429.991724537031</v>
      </c>
      <c r="T3611" s="14">
        <f t="shared" si="274"/>
        <v>42459.950057870374</v>
      </c>
    </row>
    <row r="3612" spans="1:20" ht="45" x14ac:dyDescent="0.25">
      <c r="A3612">
        <v>3610</v>
      </c>
      <c r="B3612" s="7" t="s">
        <v>3609</v>
      </c>
      <c r="C3612" s="2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71"/>
        <v>162</v>
      </c>
      <c r="P3612">
        <f t="shared" si="272"/>
        <v>52.35</v>
      </c>
      <c r="Q3612" t="s">
        <v>8315</v>
      </c>
      <c r="R3612" t="s">
        <v>8316</v>
      </c>
      <c r="S3612" s="14">
        <f t="shared" si="273"/>
        <v>42203.432129629626</v>
      </c>
      <c r="T3612" s="14">
        <f t="shared" si="274"/>
        <v>42233.432129629626</v>
      </c>
    </row>
    <row r="3613" spans="1:20" ht="60" x14ac:dyDescent="0.25">
      <c r="A3613">
        <v>3611</v>
      </c>
      <c r="B3613" s="7" t="s">
        <v>3610</v>
      </c>
      <c r="C3613" s="2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71"/>
        <v>136</v>
      </c>
      <c r="P3613">
        <f t="shared" si="272"/>
        <v>66.67</v>
      </c>
      <c r="Q3613" t="s">
        <v>8315</v>
      </c>
      <c r="R3613" t="s">
        <v>8316</v>
      </c>
      <c r="S3613" s="14">
        <f t="shared" si="273"/>
        <v>42072.370381944449</v>
      </c>
      <c r="T3613" s="14">
        <f t="shared" si="274"/>
        <v>42102.370381944449</v>
      </c>
    </row>
    <row r="3614" spans="1:20" ht="45" x14ac:dyDescent="0.25">
      <c r="A3614">
        <v>3612</v>
      </c>
      <c r="B3614" s="7" t="s">
        <v>3611</v>
      </c>
      <c r="C3614" s="2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71"/>
        <v>144</v>
      </c>
      <c r="P3614">
        <f t="shared" si="272"/>
        <v>126.67</v>
      </c>
      <c r="Q3614" t="s">
        <v>8315</v>
      </c>
      <c r="R3614" t="s">
        <v>8316</v>
      </c>
      <c r="S3614" s="14">
        <f t="shared" si="273"/>
        <v>41789.726979166669</v>
      </c>
      <c r="T3614" s="14">
        <f t="shared" si="274"/>
        <v>41799.726979166669</v>
      </c>
    </row>
    <row r="3615" spans="1:20" ht="45" x14ac:dyDescent="0.25">
      <c r="A3615">
        <v>3613</v>
      </c>
      <c r="B3615" s="7" t="s">
        <v>3612</v>
      </c>
      <c r="C3615" s="2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71"/>
        <v>100</v>
      </c>
      <c r="P3615">
        <f t="shared" si="272"/>
        <v>62.5</v>
      </c>
      <c r="Q3615" t="s">
        <v>8315</v>
      </c>
      <c r="R3615" t="s">
        <v>8316</v>
      </c>
      <c r="S3615" s="14">
        <f t="shared" si="273"/>
        <v>41788.58997685185</v>
      </c>
      <c r="T3615" s="14">
        <f t="shared" si="274"/>
        <v>41818.58997685185</v>
      </c>
    </row>
    <row r="3616" spans="1:20" ht="45" x14ac:dyDescent="0.25">
      <c r="A3616">
        <v>3614</v>
      </c>
      <c r="B3616" s="7" t="s">
        <v>3439</v>
      </c>
      <c r="C3616" s="2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71"/>
        <v>101</v>
      </c>
      <c r="P3616">
        <f t="shared" si="272"/>
        <v>35.49</v>
      </c>
      <c r="Q3616" t="s">
        <v>8315</v>
      </c>
      <c r="R3616" t="s">
        <v>8316</v>
      </c>
      <c r="S3616" s="14">
        <f t="shared" si="273"/>
        <v>42144.041851851856</v>
      </c>
      <c r="T3616" s="14">
        <f t="shared" si="274"/>
        <v>42174.041851851856</v>
      </c>
    </row>
    <row r="3617" spans="1:21" ht="60" x14ac:dyDescent="0.25">
      <c r="A3617">
        <v>3615</v>
      </c>
      <c r="B3617" s="7" t="s">
        <v>3613</v>
      </c>
      <c r="C3617" s="2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71"/>
        <v>107</v>
      </c>
      <c r="P3617">
        <f t="shared" si="272"/>
        <v>37.08</v>
      </c>
      <c r="Q3617" t="s">
        <v>8315</v>
      </c>
      <c r="R3617" t="s">
        <v>8316</v>
      </c>
      <c r="S3617" s="14">
        <f t="shared" si="273"/>
        <v>42318.593703703707</v>
      </c>
      <c r="T3617" s="14">
        <f t="shared" si="274"/>
        <v>42348.593703703707</v>
      </c>
    </row>
    <row r="3618" spans="1:21" ht="60" x14ac:dyDescent="0.25">
      <c r="A3618">
        <v>3616</v>
      </c>
      <c r="B3618" s="7" t="s">
        <v>3614</v>
      </c>
      <c r="C3618" s="2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71"/>
        <v>125</v>
      </c>
      <c r="P3618">
        <f t="shared" si="272"/>
        <v>69.33</v>
      </c>
      <c r="Q3618" t="s">
        <v>8315</v>
      </c>
      <c r="R3618" t="s">
        <v>8316</v>
      </c>
      <c r="S3618" s="14">
        <f t="shared" si="273"/>
        <v>42052.949814814812</v>
      </c>
      <c r="T3618" s="14">
        <f t="shared" si="274"/>
        <v>42082.908148148148</v>
      </c>
    </row>
    <row r="3619" spans="1:21" ht="60" x14ac:dyDescent="0.25">
      <c r="A3619">
        <v>3617</v>
      </c>
      <c r="B3619" s="7" t="s">
        <v>3615</v>
      </c>
      <c r="C3619" s="2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71"/>
        <v>119</v>
      </c>
      <c r="P3619">
        <f t="shared" si="272"/>
        <v>17.25</v>
      </c>
      <c r="Q3619" t="s">
        <v>8315</v>
      </c>
      <c r="R3619" t="s">
        <v>8316</v>
      </c>
      <c r="S3619" s="14">
        <f t="shared" si="273"/>
        <v>42779.610289351855</v>
      </c>
      <c r="T3619" s="14">
        <f t="shared" si="274"/>
        <v>42794</v>
      </c>
    </row>
    <row r="3620" spans="1:21" ht="60" x14ac:dyDescent="0.25">
      <c r="A3620">
        <v>3618</v>
      </c>
      <c r="B3620" s="7" t="s">
        <v>3616</v>
      </c>
      <c r="C3620" s="2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71"/>
        <v>101</v>
      </c>
      <c r="P3620">
        <f t="shared" si="272"/>
        <v>36.07</v>
      </c>
      <c r="Q3620" t="s">
        <v>8315</v>
      </c>
      <c r="R3620" t="s">
        <v>8316</v>
      </c>
      <c r="S3620" s="14">
        <f t="shared" si="273"/>
        <v>42128.627893518518</v>
      </c>
      <c r="T3620" s="14">
        <f t="shared" si="274"/>
        <v>42158.627893518518</v>
      </c>
    </row>
    <row r="3621" spans="1:21" ht="60" x14ac:dyDescent="0.25">
      <c r="A3621">
        <v>3619</v>
      </c>
      <c r="B3621" s="7" t="s">
        <v>3617</v>
      </c>
      <c r="C3621" s="2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71"/>
        <v>113</v>
      </c>
      <c r="P3621">
        <f t="shared" si="272"/>
        <v>66.47</v>
      </c>
      <c r="Q3621" t="s">
        <v>8315</v>
      </c>
      <c r="R3621" t="s">
        <v>8316</v>
      </c>
      <c r="S3621" s="14">
        <f t="shared" si="273"/>
        <v>42661.132245370376</v>
      </c>
      <c r="T3621" s="14">
        <f t="shared" si="274"/>
        <v>42693.916666666672</v>
      </c>
    </row>
    <row r="3622" spans="1:21" ht="60" x14ac:dyDescent="0.25">
      <c r="A3622">
        <v>3620</v>
      </c>
      <c r="B3622" s="7" t="s">
        <v>3618</v>
      </c>
      <c r="C3622" s="2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71"/>
        <v>105</v>
      </c>
      <c r="P3622">
        <f t="shared" si="272"/>
        <v>56.07</v>
      </c>
      <c r="Q3622" t="s">
        <v>8315</v>
      </c>
      <c r="R3622" t="s">
        <v>8316</v>
      </c>
      <c r="S3622" s="14">
        <f t="shared" si="273"/>
        <v>42037.938206018516</v>
      </c>
      <c r="T3622" s="14">
        <f t="shared" si="274"/>
        <v>42068.166666666672</v>
      </c>
    </row>
    <row r="3623" spans="1:21" ht="60" x14ac:dyDescent="0.25">
      <c r="A3623">
        <v>3621</v>
      </c>
      <c r="B3623" s="7" t="s">
        <v>3619</v>
      </c>
      <c r="C3623" s="2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71"/>
        <v>110</v>
      </c>
      <c r="P3623">
        <f t="shared" si="272"/>
        <v>47.03</v>
      </c>
      <c r="Q3623" t="s">
        <v>8315</v>
      </c>
      <c r="R3623" t="s">
        <v>8316</v>
      </c>
      <c r="S3623" s="14">
        <f t="shared" si="273"/>
        <v>42619.935694444444</v>
      </c>
      <c r="T3623" s="14">
        <f t="shared" si="274"/>
        <v>42643.875</v>
      </c>
    </row>
    <row r="3624" spans="1:21" ht="30" x14ac:dyDescent="0.25">
      <c r="A3624">
        <v>3622</v>
      </c>
      <c r="B3624" s="7" t="s">
        <v>3620</v>
      </c>
      <c r="C3624" s="2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71"/>
        <v>100</v>
      </c>
      <c r="P3624">
        <f t="shared" si="272"/>
        <v>47.67</v>
      </c>
      <c r="Q3624" t="s">
        <v>8315</v>
      </c>
      <c r="R3624" t="s">
        <v>8316</v>
      </c>
      <c r="S3624" s="14">
        <f t="shared" si="273"/>
        <v>41877.221886574072</v>
      </c>
      <c r="T3624" s="14">
        <f t="shared" si="274"/>
        <v>41910.140972222223</v>
      </c>
    </row>
    <row r="3625" spans="1:21" ht="45" x14ac:dyDescent="0.25">
      <c r="A3625">
        <v>3623</v>
      </c>
      <c r="B3625" s="7" t="s">
        <v>3621</v>
      </c>
      <c r="C3625" s="2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71"/>
        <v>120</v>
      </c>
      <c r="P3625">
        <f t="shared" si="272"/>
        <v>88.24</v>
      </c>
      <c r="Q3625" t="s">
        <v>8315</v>
      </c>
      <c r="R3625" t="s">
        <v>8316</v>
      </c>
      <c r="S3625" s="14">
        <f t="shared" si="273"/>
        <v>41828.736921296295</v>
      </c>
      <c r="T3625" s="14">
        <f t="shared" si="274"/>
        <v>41846.291666666664</v>
      </c>
    </row>
    <row r="3626" spans="1:21" ht="75" x14ac:dyDescent="0.25">
      <c r="A3626">
        <v>3624</v>
      </c>
      <c r="B3626" s="7" t="s">
        <v>3622</v>
      </c>
      <c r="C3626" s="2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71"/>
        <v>105</v>
      </c>
      <c r="P3626">
        <f t="shared" si="272"/>
        <v>80.72</v>
      </c>
      <c r="Q3626" t="s">
        <v>8315</v>
      </c>
      <c r="R3626" t="s">
        <v>8316</v>
      </c>
      <c r="S3626" s="14">
        <f t="shared" si="273"/>
        <v>42545.774189814809</v>
      </c>
      <c r="T3626" s="14">
        <f t="shared" si="274"/>
        <v>42605.774189814809</v>
      </c>
    </row>
    <row r="3627" spans="1:21" ht="60" x14ac:dyDescent="0.25">
      <c r="A3627">
        <v>3625</v>
      </c>
      <c r="B3627" s="7" t="s">
        <v>3623</v>
      </c>
      <c r="C3627" s="2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71"/>
        <v>103</v>
      </c>
      <c r="P3627">
        <f t="shared" si="272"/>
        <v>39.49</v>
      </c>
      <c r="Q3627" t="s">
        <v>8315</v>
      </c>
      <c r="R3627" t="s">
        <v>8316</v>
      </c>
      <c r="S3627" s="14">
        <f t="shared" si="273"/>
        <v>42157.652511574073</v>
      </c>
      <c r="T3627" s="14">
        <f t="shared" si="274"/>
        <v>42187.652511574073</v>
      </c>
    </row>
    <row r="3628" spans="1:21" ht="60" x14ac:dyDescent="0.25">
      <c r="A3628">
        <v>3626</v>
      </c>
      <c r="B3628" s="7" t="s">
        <v>3624</v>
      </c>
      <c r="C3628" s="2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71"/>
        <v>102</v>
      </c>
      <c r="P3628">
        <f t="shared" si="272"/>
        <v>84.85</v>
      </c>
      <c r="Q3628" t="s">
        <v>8315</v>
      </c>
      <c r="R3628" t="s">
        <v>8316</v>
      </c>
      <c r="S3628" s="14">
        <f t="shared" si="273"/>
        <v>41846.667326388888</v>
      </c>
      <c r="T3628" s="14">
        <f t="shared" si="274"/>
        <v>41867.667326388888</v>
      </c>
    </row>
    <row r="3629" spans="1:21" ht="60" x14ac:dyDescent="0.25">
      <c r="A3629">
        <v>3627</v>
      </c>
      <c r="B3629" s="7" t="s">
        <v>3625</v>
      </c>
      <c r="C3629" s="2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71"/>
        <v>100</v>
      </c>
      <c r="P3629">
        <f t="shared" si="272"/>
        <v>68.97</v>
      </c>
      <c r="Q3629" t="s">
        <v>8315</v>
      </c>
      <c r="R3629" t="s">
        <v>8316</v>
      </c>
      <c r="S3629" s="14">
        <f t="shared" si="273"/>
        <v>42460.741747685184</v>
      </c>
      <c r="T3629" s="14">
        <f t="shared" si="274"/>
        <v>42511.165972222225</v>
      </c>
    </row>
    <row r="3630" spans="1:21" ht="60" x14ac:dyDescent="0.25">
      <c r="A3630">
        <v>3628</v>
      </c>
      <c r="B3630" s="7" t="s">
        <v>3626</v>
      </c>
      <c r="C3630" s="2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71"/>
        <v>0</v>
      </c>
      <c r="P3630">
        <f t="shared" si="272"/>
        <v>0</v>
      </c>
      <c r="Q3630" t="s">
        <v>8315</v>
      </c>
      <c r="R3630" t="s">
        <v>8357</v>
      </c>
      <c r="S3630" s="14">
        <f t="shared" si="273"/>
        <v>42291.833287037036</v>
      </c>
      <c r="T3630" s="14">
        <f t="shared" si="274"/>
        <v>42351.874953703707</v>
      </c>
    </row>
    <row r="3631" spans="1:21" ht="60" x14ac:dyDescent="0.25">
      <c r="A3631">
        <v>3629</v>
      </c>
      <c r="B3631" s="7" t="s">
        <v>3627</v>
      </c>
      <c r="C3631" s="2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71"/>
        <v>0</v>
      </c>
      <c r="P3631">
        <f t="shared" si="272"/>
        <v>1</v>
      </c>
      <c r="Q3631" t="s">
        <v>8315</v>
      </c>
      <c r="R3631" t="s">
        <v>8357</v>
      </c>
      <c r="S3631" s="14">
        <f t="shared" si="273"/>
        <v>42437.094490740739</v>
      </c>
      <c r="T3631" s="14">
        <f t="shared" si="274"/>
        <v>42495.708333333328</v>
      </c>
    </row>
    <row r="3632" spans="1:21" ht="60" x14ac:dyDescent="0.25">
      <c r="A3632">
        <v>3630</v>
      </c>
      <c r="B3632" s="7" t="s">
        <v>3628</v>
      </c>
      <c r="C3632" s="2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71"/>
        <v>0</v>
      </c>
      <c r="P3632">
        <f t="shared" si="272"/>
        <v>1</v>
      </c>
      <c r="Q3632" t="s">
        <v>8315</v>
      </c>
      <c r="R3632" t="s">
        <v>8357</v>
      </c>
      <c r="S3632" s="14">
        <f t="shared" si="273"/>
        <v>41942.84710648148</v>
      </c>
      <c r="T3632" s="14">
        <f t="shared" si="274"/>
        <v>41972.888773148152</v>
      </c>
      <c r="U3632">
        <f>YEAR(S3632)</f>
        <v>2014</v>
      </c>
    </row>
    <row r="3633" spans="1:21" ht="60" x14ac:dyDescent="0.25">
      <c r="A3633">
        <v>3631</v>
      </c>
      <c r="B3633" s="7" t="s">
        <v>3629</v>
      </c>
      <c r="C3633" s="2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71"/>
        <v>51</v>
      </c>
      <c r="P3633">
        <f t="shared" si="272"/>
        <v>147.88</v>
      </c>
      <c r="Q3633" t="s">
        <v>8315</v>
      </c>
      <c r="R3633" t="s">
        <v>8357</v>
      </c>
      <c r="S3633" s="14">
        <f t="shared" si="273"/>
        <v>41880.753437499996</v>
      </c>
      <c r="T3633" s="14">
        <f t="shared" si="274"/>
        <v>41905.165972222225</v>
      </c>
    </row>
    <row r="3634" spans="1:21" ht="60" x14ac:dyDescent="0.25">
      <c r="A3634">
        <v>3632</v>
      </c>
      <c r="B3634" s="7" t="s">
        <v>3630</v>
      </c>
      <c r="C3634" s="2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71"/>
        <v>20</v>
      </c>
      <c r="P3634">
        <f t="shared" si="272"/>
        <v>100</v>
      </c>
      <c r="Q3634" t="s">
        <v>8315</v>
      </c>
      <c r="R3634" t="s">
        <v>8357</v>
      </c>
      <c r="S3634" s="14">
        <f t="shared" si="273"/>
        <v>41946.936909722222</v>
      </c>
      <c r="T3634" s="14">
        <f t="shared" si="274"/>
        <v>41966.936909722222</v>
      </c>
      <c r="U3634">
        <f>YEAR(S3634)</f>
        <v>2014</v>
      </c>
    </row>
    <row r="3635" spans="1:21" ht="45" x14ac:dyDescent="0.25">
      <c r="A3635">
        <v>3633</v>
      </c>
      <c r="B3635" s="7" t="s">
        <v>3631</v>
      </c>
      <c r="C3635" s="2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71"/>
        <v>35</v>
      </c>
      <c r="P3635">
        <f t="shared" si="272"/>
        <v>56.84</v>
      </c>
      <c r="Q3635" t="s">
        <v>8315</v>
      </c>
      <c r="R3635" t="s">
        <v>8357</v>
      </c>
      <c r="S3635" s="14">
        <f t="shared" si="273"/>
        <v>42649.623460648145</v>
      </c>
      <c r="T3635" s="14">
        <f t="shared" si="274"/>
        <v>42693.041666666672</v>
      </c>
    </row>
    <row r="3636" spans="1:21" ht="60" x14ac:dyDescent="0.25">
      <c r="A3636">
        <v>3634</v>
      </c>
      <c r="B3636" s="7" t="s">
        <v>3632</v>
      </c>
      <c r="C3636" s="2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71"/>
        <v>4</v>
      </c>
      <c r="P3636">
        <f t="shared" si="272"/>
        <v>176.94</v>
      </c>
      <c r="Q3636" t="s">
        <v>8315</v>
      </c>
      <c r="R3636" t="s">
        <v>8357</v>
      </c>
      <c r="S3636" s="14">
        <f t="shared" si="273"/>
        <v>42701.166365740741</v>
      </c>
      <c r="T3636" s="14">
        <f t="shared" si="274"/>
        <v>42749.165972222225</v>
      </c>
    </row>
    <row r="3637" spans="1:21" ht="30" x14ac:dyDescent="0.25">
      <c r="A3637">
        <v>3635</v>
      </c>
      <c r="B3637" s="7" t="s">
        <v>3633</v>
      </c>
      <c r="C3637" s="2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71"/>
        <v>36</v>
      </c>
      <c r="P3637">
        <f t="shared" si="272"/>
        <v>127.6</v>
      </c>
      <c r="Q3637" t="s">
        <v>8315</v>
      </c>
      <c r="R3637" t="s">
        <v>8357</v>
      </c>
      <c r="S3637" s="14">
        <f t="shared" si="273"/>
        <v>42450.88282407407</v>
      </c>
      <c r="T3637" s="14">
        <f t="shared" si="274"/>
        <v>42480.88282407407</v>
      </c>
    </row>
    <row r="3638" spans="1:21" ht="45" x14ac:dyDescent="0.25">
      <c r="A3638">
        <v>3636</v>
      </c>
      <c r="B3638" s="7" t="s">
        <v>3634</v>
      </c>
      <c r="C3638" s="2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71"/>
        <v>0</v>
      </c>
      <c r="P3638">
        <f t="shared" si="272"/>
        <v>0</v>
      </c>
      <c r="Q3638" t="s">
        <v>8315</v>
      </c>
      <c r="R3638" t="s">
        <v>8357</v>
      </c>
      <c r="S3638" s="14">
        <f t="shared" si="273"/>
        <v>42226.694780092599</v>
      </c>
      <c r="T3638" s="14">
        <f t="shared" si="274"/>
        <v>42261.694780092599</v>
      </c>
    </row>
    <row r="3639" spans="1:21" ht="60" x14ac:dyDescent="0.25">
      <c r="A3639">
        <v>3637</v>
      </c>
      <c r="B3639" s="7" t="s">
        <v>3635</v>
      </c>
      <c r="C3639" s="2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71"/>
        <v>31</v>
      </c>
      <c r="P3639">
        <f t="shared" si="272"/>
        <v>66.14</v>
      </c>
      <c r="Q3639" t="s">
        <v>8315</v>
      </c>
      <c r="R3639" t="s">
        <v>8357</v>
      </c>
      <c r="S3639" s="14">
        <f t="shared" si="273"/>
        <v>41975.700636574074</v>
      </c>
      <c r="T3639" s="14">
        <f t="shared" si="274"/>
        <v>42005.700636574074</v>
      </c>
    </row>
    <row r="3640" spans="1:21" ht="30" x14ac:dyDescent="0.25">
      <c r="A3640">
        <v>3638</v>
      </c>
      <c r="B3640" s="7" t="s">
        <v>3636</v>
      </c>
      <c r="C3640" s="2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71"/>
        <v>7</v>
      </c>
      <c r="P3640">
        <f t="shared" si="272"/>
        <v>108</v>
      </c>
      <c r="Q3640" t="s">
        <v>8315</v>
      </c>
      <c r="R3640" t="s">
        <v>8357</v>
      </c>
      <c r="S3640" s="14">
        <f t="shared" si="273"/>
        <v>42053.672824074078</v>
      </c>
      <c r="T3640" s="14">
        <f t="shared" si="274"/>
        <v>42113.631157407406</v>
      </c>
    </row>
    <row r="3641" spans="1:21" ht="60" x14ac:dyDescent="0.25">
      <c r="A3641">
        <v>3639</v>
      </c>
      <c r="B3641" s="7" t="s">
        <v>3637</v>
      </c>
      <c r="C3641" s="2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71"/>
        <v>0</v>
      </c>
      <c r="P3641">
        <f t="shared" si="272"/>
        <v>1</v>
      </c>
      <c r="Q3641" t="s">
        <v>8315</v>
      </c>
      <c r="R3641" t="s">
        <v>8357</v>
      </c>
      <c r="S3641" s="14">
        <f t="shared" si="273"/>
        <v>42590.677152777775</v>
      </c>
      <c r="T3641" s="14">
        <f t="shared" si="274"/>
        <v>42650.632638888885</v>
      </c>
    </row>
    <row r="3642" spans="1:21" ht="75" x14ac:dyDescent="0.25">
      <c r="A3642">
        <v>3640</v>
      </c>
      <c r="B3642" s="7" t="s">
        <v>3638</v>
      </c>
      <c r="C3642" s="2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71"/>
        <v>6</v>
      </c>
      <c r="P3642">
        <f t="shared" si="272"/>
        <v>18.329999999999998</v>
      </c>
      <c r="Q3642" t="s">
        <v>8315</v>
      </c>
      <c r="R3642" t="s">
        <v>8357</v>
      </c>
      <c r="S3642" s="14">
        <f t="shared" si="273"/>
        <v>42104.781597222223</v>
      </c>
      <c r="T3642" s="14">
        <f t="shared" si="274"/>
        <v>42134.781597222223</v>
      </c>
    </row>
    <row r="3643" spans="1:21" ht="60" x14ac:dyDescent="0.25">
      <c r="A3643">
        <v>3641</v>
      </c>
      <c r="B3643" s="7" t="s">
        <v>3639</v>
      </c>
      <c r="C3643" s="2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71"/>
        <v>0</v>
      </c>
      <c r="P3643">
        <f t="shared" si="272"/>
        <v>0</v>
      </c>
      <c r="Q3643" t="s">
        <v>8315</v>
      </c>
      <c r="R3643" t="s">
        <v>8357</v>
      </c>
      <c r="S3643" s="14">
        <f t="shared" si="273"/>
        <v>41899.627071759263</v>
      </c>
      <c r="T3643" s="14">
        <f t="shared" si="274"/>
        <v>41917.208333333336</v>
      </c>
    </row>
    <row r="3644" spans="1:21" ht="60" x14ac:dyDescent="0.25">
      <c r="A3644">
        <v>3642</v>
      </c>
      <c r="B3644" s="7" t="s">
        <v>3640</v>
      </c>
      <c r="C3644" s="2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71"/>
        <v>2</v>
      </c>
      <c r="P3644">
        <f t="shared" si="272"/>
        <v>7.5</v>
      </c>
      <c r="Q3644" t="s">
        <v>8315</v>
      </c>
      <c r="R3644" t="s">
        <v>8357</v>
      </c>
      <c r="S3644" s="14">
        <f t="shared" si="273"/>
        <v>42297.816284722227</v>
      </c>
      <c r="T3644" s="14">
        <f t="shared" si="274"/>
        <v>42338.708333333328</v>
      </c>
    </row>
    <row r="3645" spans="1:21" ht="45" x14ac:dyDescent="0.25">
      <c r="A3645">
        <v>3643</v>
      </c>
      <c r="B3645" s="7" t="s">
        <v>3641</v>
      </c>
      <c r="C3645" s="2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71"/>
        <v>0</v>
      </c>
      <c r="P3645">
        <f t="shared" si="272"/>
        <v>0</v>
      </c>
      <c r="Q3645" t="s">
        <v>8315</v>
      </c>
      <c r="R3645" t="s">
        <v>8357</v>
      </c>
      <c r="S3645" s="14">
        <f t="shared" si="273"/>
        <v>42285.143969907411</v>
      </c>
      <c r="T3645" s="14">
        <f t="shared" si="274"/>
        <v>42325.185636574075</v>
      </c>
    </row>
    <row r="3646" spans="1:21" ht="45" x14ac:dyDescent="0.25">
      <c r="A3646">
        <v>3644</v>
      </c>
      <c r="B3646" s="7" t="s">
        <v>3642</v>
      </c>
      <c r="C3646" s="2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71"/>
        <v>16</v>
      </c>
      <c r="P3646">
        <f t="shared" si="272"/>
        <v>68.42</v>
      </c>
      <c r="Q3646" t="s">
        <v>8315</v>
      </c>
      <c r="R3646" t="s">
        <v>8357</v>
      </c>
      <c r="S3646" s="14">
        <f t="shared" si="273"/>
        <v>42409.241747685184</v>
      </c>
      <c r="T3646" s="14">
        <f t="shared" si="274"/>
        <v>42437.207638888889</v>
      </c>
    </row>
    <row r="3647" spans="1:21" ht="60" x14ac:dyDescent="0.25">
      <c r="A3647">
        <v>3645</v>
      </c>
      <c r="B3647" s="7" t="s">
        <v>3643</v>
      </c>
      <c r="C3647" s="2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71"/>
        <v>0</v>
      </c>
      <c r="P3647">
        <f t="shared" si="272"/>
        <v>1</v>
      </c>
      <c r="Q3647" t="s">
        <v>8315</v>
      </c>
      <c r="R3647" t="s">
        <v>8357</v>
      </c>
      <c r="S3647" s="14">
        <f t="shared" si="273"/>
        <v>42665.970347222217</v>
      </c>
      <c r="T3647" s="14">
        <f t="shared" si="274"/>
        <v>42696.012013888889</v>
      </c>
    </row>
    <row r="3648" spans="1:21" ht="45" x14ac:dyDescent="0.25">
      <c r="A3648">
        <v>3646</v>
      </c>
      <c r="B3648" s="7" t="s">
        <v>3644</v>
      </c>
      <c r="C3648" s="2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71"/>
        <v>5</v>
      </c>
      <c r="P3648">
        <f t="shared" si="272"/>
        <v>60.13</v>
      </c>
      <c r="Q3648" t="s">
        <v>8315</v>
      </c>
      <c r="R3648" t="s">
        <v>8357</v>
      </c>
      <c r="S3648" s="14">
        <f t="shared" si="273"/>
        <v>42140.421319444446</v>
      </c>
      <c r="T3648" s="14">
        <f t="shared" si="274"/>
        <v>42171.979166666672</v>
      </c>
    </row>
    <row r="3649" spans="1:21" ht="60" x14ac:dyDescent="0.25">
      <c r="A3649">
        <v>3647</v>
      </c>
      <c r="B3649" s="7" t="s">
        <v>3645</v>
      </c>
      <c r="C3649" s="2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71"/>
        <v>6</v>
      </c>
      <c r="P3649">
        <f t="shared" si="272"/>
        <v>15</v>
      </c>
      <c r="Q3649" t="s">
        <v>8315</v>
      </c>
      <c r="R3649" t="s">
        <v>8357</v>
      </c>
      <c r="S3649" s="14">
        <f t="shared" si="273"/>
        <v>42598.749155092592</v>
      </c>
      <c r="T3649" s="14">
        <f t="shared" si="274"/>
        <v>42643.749155092592</v>
      </c>
      <c r="U3649">
        <f>YEAR(S3649)</f>
        <v>2016</v>
      </c>
    </row>
    <row r="3650" spans="1:21" ht="30" x14ac:dyDescent="0.25">
      <c r="A3650">
        <v>3648</v>
      </c>
      <c r="B3650" s="7" t="s">
        <v>3646</v>
      </c>
      <c r="C3650" s="2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ref="O3650:O3713" si="275">ROUND(E3650/D3650*100,0)</f>
        <v>100</v>
      </c>
      <c r="P3650">
        <f t="shared" ref="P3650:P3713" si="276">IFERROR(ROUND(E3650/L3650,2),0)</f>
        <v>550.04</v>
      </c>
      <c r="Q3650" t="s">
        <v>8315</v>
      </c>
      <c r="R3650" t="s">
        <v>8316</v>
      </c>
      <c r="S3650" s="14">
        <f t="shared" ref="S3650:S3713" si="277">(((J3650/60)/60)/24)+DATE(1970,1,1)</f>
        <v>41887.292187500003</v>
      </c>
      <c r="T3650" s="14">
        <f t="shared" ref="T3650:T3713" si="278">(((I3650/60)/60)/24)+DATE(1970,1,1)</f>
        <v>41917.292187500003</v>
      </c>
    </row>
    <row r="3651" spans="1:21" ht="45" x14ac:dyDescent="0.25">
      <c r="A3651">
        <v>3649</v>
      </c>
      <c r="B3651" s="7" t="s">
        <v>3647</v>
      </c>
      <c r="C3651" s="2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si="275"/>
        <v>104</v>
      </c>
      <c r="P3651">
        <f t="shared" si="276"/>
        <v>97.5</v>
      </c>
      <c r="Q3651" t="s">
        <v>8315</v>
      </c>
      <c r="R3651" t="s">
        <v>8316</v>
      </c>
      <c r="S3651" s="14">
        <f t="shared" si="277"/>
        <v>41780.712893518517</v>
      </c>
      <c r="T3651" s="14">
        <f t="shared" si="278"/>
        <v>41806.712893518517</v>
      </c>
    </row>
    <row r="3652" spans="1:21" ht="60" x14ac:dyDescent="0.25">
      <c r="A3652">
        <v>3650</v>
      </c>
      <c r="B3652" s="7" t="s">
        <v>3648</v>
      </c>
      <c r="C3652" s="2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75"/>
        <v>100</v>
      </c>
      <c r="P3652">
        <f t="shared" si="276"/>
        <v>29.41</v>
      </c>
      <c r="Q3652" t="s">
        <v>8315</v>
      </c>
      <c r="R3652" t="s">
        <v>8316</v>
      </c>
      <c r="S3652" s="14">
        <f t="shared" si="277"/>
        <v>42381.478981481487</v>
      </c>
      <c r="T3652" s="14">
        <f t="shared" si="278"/>
        <v>42402.478981481487</v>
      </c>
    </row>
    <row r="3653" spans="1:21" ht="45" x14ac:dyDescent="0.25">
      <c r="A3653">
        <v>3651</v>
      </c>
      <c r="B3653" s="7" t="s">
        <v>3649</v>
      </c>
      <c r="C3653" s="2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75"/>
        <v>104</v>
      </c>
      <c r="P3653">
        <f t="shared" si="276"/>
        <v>57.78</v>
      </c>
      <c r="Q3653" t="s">
        <v>8315</v>
      </c>
      <c r="R3653" t="s">
        <v>8316</v>
      </c>
      <c r="S3653" s="14">
        <f t="shared" si="277"/>
        <v>41828.646319444444</v>
      </c>
      <c r="T3653" s="14">
        <f t="shared" si="278"/>
        <v>41861.665972222225</v>
      </c>
    </row>
    <row r="3654" spans="1:21" ht="60" x14ac:dyDescent="0.25">
      <c r="A3654">
        <v>3652</v>
      </c>
      <c r="B3654" s="7" t="s">
        <v>2867</v>
      </c>
      <c r="C3654" s="2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75"/>
        <v>251</v>
      </c>
      <c r="P3654">
        <f t="shared" si="276"/>
        <v>44.24</v>
      </c>
      <c r="Q3654" t="s">
        <v>8315</v>
      </c>
      <c r="R3654" t="s">
        <v>8316</v>
      </c>
      <c r="S3654" s="14">
        <f t="shared" si="277"/>
        <v>42596.644699074073</v>
      </c>
      <c r="T3654" s="14">
        <f t="shared" si="278"/>
        <v>42607.165972222225</v>
      </c>
    </row>
    <row r="3655" spans="1:21" ht="60" x14ac:dyDescent="0.25">
      <c r="A3655">
        <v>3653</v>
      </c>
      <c r="B3655" s="7" t="s">
        <v>3650</v>
      </c>
      <c r="C3655" s="2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75"/>
        <v>101</v>
      </c>
      <c r="P3655">
        <f t="shared" si="276"/>
        <v>60.91</v>
      </c>
      <c r="Q3655" t="s">
        <v>8315</v>
      </c>
      <c r="R3655" t="s">
        <v>8316</v>
      </c>
      <c r="S3655" s="14">
        <f t="shared" si="277"/>
        <v>42191.363506944443</v>
      </c>
      <c r="T3655" s="14">
        <f t="shared" si="278"/>
        <v>42221.363506944443</v>
      </c>
    </row>
    <row r="3656" spans="1:21" ht="60" x14ac:dyDescent="0.25">
      <c r="A3656">
        <v>3654</v>
      </c>
      <c r="B3656" s="7" t="s">
        <v>3651</v>
      </c>
      <c r="C3656" s="2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75"/>
        <v>174</v>
      </c>
      <c r="P3656">
        <f t="shared" si="276"/>
        <v>68.84</v>
      </c>
      <c r="Q3656" t="s">
        <v>8315</v>
      </c>
      <c r="R3656" t="s">
        <v>8316</v>
      </c>
      <c r="S3656" s="14">
        <f t="shared" si="277"/>
        <v>42440.416504629626</v>
      </c>
      <c r="T3656" s="14">
        <f t="shared" si="278"/>
        <v>42463.708333333328</v>
      </c>
    </row>
    <row r="3657" spans="1:21" ht="60" x14ac:dyDescent="0.25">
      <c r="A3657">
        <v>3655</v>
      </c>
      <c r="B3657" s="7" t="s">
        <v>3652</v>
      </c>
      <c r="C3657" s="2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75"/>
        <v>116</v>
      </c>
      <c r="P3657">
        <f t="shared" si="276"/>
        <v>73.58</v>
      </c>
      <c r="Q3657" t="s">
        <v>8315</v>
      </c>
      <c r="R3657" t="s">
        <v>8316</v>
      </c>
      <c r="S3657" s="14">
        <f t="shared" si="277"/>
        <v>42173.803217592591</v>
      </c>
      <c r="T3657" s="14">
        <f t="shared" si="278"/>
        <v>42203.290972222225</v>
      </c>
    </row>
    <row r="3658" spans="1:21" ht="60" x14ac:dyDescent="0.25">
      <c r="A3658">
        <v>3656</v>
      </c>
      <c r="B3658" s="7" t="s">
        <v>3653</v>
      </c>
      <c r="C3658" s="2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75"/>
        <v>106</v>
      </c>
      <c r="P3658">
        <f t="shared" si="276"/>
        <v>115.02</v>
      </c>
      <c r="Q3658" t="s">
        <v>8315</v>
      </c>
      <c r="R3658" t="s">
        <v>8316</v>
      </c>
      <c r="S3658" s="14">
        <f t="shared" si="277"/>
        <v>42737.910138888896</v>
      </c>
      <c r="T3658" s="14">
        <f t="shared" si="278"/>
        <v>42767.957638888889</v>
      </c>
    </row>
    <row r="3659" spans="1:21" ht="60" x14ac:dyDescent="0.25">
      <c r="A3659">
        <v>3657</v>
      </c>
      <c r="B3659" s="7" t="s">
        <v>3654</v>
      </c>
      <c r="C3659" s="2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75"/>
        <v>111</v>
      </c>
      <c r="P3659">
        <f t="shared" si="276"/>
        <v>110.75</v>
      </c>
      <c r="Q3659" t="s">
        <v>8315</v>
      </c>
      <c r="R3659" t="s">
        <v>8316</v>
      </c>
      <c r="S3659" s="14">
        <f t="shared" si="277"/>
        <v>42499.629849537043</v>
      </c>
      <c r="T3659" s="14">
        <f t="shared" si="278"/>
        <v>42522.904166666667</v>
      </c>
    </row>
    <row r="3660" spans="1:21" ht="30" x14ac:dyDescent="0.25">
      <c r="A3660">
        <v>3658</v>
      </c>
      <c r="B3660" s="7" t="s">
        <v>3655</v>
      </c>
      <c r="C3660" s="2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75"/>
        <v>101</v>
      </c>
      <c r="P3660">
        <f t="shared" si="276"/>
        <v>75.5</v>
      </c>
      <c r="Q3660" t="s">
        <v>8315</v>
      </c>
      <c r="R3660" t="s">
        <v>8316</v>
      </c>
      <c r="S3660" s="14">
        <f t="shared" si="277"/>
        <v>41775.858564814815</v>
      </c>
      <c r="T3660" s="14">
        <f t="shared" si="278"/>
        <v>41822.165972222225</v>
      </c>
    </row>
    <row r="3661" spans="1:21" ht="45" x14ac:dyDescent="0.25">
      <c r="A3661">
        <v>3659</v>
      </c>
      <c r="B3661" s="7" t="s">
        <v>3656</v>
      </c>
      <c r="C3661" s="2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75"/>
        <v>102</v>
      </c>
      <c r="P3661">
        <f t="shared" si="276"/>
        <v>235.46</v>
      </c>
      <c r="Q3661" t="s">
        <v>8315</v>
      </c>
      <c r="R3661" t="s">
        <v>8316</v>
      </c>
      <c r="S3661" s="14">
        <f t="shared" si="277"/>
        <v>42055.277199074073</v>
      </c>
      <c r="T3661" s="14">
        <f t="shared" si="278"/>
        <v>42082.610416666663</v>
      </c>
    </row>
    <row r="3662" spans="1:21" ht="60" x14ac:dyDescent="0.25">
      <c r="A3662">
        <v>3660</v>
      </c>
      <c r="B3662" s="7" t="s">
        <v>3657</v>
      </c>
      <c r="C3662" s="2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75"/>
        <v>100</v>
      </c>
      <c r="P3662">
        <f t="shared" si="276"/>
        <v>11.36</v>
      </c>
      <c r="Q3662" t="s">
        <v>8315</v>
      </c>
      <c r="R3662" t="s">
        <v>8316</v>
      </c>
      <c r="S3662" s="14">
        <f t="shared" si="277"/>
        <v>41971.881076388891</v>
      </c>
      <c r="T3662" s="14">
        <f t="shared" si="278"/>
        <v>41996.881076388891</v>
      </c>
    </row>
    <row r="3663" spans="1:21" ht="60" x14ac:dyDescent="0.25">
      <c r="A3663">
        <v>3661</v>
      </c>
      <c r="B3663" s="7" t="s">
        <v>3658</v>
      </c>
      <c r="C3663" s="2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75"/>
        <v>111</v>
      </c>
      <c r="P3663">
        <f t="shared" si="276"/>
        <v>92.5</v>
      </c>
      <c r="Q3663" t="s">
        <v>8315</v>
      </c>
      <c r="R3663" t="s">
        <v>8316</v>
      </c>
      <c r="S3663" s="14">
        <f t="shared" si="277"/>
        <v>42447.896666666667</v>
      </c>
      <c r="T3663" s="14">
        <f t="shared" si="278"/>
        <v>42470.166666666672</v>
      </c>
    </row>
    <row r="3664" spans="1:21" ht="60" x14ac:dyDescent="0.25">
      <c r="A3664">
        <v>3662</v>
      </c>
      <c r="B3664" s="7" t="s">
        <v>3659</v>
      </c>
      <c r="C3664" s="2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75"/>
        <v>101</v>
      </c>
      <c r="P3664">
        <f t="shared" si="276"/>
        <v>202.85</v>
      </c>
      <c r="Q3664" t="s">
        <v>8315</v>
      </c>
      <c r="R3664" t="s">
        <v>8316</v>
      </c>
      <c r="S3664" s="14">
        <f t="shared" si="277"/>
        <v>42064.220069444447</v>
      </c>
      <c r="T3664" s="14">
        <f t="shared" si="278"/>
        <v>42094.178402777776</v>
      </c>
    </row>
    <row r="3665" spans="1:20" ht="60" x14ac:dyDescent="0.25">
      <c r="A3665">
        <v>3663</v>
      </c>
      <c r="B3665" s="7" t="s">
        <v>3660</v>
      </c>
      <c r="C3665" s="2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75"/>
        <v>104</v>
      </c>
      <c r="P3665">
        <f t="shared" si="276"/>
        <v>26</v>
      </c>
      <c r="Q3665" t="s">
        <v>8315</v>
      </c>
      <c r="R3665" t="s">
        <v>8316</v>
      </c>
      <c r="S3665" s="14">
        <f t="shared" si="277"/>
        <v>42665.451736111107</v>
      </c>
      <c r="T3665" s="14">
        <f t="shared" si="278"/>
        <v>42725.493402777778</v>
      </c>
    </row>
    <row r="3666" spans="1:20" ht="60" x14ac:dyDescent="0.25">
      <c r="A3666">
        <v>3664</v>
      </c>
      <c r="B3666" s="7" t="s">
        <v>3661</v>
      </c>
      <c r="C3666" s="2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75"/>
        <v>109</v>
      </c>
      <c r="P3666">
        <f t="shared" si="276"/>
        <v>46.05</v>
      </c>
      <c r="Q3666" t="s">
        <v>8315</v>
      </c>
      <c r="R3666" t="s">
        <v>8316</v>
      </c>
      <c r="S3666" s="14">
        <f t="shared" si="277"/>
        <v>42523.248715277776</v>
      </c>
      <c r="T3666" s="14">
        <f t="shared" si="278"/>
        <v>42537.248715277776</v>
      </c>
    </row>
    <row r="3667" spans="1:20" ht="60" x14ac:dyDescent="0.25">
      <c r="A3667">
        <v>3665</v>
      </c>
      <c r="B3667" s="7" t="s">
        <v>3662</v>
      </c>
      <c r="C3667" s="2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75"/>
        <v>115</v>
      </c>
      <c r="P3667">
        <f t="shared" si="276"/>
        <v>51</v>
      </c>
      <c r="Q3667" t="s">
        <v>8315</v>
      </c>
      <c r="R3667" t="s">
        <v>8316</v>
      </c>
      <c r="S3667" s="14">
        <f t="shared" si="277"/>
        <v>42294.808124999996</v>
      </c>
      <c r="T3667" s="14">
        <f t="shared" si="278"/>
        <v>42305.829166666663</v>
      </c>
    </row>
    <row r="3668" spans="1:20" ht="30" x14ac:dyDescent="0.25">
      <c r="A3668">
        <v>3666</v>
      </c>
      <c r="B3668" s="7" t="s">
        <v>3663</v>
      </c>
      <c r="C3668" s="2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75"/>
        <v>100</v>
      </c>
      <c r="P3668">
        <f t="shared" si="276"/>
        <v>31.58</v>
      </c>
      <c r="Q3668" t="s">
        <v>8315</v>
      </c>
      <c r="R3668" t="s">
        <v>8316</v>
      </c>
      <c r="S3668" s="14">
        <f t="shared" si="277"/>
        <v>41822.90488425926</v>
      </c>
      <c r="T3668" s="14">
        <f t="shared" si="278"/>
        <v>41844.291666666664</v>
      </c>
    </row>
    <row r="3669" spans="1:20" ht="60" x14ac:dyDescent="0.25">
      <c r="A3669">
        <v>3667</v>
      </c>
      <c r="B3669" s="7" t="s">
        <v>3664</v>
      </c>
      <c r="C3669" s="2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75"/>
        <v>103</v>
      </c>
      <c r="P3669">
        <f t="shared" si="276"/>
        <v>53.36</v>
      </c>
      <c r="Q3669" t="s">
        <v>8315</v>
      </c>
      <c r="R3669" t="s">
        <v>8316</v>
      </c>
      <c r="S3669" s="14">
        <f t="shared" si="277"/>
        <v>42173.970127314817</v>
      </c>
      <c r="T3669" s="14">
        <f t="shared" si="278"/>
        <v>42203.970127314817</v>
      </c>
    </row>
    <row r="3670" spans="1:20" ht="60" x14ac:dyDescent="0.25">
      <c r="A3670">
        <v>3668</v>
      </c>
      <c r="B3670" s="7" t="s">
        <v>3665</v>
      </c>
      <c r="C3670" s="2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75"/>
        <v>104</v>
      </c>
      <c r="P3670">
        <f t="shared" si="276"/>
        <v>36.96</v>
      </c>
      <c r="Q3670" t="s">
        <v>8315</v>
      </c>
      <c r="R3670" t="s">
        <v>8316</v>
      </c>
      <c r="S3670" s="14">
        <f t="shared" si="277"/>
        <v>42185.556157407409</v>
      </c>
      <c r="T3670" s="14">
        <f t="shared" si="278"/>
        <v>42208.772916666669</v>
      </c>
    </row>
    <row r="3671" spans="1:20" ht="60" x14ac:dyDescent="0.25">
      <c r="A3671">
        <v>3669</v>
      </c>
      <c r="B3671" s="7" t="s">
        <v>3666</v>
      </c>
      <c r="C3671" s="2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75"/>
        <v>138</v>
      </c>
      <c r="P3671">
        <f t="shared" si="276"/>
        <v>81.290000000000006</v>
      </c>
      <c r="Q3671" t="s">
        <v>8315</v>
      </c>
      <c r="R3671" t="s">
        <v>8316</v>
      </c>
      <c r="S3671" s="14">
        <f t="shared" si="277"/>
        <v>42136.675196759257</v>
      </c>
      <c r="T3671" s="14">
        <f t="shared" si="278"/>
        <v>42166.675196759257</v>
      </c>
    </row>
    <row r="3672" spans="1:20" ht="60" x14ac:dyDescent="0.25">
      <c r="A3672">
        <v>3670</v>
      </c>
      <c r="B3672" s="7" t="s">
        <v>3667</v>
      </c>
      <c r="C3672" s="2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75"/>
        <v>110</v>
      </c>
      <c r="P3672">
        <f t="shared" si="276"/>
        <v>20.079999999999998</v>
      </c>
      <c r="Q3672" t="s">
        <v>8315</v>
      </c>
      <c r="R3672" t="s">
        <v>8316</v>
      </c>
      <c r="S3672" s="14">
        <f t="shared" si="277"/>
        <v>42142.514016203699</v>
      </c>
      <c r="T3672" s="14">
        <f t="shared" si="278"/>
        <v>42155.958333333328</v>
      </c>
    </row>
    <row r="3673" spans="1:20" ht="60" x14ac:dyDescent="0.25">
      <c r="A3673">
        <v>3671</v>
      </c>
      <c r="B3673" s="7" t="s">
        <v>3668</v>
      </c>
      <c r="C3673" s="2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75"/>
        <v>101</v>
      </c>
      <c r="P3673">
        <f t="shared" si="276"/>
        <v>88.25</v>
      </c>
      <c r="Q3673" t="s">
        <v>8315</v>
      </c>
      <c r="R3673" t="s">
        <v>8316</v>
      </c>
      <c r="S3673" s="14">
        <f t="shared" si="277"/>
        <v>41820.62809027778</v>
      </c>
      <c r="T3673" s="14">
        <f t="shared" si="278"/>
        <v>41841.165972222225</v>
      </c>
    </row>
    <row r="3674" spans="1:20" ht="60" x14ac:dyDescent="0.25">
      <c r="A3674">
        <v>3672</v>
      </c>
      <c r="B3674" s="7" t="s">
        <v>3669</v>
      </c>
      <c r="C3674" s="2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75"/>
        <v>102</v>
      </c>
      <c r="P3674">
        <f t="shared" si="276"/>
        <v>53.44</v>
      </c>
      <c r="Q3674" t="s">
        <v>8315</v>
      </c>
      <c r="R3674" t="s">
        <v>8316</v>
      </c>
      <c r="S3674" s="14">
        <f t="shared" si="277"/>
        <v>41878.946574074071</v>
      </c>
      <c r="T3674" s="14">
        <f t="shared" si="278"/>
        <v>41908.946574074071</v>
      </c>
    </row>
    <row r="3675" spans="1:20" ht="45" x14ac:dyDescent="0.25">
      <c r="A3675">
        <v>3673</v>
      </c>
      <c r="B3675" s="7" t="s">
        <v>3670</v>
      </c>
      <c r="C3675" s="2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75"/>
        <v>114</v>
      </c>
      <c r="P3675">
        <f t="shared" si="276"/>
        <v>39.869999999999997</v>
      </c>
      <c r="Q3675" t="s">
        <v>8315</v>
      </c>
      <c r="R3675" t="s">
        <v>8316</v>
      </c>
      <c r="S3675" s="14">
        <f t="shared" si="277"/>
        <v>41914.295104166667</v>
      </c>
      <c r="T3675" s="14">
        <f t="shared" si="278"/>
        <v>41948.536111111112</v>
      </c>
    </row>
    <row r="3676" spans="1:20" ht="60" x14ac:dyDescent="0.25">
      <c r="A3676">
        <v>3674</v>
      </c>
      <c r="B3676" s="7" t="s">
        <v>3671</v>
      </c>
      <c r="C3676" s="2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75"/>
        <v>100</v>
      </c>
      <c r="P3676">
        <f t="shared" si="276"/>
        <v>145.16</v>
      </c>
      <c r="Q3676" t="s">
        <v>8315</v>
      </c>
      <c r="R3676" t="s">
        <v>8316</v>
      </c>
      <c r="S3676" s="14">
        <f t="shared" si="277"/>
        <v>42556.873020833329</v>
      </c>
      <c r="T3676" s="14">
        <f t="shared" si="278"/>
        <v>42616.873020833329</v>
      </c>
    </row>
    <row r="3677" spans="1:20" ht="60" x14ac:dyDescent="0.25">
      <c r="A3677">
        <v>3675</v>
      </c>
      <c r="B3677" s="7" t="s">
        <v>3672</v>
      </c>
      <c r="C3677" s="2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75"/>
        <v>140</v>
      </c>
      <c r="P3677">
        <f t="shared" si="276"/>
        <v>23.33</v>
      </c>
      <c r="Q3677" t="s">
        <v>8315</v>
      </c>
      <c r="R3677" t="s">
        <v>8316</v>
      </c>
      <c r="S3677" s="14">
        <f t="shared" si="277"/>
        <v>42493.597013888888</v>
      </c>
      <c r="T3677" s="14">
        <f t="shared" si="278"/>
        <v>42505.958333333328</v>
      </c>
    </row>
    <row r="3678" spans="1:20" ht="60" x14ac:dyDescent="0.25">
      <c r="A3678">
        <v>3676</v>
      </c>
      <c r="B3678" s="7" t="s">
        <v>3673</v>
      </c>
      <c r="C3678" s="2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75"/>
        <v>129</v>
      </c>
      <c r="P3678">
        <f t="shared" si="276"/>
        <v>64.38</v>
      </c>
      <c r="Q3678" t="s">
        <v>8315</v>
      </c>
      <c r="R3678" t="s">
        <v>8316</v>
      </c>
      <c r="S3678" s="14">
        <f t="shared" si="277"/>
        <v>41876.815787037034</v>
      </c>
      <c r="T3678" s="14">
        <f t="shared" si="278"/>
        <v>41894.815787037034</v>
      </c>
    </row>
    <row r="3679" spans="1:20" ht="45" x14ac:dyDescent="0.25">
      <c r="A3679">
        <v>3677</v>
      </c>
      <c r="B3679" s="7" t="s">
        <v>3674</v>
      </c>
      <c r="C3679" s="2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75"/>
        <v>103</v>
      </c>
      <c r="P3679">
        <f t="shared" si="276"/>
        <v>62.05</v>
      </c>
      <c r="Q3679" t="s">
        <v>8315</v>
      </c>
      <c r="R3679" t="s">
        <v>8316</v>
      </c>
      <c r="S3679" s="14">
        <f t="shared" si="277"/>
        <v>41802.574282407404</v>
      </c>
      <c r="T3679" s="14">
        <f t="shared" si="278"/>
        <v>41823.165972222225</v>
      </c>
    </row>
    <row r="3680" spans="1:20" ht="45" x14ac:dyDescent="0.25">
      <c r="A3680">
        <v>3678</v>
      </c>
      <c r="B3680" s="7" t="s">
        <v>3675</v>
      </c>
      <c r="C3680" s="2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75"/>
        <v>103</v>
      </c>
      <c r="P3680">
        <f t="shared" si="276"/>
        <v>66.13</v>
      </c>
      <c r="Q3680" t="s">
        <v>8315</v>
      </c>
      <c r="R3680" t="s">
        <v>8316</v>
      </c>
      <c r="S3680" s="14">
        <f t="shared" si="277"/>
        <v>42120.531226851846</v>
      </c>
      <c r="T3680" s="14">
        <f t="shared" si="278"/>
        <v>42155.531226851846</v>
      </c>
    </row>
    <row r="3681" spans="1:20" ht="60" x14ac:dyDescent="0.25">
      <c r="A3681">
        <v>3679</v>
      </c>
      <c r="B3681" s="7" t="s">
        <v>3676</v>
      </c>
      <c r="C3681" s="2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75"/>
        <v>110</v>
      </c>
      <c r="P3681">
        <f t="shared" si="276"/>
        <v>73.400000000000006</v>
      </c>
      <c r="Q3681" t="s">
        <v>8315</v>
      </c>
      <c r="R3681" t="s">
        <v>8316</v>
      </c>
      <c r="S3681" s="14">
        <f t="shared" si="277"/>
        <v>41786.761354166665</v>
      </c>
      <c r="T3681" s="14">
        <f t="shared" si="278"/>
        <v>41821.207638888889</v>
      </c>
    </row>
    <row r="3682" spans="1:20" ht="45" x14ac:dyDescent="0.25">
      <c r="A3682">
        <v>3680</v>
      </c>
      <c r="B3682" s="7" t="s">
        <v>3677</v>
      </c>
      <c r="C3682" s="2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75"/>
        <v>113</v>
      </c>
      <c r="P3682">
        <f t="shared" si="276"/>
        <v>99.5</v>
      </c>
      <c r="Q3682" t="s">
        <v>8315</v>
      </c>
      <c r="R3682" t="s">
        <v>8316</v>
      </c>
      <c r="S3682" s="14">
        <f t="shared" si="277"/>
        <v>42627.454097222217</v>
      </c>
      <c r="T3682" s="14">
        <f t="shared" si="278"/>
        <v>42648.454097222217</v>
      </c>
    </row>
    <row r="3683" spans="1:20" ht="60" x14ac:dyDescent="0.25">
      <c r="A3683">
        <v>3681</v>
      </c>
      <c r="B3683" s="7" t="s">
        <v>3678</v>
      </c>
      <c r="C3683" s="2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75"/>
        <v>112</v>
      </c>
      <c r="P3683">
        <f t="shared" si="276"/>
        <v>62.17</v>
      </c>
      <c r="Q3683" t="s">
        <v>8315</v>
      </c>
      <c r="R3683" t="s">
        <v>8316</v>
      </c>
      <c r="S3683" s="14">
        <f t="shared" si="277"/>
        <v>42374.651504629626</v>
      </c>
      <c r="T3683" s="14">
        <f t="shared" si="278"/>
        <v>42384.651504629626</v>
      </c>
    </row>
    <row r="3684" spans="1:20" ht="45" x14ac:dyDescent="0.25">
      <c r="A3684">
        <v>3682</v>
      </c>
      <c r="B3684" s="7" t="s">
        <v>3679</v>
      </c>
      <c r="C3684" s="2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75"/>
        <v>139</v>
      </c>
      <c r="P3684">
        <f t="shared" si="276"/>
        <v>62.33</v>
      </c>
      <c r="Q3684" t="s">
        <v>8315</v>
      </c>
      <c r="R3684" t="s">
        <v>8316</v>
      </c>
      <c r="S3684" s="14">
        <f t="shared" si="277"/>
        <v>41772.685393518521</v>
      </c>
      <c r="T3684" s="14">
        <f t="shared" si="278"/>
        <v>41806.290972222225</v>
      </c>
    </row>
    <row r="3685" spans="1:20" ht="45" x14ac:dyDescent="0.25">
      <c r="A3685">
        <v>3683</v>
      </c>
      <c r="B3685" s="7" t="s">
        <v>3680</v>
      </c>
      <c r="C3685" s="2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75"/>
        <v>111</v>
      </c>
      <c r="P3685">
        <f t="shared" si="276"/>
        <v>58.79</v>
      </c>
      <c r="Q3685" t="s">
        <v>8315</v>
      </c>
      <c r="R3685" t="s">
        <v>8316</v>
      </c>
      <c r="S3685" s="14">
        <f t="shared" si="277"/>
        <v>42633.116851851853</v>
      </c>
      <c r="T3685" s="14">
        <f t="shared" si="278"/>
        <v>42663.116851851853</v>
      </c>
    </row>
    <row r="3686" spans="1:20" ht="60" x14ac:dyDescent="0.25">
      <c r="A3686">
        <v>3684</v>
      </c>
      <c r="B3686" s="7" t="s">
        <v>3681</v>
      </c>
      <c r="C3686" s="2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75"/>
        <v>139</v>
      </c>
      <c r="P3686">
        <f t="shared" si="276"/>
        <v>45.35</v>
      </c>
      <c r="Q3686" t="s">
        <v>8315</v>
      </c>
      <c r="R3686" t="s">
        <v>8316</v>
      </c>
      <c r="S3686" s="14">
        <f t="shared" si="277"/>
        <v>42219.180393518516</v>
      </c>
      <c r="T3686" s="14">
        <f t="shared" si="278"/>
        <v>42249.180393518516</v>
      </c>
    </row>
    <row r="3687" spans="1:20" ht="45" x14ac:dyDescent="0.25">
      <c r="A3687">
        <v>3685</v>
      </c>
      <c r="B3687" s="7" t="s">
        <v>3682</v>
      </c>
      <c r="C3687" s="2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75"/>
        <v>106</v>
      </c>
      <c r="P3687">
        <f t="shared" si="276"/>
        <v>41.94</v>
      </c>
      <c r="Q3687" t="s">
        <v>8315</v>
      </c>
      <c r="R3687" t="s">
        <v>8316</v>
      </c>
      <c r="S3687" s="14">
        <f t="shared" si="277"/>
        <v>41753.593275462961</v>
      </c>
      <c r="T3687" s="14">
        <f t="shared" si="278"/>
        <v>41778.875</v>
      </c>
    </row>
    <row r="3688" spans="1:20" ht="45" x14ac:dyDescent="0.25">
      <c r="A3688">
        <v>3686</v>
      </c>
      <c r="B3688" s="7" t="s">
        <v>3683</v>
      </c>
      <c r="C3688" s="2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75"/>
        <v>101</v>
      </c>
      <c r="P3688">
        <f t="shared" si="276"/>
        <v>59.17</v>
      </c>
      <c r="Q3688" t="s">
        <v>8315</v>
      </c>
      <c r="R3688" t="s">
        <v>8316</v>
      </c>
      <c r="S3688" s="14">
        <f t="shared" si="277"/>
        <v>42230.662731481483</v>
      </c>
      <c r="T3688" s="14">
        <f t="shared" si="278"/>
        <v>42245.165972222225</v>
      </c>
    </row>
    <row r="3689" spans="1:20" ht="60" x14ac:dyDescent="0.25">
      <c r="A3689">
        <v>3687</v>
      </c>
      <c r="B3689" s="7" t="s">
        <v>3684</v>
      </c>
      <c r="C3689" s="2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75"/>
        <v>100</v>
      </c>
      <c r="P3689">
        <f t="shared" si="276"/>
        <v>200.49</v>
      </c>
      <c r="Q3689" t="s">
        <v>8315</v>
      </c>
      <c r="R3689" t="s">
        <v>8316</v>
      </c>
      <c r="S3689" s="14">
        <f t="shared" si="277"/>
        <v>41787.218229166669</v>
      </c>
      <c r="T3689" s="14">
        <f t="shared" si="278"/>
        <v>41817.218229166669</v>
      </c>
    </row>
    <row r="3690" spans="1:20" ht="60" x14ac:dyDescent="0.25">
      <c r="A3690">
        <v>3688</v>
      </c>
      <c r="B3690" s="7" t="s">
        <v>3685</v>
      </c>
      <c r="C3690" s="2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75"/>
        <v>109</v>
      </c>
      <c r="P3690">
        <f t="shared" si="276"/>
        <v>83.97</v>
      </c>
      <c r="Q3690" t="s">
        <v>8315</v>
      </c>
      <c r="R3690" t="s">
        <v>8316</v>
      </c>
      <c r="S3690" s="14">
        <f t="shared" si="277"/>
        <v>41829.787083333329</v>
      </c>
      <c r="T3690" s="14">
        <f t="shared" si="278"/>
        <v>41859.787083333329</v>
      </c>
    </row>
    <row r="3691" spans="1:20" ht="60" x14ac:dyDescent="0.25">
      <c r="A3691">
        <v>3689</v>
      </c>
      <c r="B3691" s="7" t="s">
        <v>3686</v>
      </c>
      <c r="C3691" s="2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75"/>
        <v>118</v>
      </c>
      <c r="P3691">
        <f t="shared" si="276"/>
        <v>57.26</v>
      </c>
      <c r="Q3691" t="s">
        <v>8315</v>
      </c>
      <c r="R3691" t="s">
        <v>8316</v>
      </c>
      <c r="S3691" s="14">
        <f t="shared" si="277"/>
        <v>42147.826840277776</v>
      </c>
      <c r="T3691" s="14">
        <f t="shared" si="278"/>
        <v>42176.934027777781</v>
      </c>
    </row>
    <row r="3692" spans="1:20" ht="60" x14ac:dyDescent="0.25">
      <c r="A3692">
        <v>3690</v>
      </c>
      <c r="B3692" s="7" t="s">
        <v>3687</v>
      </c>
      <c r="C3692" s="2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75"/>
        <v>120</v>
      </c>
      <c r="P3692">
        <f t="shared" si="276"/>
        <v>58.06</v>
      </c>
      <c r="Q3692" t="s">
        <v>8315</v>
      </c>
      <c r="R3692" t="s">
        <v>8316</v>
      </c>
      <c r="S3692" s="14">
        <f t="shared" si="277"/>
        <v>41940.598182870373</v>
      </c>
      <c r="T3692" s="14">
        <f t="shared" si="278"/>
        <v>41970.639849537038</v>
      </c>
    </row>
    <row r="3693" spans="1:20" ht="30" x14ac:dyDescent="0.25">
      <c r="A3693">
        <v>3691</v>
      </c>
      <c r="B3693" s="7" t="s">
        <v>3688</v>
      </c>
      <c r="C3693" s="2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75"/>
        <v>128</v>
      </c>
      <c r="P3693">
        <f t="shared" si="276"/>
        <v>186.8</v>
      </c>
      <c r="Q3693" t="s">
        <v>8315</v>
      </c>
      <c r="R3693" t="s">
        <v>8316</v>
      </c>
      <c r="S3693" s="14">
        <f t="shared" si="277"/>
        <v>42020.700567129628</v>
      </c>
      <c r="T3693" s="14">
        <f t="shared" si="278"/>
        <v>42065.207638888889</v>
      </c>
    </row>
    <row r="3694" spans="1:20" ht="30" x14ac:dyDescent="0.25">
      <c r="A3694">
        <v>3692</v>
      </c>
      <c r="B3694" s="7" t="s">
        <v>3689</v>
      </c>
      <c r="C3694" s="2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75"/>
        <v>126</v>
      </c>
      <c r="P3694">
        <f t="shared" si="276"/>
        <v>74.12</v>
      </c>
      <c r="Q3694" t="s">
        <v>8315</v>
      </c>
      <c r="R3694" t="s">
        <v>8316</v>
      </c>
      <c r="S3694" s="14">
        <f t="shared" si="277"/>
        <v>41891.96503472222</v>
      </c>
      <c r="T3694" s="14">
        <f t="shared" si="278"/>
        <v>41901</v>
      </c>
    </row>
    <row r="3695" spans="1:20" ht="60" x14ac:dyDescent="0.25">
      <c r="A3695">
        <v>3693</v>
      </c>
      <c r="B3695" s="7" t="s">
        <v>3690</v>
      </c>
      <c r="C3695" s="2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75"/>
        <v>129</v>
      </c>
      <c r="P3695">
        <f t="shared" si="276"/>
        <v>30.71</v>
      </c>
      <c r="Q3695" t="s">
        <v>8315</v>
      </c>
      <c r="R3695" t="s">
        <v>8316</v>
      </c>
      <c r="S3695" s="14">
        <f t="shared" si="277"/>
        <v>42309.191307870366</v>
      </c>
      <c r="T3695" s="14">
        <f t="shared" si="278"/>
        <v>42338.9375</v>
      </c>
    </row>
    <row r="3696" spans="1:20" ht="60" x14ac:dyDescent="0.25">
      <c r="A3696">
        <v>3694</v>
      </c>
      <c r="B3696" s="7" t="s">
        <v>3691</v>
      </c>
      <c r="C3696" s="2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75"/>
        <v>107</v>
      </c>
      <c r="P3696">
        <f t="shared" si="276"/>
        <v>62.67</v>
      </c>
      <c r="Q3696" t="s">
        <v>8315</v>
      </c>
      <c r="R3696" t="s">
        <v>8316</v>
      </c>
      <c r="S3696" s="14">
        <f t="shared" si="277"/>
        <v>42490.133877314816</v>
      </c>
      <c r="T3696" s="14">
        <f t="shared" si="278"/>
        <v>42527.083333333328</v>
      </c>
    </row>
    <row r="3697" spans="1:20" ht="60" x14ac:dyDescent="0.25">
      <c r="A3697">
        <v>3695</v>
      </c>
      <c r="B3697" s="7" t="s">
        <v>3692</v>
      </c>
      <c r="C3697" s="2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75"/>
        <v>100</v>
      </c>
      <c r="P3697">
        <f t="shared" si="276"/>
        <v>121.36</v>
      </c>
      <c r="Q3697" t="s">
        <v>8315</v>
      </c>
      <c r="R3697" t="s">
        <v>8316</v>
      </c>
      <c r="S3697" s="14">
        <f t="shared" si="277"/>
        <v>41995.870486111111</v>
      </c>
      <c r="T3697" s="14">
        <f t="shared" si="278"/>
        <v>42015.870486111111</v>
      </c>
    </row>
    <row r="3698" spans="1:20" ht="45" x14ac:dyDescent="0.25">
      <c r="A3698">
        <v>3696</v>
      </c>
      <c r="B3698" s="7" t="s">
        <v>3693</v>
      </c>
      <c r="C3698" s="2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75"/>
        <v>155</v>
      </c>
      <c r="P3698">
        <f t="shared" si="276"/>
        <v>39.74</v>
      </c>
      <c r="Q3698" t="s">
        <v>8315</v>
      </c>
      <c r="R3698" t="s">
        <v>8316</v>
      </c>
      <c r="S3698" s="14">
        <f t="shared" si="277"/>
        <v>41988.617083333331</v>
      </c>
      <c r="T3698" s="14">
        <f t="shared" si="278"/>
        <v>42048.617083333331</v>
      </c>
    </row>
    <row r="3699" spans="1:20" ht="60" x14ac:dyDescent="0.25">
      <c r="A3699">
        <v>3697</v>
      </c>
      <c r="B3699" s="7" t="s">
        <v>3694</v>
      </c>
      <c r="C3699" s="2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75"/>
        <v>108</v>
      </c>
      <c r="P3699">
        <f t="shared" si="276"/>
        <v>72</v>
      </c>
      <c r="Q3699" t="s">
        <v>8315</v>
      </c>
      <c r="R3699" t="s">
        <v>8316</v>
      </c>
      <c r="S3699" s="14">
        <f t="shared" si="277"/>
        <v>42479.465833333335</v>
      </c>
      <c r="T3699" s="14">
        <f t="shared" si="278"/>
        <v>42500.465833333335</v>
      </c>
    </row>
    <row r="3700" spans="1:20" ht="45" x14ac:dyDescent="0.25">
      <c r="A3700">
        <v>3698</v>
      </c>
      <c r="B3700" s="7" t="s">
        <v>3695</v>
      </c>
      <c r="C3700" s="2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75"/>
        <v>111</v>
      </c>
      <c r="P3700">
        <f t="shared" si="276"/>
        <v>40.630000000000003</v>
      </c>
      <c r="Q3700" t="s">
        <v>8315</v>
      </c>
      <c r="R3700" t="s">
        <v>8316</v>
      </c>
      <c r="S3700" s="14">
        <f t="shared" si="277"/>
        <v>42401.806562500002</v>
      </c>
      <c r="T3700" s="14">
        <f t="shared" si="278"/>
        <v>42431.806562500002</v>
      </c>
    </row>
    <row r="3701" spans="1:20" ht="60" x14ac:dyDescent="0.25">
      <c r="A3701">
        <v>3699</v>
      </c>
      <c r="B3701" s="7" t="s">
        <v>3696</v>
      </c>
      <c r="C3701" s="2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75"/>
        <v>101</v>
      </c>
      <c r="P3701">
        <f t="shared" si="276"/>
        <v>63</v>
      </c>
      <c r="Q3701" t="s">
        <v>8315</v>
      </c>
      <c r="R3701" t="s">
        <v>8316</v>
      </c>
      <c r="S3701" s="14">
        <f t="shared" si="277"/>
        <v>41897.602037037039</v>
      </c>
      <c r="T3701" s="14">
        <f t="shared" si="278"/>
        <v>41927.602037037039</v>
      </c>
    </row>
    <row r="3702" spans="1:20" ht="30" x14ac:dyDescent="0.25">
      <c r="A3702">
        <v>3700</v>
      </c>
      <c r="B3702" s="7" t="s">
        <v>3697</v>
      </c>
      <c r="C3702" s="2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75"/>
        <v>121</v>
      </c>
      <c r="P3702">
        <f t="shared" si="276"/>
        <v>33.67</v>
      </c>
      <c r="Q3702" t="s">
        <v>8315</v>
      </c>
      <c r="R3702" t="s">
        <v>8316</v>
      </c>
      <c r="S3702" s="14">
        <f t="shared" si="277"/>
        <v>41882.585648148146</v>
      </c>
      <c r="T3702" s="14">
        <f t="shared" si="278"/>
        <v>41912.666666666664</v>
      </c>
    </row>
    <row r="3703" spans="1:20" ht="60" x14ac:dyDescent="0.25">
      <c r="A3703">
        <v>3701</v>
      </c>
      <c r="B3703" s="7" t="s">
        <v>3698</v>
      </c>
      <c r="C3703" s="2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75"/>
        <v>100</v>
      </c>
      <c r="P3703">
        <f t="shared" si="276"/>
        <v>38.590000000000003</v>
      </c>
      <c r="Q3703" t="s">
        <v>8315</v>
      </c>
      <c r="R3703" t="s">
        <v>8316</v>
      </c>
      <c r="S3703" s="14">
        <f t="shared" si="277"/>
        <v>42129.541585648149</v>
      </c>
      <c r="T3703" s="14">
        <f t="shared" si="278"/>
        <v>42159.541585648149</v>
      </c>
    </row>
    <row r="3704" spans="1:20" ht="60" x14ac:dyDescent="0.25">
      <c r="A3704">
        <v>3702</v>
      </c>
      <c r="B3704" s="7" t="s">
        <v>3699</v>
      </c>
      <c r="C3704" s="2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75"/>
        <v>109</v>
      </c>
      <c r="P3704">
        <f t="shared" si="276"/>
        <v>155.94999999999999</v>
      </c>
      <c r="Q3704" t="s">
        <v>8315</v>
      </c>
      <c r="R3704" t="s">
        <v>8316</v>
      </c>
      <c r="S3704" s="14">
        <f t="shared" si="277"/>
        <v>42524.53800925926</v>
      </c>
      <c r="T3704" s="14">
        <f t="shared" si="278"/>
        <v>42561.957638888889</v>
      </c>
    </row>
    <row r="3705" spans="1:20" ht="60" x14ac:dyDescent="0.25">
      <c r="A3705">
        <v>3703</v>
      </c>
      <c r="B3705" s="7" t="s">
        <v>3700</v>
      </c>
      <c r="C3705" s="2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75"/>
        <v>123</v>
      </c>
      <c r="P3705">
        <f t="shared" si="276"/>
        <v>43.2</v>
      </c>
      <c r="Q3705" t="s">
        <v>8315</v>
      </c>
      <c r="R3705" t="s">
        <v>8316</v>
      </c>
      <c r="S3705" s="14">
        <f t="shared" si="277"/>
        <v>42556.504490740743</v>
      </c>
      <c r="T3705" s="14">
        <f t="shared" si="278"/>
        <v>42595.290972222225</v>
      </c>
    </row>
    <row r="3706" spans="1:20" ht="60" x14ac:dyDescent="0.25">
      <c r="A3706">
        <v>3704</v>
      </c>
      <c r="B3706" s="7" t="s">
        <v>3701</v>
      </c>
      <c r="C3706" s="2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75"/>
        <v>136</v>
      </c>
      <c r="P3706">
        <f t="shared" si="276"/>
        <v>15.15</v>
      </c>
      <c r="Q3706" t="s">
        <v>8315</v>
      </c>
      <c r="R3706" t="s">
        <v>8316</v>
      </c>
      <c r="S3706" s="14">
        <f t="shared" si="277"/>
        <v>42461.689745370371</v>
      </c>
      <c r="T3706" s="14">
        <f t="shared" si="278"/>
        <v>42521.689745370371</v>
      </c>
    </row>
    <row r="3707" spans="1:20" ht="60" x14ac:dyDescent="0.25">
      <c r="A3707">
        <v>3705</v>
      </c>
      <c r="B3707" s="7" t="s">
        <v>3702</v>
      </c>
      <c r="C3707" s="2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75"/>
        <v>103</v>
      </c>
      <c r="P3707">
        <f t="shared" si="276"/>
        <v>83.57</v>
      </c>
      <c r="Q3707" t="s">
        <v>8315</v>
      </c>
      <c r="R3707" t="s">
        <v>8316</v>
      </c>
      <c r="S3707" s="14">
        <f t="shared" si="277"/>
        <v>41792.542986111112</v>
      </c>
      <c r="T3707" s="14">
        <f t="shared" si="278"/>
        <v>41813.75</v>
      </c>
    </row>
    <row r="3708" spans="1:20" ht="45" x14ac:dyDescent="0.25">
      <c r="A3708">
        <v>3706</v>
      </c>
      <c r="B3708" s="7" t="s">
        <v>3703</v>
      </c>
      <c r="C3708" s="2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75"/>
        <v>121</v>
      </c>
      <c r="P3708">
        <f t="shared" si="276"/>
        <v>140</v>
      </c>
      <c r="Q3708" t="s">
        <v>8315</v>
      </c>
      <c r="R3708" t="s">
        <v>8316</v>
      </c>
      <c r="S3708" s="14">
        <f t="shared" si="277"/>
        <v>41879.913761574076</v>
      </c>
      <c r="T3708" s="14">
        <f t="shared" si="278"/>
        <v>41894.913761574076</v>
      </c>
    </row>
    <row r="3709" spans="1:20" ht="45" x14ac:dyDescent="0.25">
      <c r="A3709">
        <v>3707</v>
      </c>
      <c r="B3709" s="7" t="s">
        <v>3704</v>
      </c>
      <c r="C3709" s="2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75"/>
        <v>186</v>
      </c>
      <c r="P3709">
        <f t="shared" si="276"/>
        <v>80.87</v>
      </c>
      <c r="Q3709" t="s">
        <v>8315</v>
      </c>
      <c r="R3709" t="s">
        <v>8316</v>
      </c>
      <c r="S3709" s="14">
        <f t="shared" si="277"/>
        <v>42552.048356481479</v>
      </c>
      <c r="T3709" s="14">
        <f t="shared" si="278"/>
        <v>42573.226388888885</v>
      </c>
    </row>
    <row r="3710" spans="1:20" ht="60" x14ac:dyDescent="0.25">
      <c r="A3710">
        <v>3708</v>
      </c>
      <c r="B3710" s="7" t="s">
        <v>3705</v>
      </c>
      <c r="C3710" s="2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75"/>
        <v>300</v>
      </c>
      <c r="P3710">
        <f t="shared" si="276"/>
        <v>53.85</v>
      </c>
      <c r="Q3710" t="s">
        <v>8315</v>
      </c>
      <c r="R3710" t="s">
        <v>8316</v>
      </c>
      <c r="S3710" s="14">
        <f t="shared" si="277"/>
        <v>41810.142199074071</v>
      </c>
      <c r="T3710" s="14">
        <f t="shared" si="278"/>
        <v>41824.142199074071</v>
      </c>
    </row>
    <row r="3711" spans="1:20" ht="45" x14ac:dyDescent="0.25">
      <c r="A3711">
        <v>3709</v>
      </c>
      <c r="B3711" s="7" t="s">
        <v>3706</v>
      </c>
      <c r="C3711" s="2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75"/>
        <v>108</v>
      </c>
      <c r="P3711">
        <f t="shared" si="276"/>
        <v>30.93</v>
      </c>
      <c r="Q3711" t="s">
        <v>8315</v>
      </c>
      <c r="R3711" t="s">
        <v>8316</v>
      </c>
      <c r="S3711" s="14">
        <f t="shared" si="277"/>
        <v>41785.707708333335</v>
      </c>
      <c r="T3711" s="14">
        <f t="shared" si="278"/>
        <v>41815.707708333335</v>
      </c>
    </row>
    <row r="3712" spans="1:20" ht="30" x14ac:dyDescent="0.25">
      <c r="A3712">
        <v>3710</v>
      </c>
      <c r="B3712" s="7" t="s">
        <v>3707</v>
      </c>
      <c r="C3712" s="2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75"/>
        <v>141</v>
      </c>
      <c r="P3712">
        <f t="shared" si="276"/>
        <v>67.959999999999994</v>
      </c>
      <c r="Q3712" t="s">
        <v>8315</v>
      </c>
      <c r="R3712" t="s">
        <v>8316</v>
      </c>
      <c r="S3712" s="14">
        <f t="shared" si="277"/>
        <v>42072.576249999998</v>
      </c>
      <c r="T3712" s="14">
        <f t="shared" si="278"/>
        <v>42097.576249999998</v>
      </c>
    </row>
    <row r="3713" spans="1:20" ht="30" x14ac:dyDescent="0.25">
      <c r="A3713">
        <v>3711</v>
      </c>
      <c r="B3713" s="7" t="s">
        <v>3708</v>
      </c>
      <c r="C3713" s="2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75"/>
        <v>114</v>
      </c>
      <c r="P3713">
        <f t="shared" si="276"/>
        <v>27.14</v>
      </c>
      <c r="Q3713" t="s">
        <v>8315</v>
      </c>
      <c r="R3713" t="s">
        <v>8316</v>
      </c>
      <c r="S3713" s="14">
        <f t="shared" si="277"/>
        <v>41779.724224537036</v>
      </c>
      <c r="T3713" s="14">
        <f t="shared" si="278"/>
        <v>41805.666666666664</v>
      </c>
    </row>
    <row r="3714" spans="1:20" ht="60" x14ac:dyDescent="0.25">
      <c r="A3714">
        <v>3712</v>
      </c>
      <c r="B3714" s="7" t="s">
        <v>3709</v>
      </c>
      <c r="C3714" s="2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ref="O3714:O3777" si="279">ROUND(E3714/D3714*100,0)</f>
        <v>154</v>
      </c>
      <c r="P3714">
        <f t="shared" ref="P3714:P3777" si="280">IFERROR(ROUND(E3714/L3714,2),0)</f>
        <v>110.87</v>
      </c>
      <c r="Q3714" t="s">
        <v>8315</v>
      </c>
      <c r="R3714" t="s">
        <v>8316</v>
      </c>
      <c r="S3714" s="14">
        <f t="shared" ref="S3714:S3777" si="281">(((J3714/60)/60)/24)+DATE(1970,1,1)</f>
        <v>42134.172071759262</v>
      </c>
      <c r="T3714" s="14">
        <f t="shared" ref="T3714:T3777" si="282">(((I3714/60)/60)/24)+DATE(1970,1,1)</f>
        <v>42155.290972222225</v>
      </c>
    </row>
    <row r="3715" spans="1:20" ht="45" x14ac:dyDescent="0.25">
      <c r="A3715">
        <v>3713</v>
      </c>
      <c r="B3715" s="7" t="s">
        <v>3710</v>
      </c>
      <c r="C3715" s="2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si="279"/>
        <v>102</v>
      </c>
      <c r="P3715">
        <f t="shared" si="280"/>
        <v>106.84</v>
      </c>
      <c r="Q3715" t="s">
        <v>8315</v>
      </c>
      <c r="R3715" t="s">
        <v>8316</v>
      </c>
      <c r="S3715" s="14">
        <f t="shared" si="281"/>
        <v>42505.738032407404</v>
      </c>
      <c r="T3715" s="14">
        <f t="shared" si="282"/>
        <v>42525.738032407404</v>
      </c>
    </row>
    <row r="3716" spans="1:20" ht="60" x14ac:dyDescent="0.25">
      <c r="A3716">
        <v>3714</v>
      </c>
      <c r="B3716" s="7" t="s">
        <v>3711</v>
      </c>
      <c r="C3716" s="2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79"/>
        <v>102</v>
      </c>
      <c r="P3716">
        <f t="shared" si="280"/>
        <v>105.52</v>
      </c>
      <c r="Q3716" t="s">
        <v>8315</v>
      </c>
      <c r="R3716" t="s">
        <v>8316</v>
      </c>
      <c r="S3716" s="14">
        <f t="shared" si="281"/>
        <v>42118.556331018524</v>
      </c>
      <c r="T3716" s="14">
        <f t="shared" si="282"/>
        <v>42150.165972222225</v>
      </c>
    </row>
    <row r="3717" spans="1:20" ht="60" x14ac:dyDescent="0.25">
      <c r="A3717">
        <v>3715</v>
      </c>
      <c r="B3717" s="7" t="s">
        <v>3712</v>
      </c>
      <c r="C3717" s="2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79"/>
        <v>103</v>
      </c>
      <c r="P3717">
        <f t="shared" si="280"/>
        <v>132.96</v>
      </c>
      <c r="Q3717" t="s">
        <v>8315</v>
      </c>
      <c r="R3717" t="s">
        <v>8316</v>
      </c>
      <c r="S3717" s="14">
        <f t="shared" si="281"/>
        <v>42036.995590277773</v>
      </c>
      <c r="T3717" s="14">
        <f t="shared" si="282"/>
        <v>42094.536111111112</v>
      </c>
    </row>
    <row r="3718" spans="1:20" ht="45" x14ac:dyDescent="0.25">
      <c r="A3718">
        <v>3716</v>
      </c>
      <c r="B3718" s="7" t="s">
        <v>3713</v>
      </c>
      <c r="C3718" s="2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79"/>
        <v>156</v>
      </c>
      <c r="P3718">
        <f t="shared" si="280"/>
        <v>51.92</v>
      </c>
      <c r="Q3718" t="s">
        <v>8315</v>
      </c>
      <c r="R3718" t="s">
        <v>8316</v>
      </c>
      <c r="S3718" s="14">
        <f t="shared" si="281"/>
        <v>42360.887835648144</v>
      </c>
      <c r="T3718" s="14">
        <f t="shared" si="282"/>
        <v>42390.887835648144</v>
      </c>
    </row>
    <row r="3719" spans="1:20" ht="45" x14ac:dyDescent="0.25">
      <c r="A3719">
        <v>3717</v>
      </c>
      <c r="B3719" s="7" t="s">
        <v>3714</v>
      </c>
      <c r="C3719" s="2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79"/>
        <v>101</v>
      </c>
      <c r="P3719">
        <f t="shared" si="280"/>
        <v>310</v>
      </c>
      <c r="Q3719" t="s">
        <v>8315</v>
      </c>
      <c r="R3719" t="s">
        <v>8316</v>
      </c>
      <c r="S3719" s="14">
        <f t="shared" si="281"/>
        <v>42102.866307870368</v>
      </c>
      <c r="T3719" s="14">
        <f t="shared" si="282"/>
        <v>42133.866307870368</v>
      </c>
    </row>
    <row r="3720" spans="1:20" ht="45" x14ac:dyDescent="0.25">
      <c r="A3720">
        <v>3718</v>
      </c>
      <c r="B3720" s="7" t="s">
        <v>3715</v>
      </c>
      <c r="C3720" s="2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79"/>
        <v>239</v>
      </c>
      <c r="P3720">
        <f t="shared" si="280"/>
        <v>26.02</v>
      </c>
      <c r="Q3720" t="s">
        <v>8315</v>
      </c>
      <c r="R3720" t="s">
        <v>8316</v>
      </c>
      <c r="S3720" s="14">
        <f t="shared" si="281"/>
        <v>42032.716145833328</v>
      </c>
      <c r="T3720" s="14">
        <f t="shared" si="282"/>
        <v>42062.716145833328</v>
      </c>
    </row>
    <row r="3721" spans="1:20" ht="30" x14ac:dyDescent="0.25">
      <c r="A3721">
        <v>3719</v>
      </c>
      <c r="B3721" s="7" t="s">
        <v>3716</v>
      </c>
      <c r="C3721" s="2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79"/>
        <v>210</v>
      </c>
      <c r="P3721">
        <f t="shared" si="280"/>
        <v>105</v>
      </c>
      <c r="Q3721" t="s">
        <v>8315</v>
      </c>
      <c r="R3721" t="s">
        <v>8316</v>
      </c>
      <c r="S3721" s="14">
        <f t="shared" si="281"/>
        <v>42147.729930555557</v>
      </c>
      <c r="T3721" s="14">
        <f t="shared" si="282"/>
        <v>42177.729930555557</v>
      </c>
    </row>
    <row r="3722" spans="1:20" ht="30" x14ac:dyDescent="0.25">
      <c r="A3722">
        <v>3720</v>
      </c>
      <c r="B3722" s="7" t="s">
        <v>3717</v>
      </c>
      <c r="C3722" s="2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79"/>
        <v>105</v>
      </c>
      <c r="P3722">
        <f t="shared" si="280"/>
        <v>86.23</v>
      </c>
      <c r="Q3722" t="s">
        <v>8315</v>
      </c>
      <c r="R3722" t="s">
        <v>8316</v>
      </c>
      <c r="S3722" s="14">
        <f t="shared" si="281"/>
        <v>42165.993125000001</v>
      </c>
      <c r="T3722" s="14">
        <f t="shared" si="282"/>
        <v>42187.993125000001</v>
      </c>
    </row>
    <row r="3723" spans="1:20" ht="60" x14ac:dyDescent="0.25">
      <c r="A3723">
        <v>3721</v>
      </c>
      <c r="B3723" s="7" t="s">
        <v>3718</v>
      </c>
      <c r="C3723" s="2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79"/>
        <v>101</v>
      </c>
      <c r="P3723">
        <f t="shared" si="280"/>
        <v>114.55</v>
      </c>
      <c r="Q3723" t="s">
        <v>8315</v>
      </c>
      <c r="R3723" t="s">
        <v>8316</v>
      </c>
      <c r="S3723" s="14">
        <f t="shared" si="281"/>
        <v>41927.936157407406</v>
      </c>
      <c r="T3723" s="14">
        <f t="shared" si="282"/>
        <v>41948.977824074071</v>
      </c>
    </row>
    <row r="3724" spans="1:20" ht="60" x14ac:dyDescent="0.25">
      <c r="A3724">
        <v>3722</v>
      </c>
      <c r="B3724" s="7" t="s">
        <v>3719</v>
      </c>
      <c r="C3724" s="2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79"/>
        <v>111</v>
      </c>
      <c r="P3724">
        <f t="shared" si="280"/>
        <v>47.66</v>
      </c>
      <c r="Q3724" t="s">
        <v>8315</v>
      </c>
      <c r="R3724" t="s">
        <v>8316</v>
      </c>
      <c r="S3724" s="14">
        <f t="shared" si="281"/>
        <v>42381.671840277777</v>
      </c>
      <c r="T3724" s="14">
        <f t="shared" si="282"/>
        <v>42411.957638888889</v>
      </c>
    </row>
    <row r="3725" spans="1:20" ht="30" x14ac:dyDescent="0.25">
      <c r="A3725">
        <v>3723</v>
      </c>
      <c r="B3725" s="7" t="s">
        <v>3720</v>
      </c>
      <c r="C3725" s="2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79"/>
        <v>102</v>
      </c>
      <c r="P3725">
        <f t="shared" si="280"/>
        <v>72.89</v>
      </c>
      <c r="Q3725" t="s">
        <v>8315</v>
      </c>
      <c r="R3725" t="s">
        <v>8316</v>
      </c>
      <c r="S3725" s="14">
        <f t="shared" si="281"/>
        <v>41943.753032407411</v>
      </c>
      <c r="T3725" s="14">
        <f t="shared" si="282"/>
        <v>41973.794699074075</v>
      </c>
    </row>
    <row r="3726" spans="1:20" ht="60" x14ac:dyDescent="0.25">
      <c r="A3726">
        <v>3724</v>
      </c>
      <c r="B3726" s="7" t="s">
        <v>3721</v>
      </c>
      <c r="C3726" s="2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79"/>
        <v>103</v>
      </c>
      <c r="P3726">
        <f t="shared" si="280"/>
        <v>49.55</v>
      </c>
      <c r="Q3726" t="s">
        <v>8315</v>
      </c>
      <c r="R3726" t="s">
        <v>8316</v>
      </c>
      <c r="S3726" s="14">
        <f t="shared" si="281"/>
        <v>42465.491435185191</v>
      </c>
      <c r="T3726" s="14">
        <f t="shared" si="282"/>
        <v>42494.958333333328</v>
      </c>
    </row>
    <row r="3727" spans="1:20" ht="60" x14ac:dyDescent="0.25">
      <c r="A3727">
        <v>3725</v>
      </c>
      <c r="B3727" s="7" t="s">
        <v>3722</v>
      </c>
      <c r="C3727" s="2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79"/>
        <v>127</v>
      </c>
      <c r="P3727">
        <f t="shared" si="280"/>
        <v>25.4</v>
      </c>
      <c r="Q3727" t="s">
        <v>8315</v>
      </c>
      <c r="R3727" t="s">
        <v>8316</v>
      </c>
      <c r="S3727" s="14">
        <f t="shared" si="281"/>
        <v>42401.945219907408</v>
      </c>
      <c r="T3727" s="14">
        <f t="shared" si="282"/>
        <v>42418.895833333328</v>
      </c>
    </row>
    <row r="3728" spans="1:20" ht="45" x14ac:dyDescent="0.25">
      <c r="A3728">
        <v>3726</v>
      </c>
      <c r="B3728" s="7" t="s">
        <v>3723</v>
      </c>
      <c r="C3728" s="2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79"/>
        <v>339</v>
      </c>
      <c r="P3728">
        <f t="shared" si="280"/>
        <v>62.59</v>
      </c>
      <c r="Q3728" t="s">
        <v>8315</v>
      </c>
      <c r="R3728" t="s">
        <v>8316</v>
      </c>
      <c r="S3728" s="14">
        <f t="shared" si="281"/>
        <v>42462.140868055561</v>
      </c>
      <c r="T3728" s="14">
        <f t="shared" si="282"/>
        <v>42489.875</v>
      </c>
    </row>
    <row r="3729" spans="1:20" ht="45" x14ac:dyDescent="0.25">
      <c r="A3729">
        <v>3727</v>
      </c>
      <c r="B3729" s="7" t="s">
        <v>3724</v>
      </c>
      <c r="C3729" s="2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79"/>
        <v>101</v>
      </c>
      <c r="P3729">
        <f t="shared" si="280"/>
        <v>61.06</v>
      </c>
      <c r="Q3729" t="s">
        <v>8315</v>
      </c>
      <c r="R3729" t="s">
        <v>8316</v>
      </c>
      <c r="S3729" s="14">
        <f t="shared" si="281"/>
        <v>42632.348310185189</v>
      </c>
      <c r="T3729" s="14">
        <f t="shared" si="282"/>
        <v>42663.204861111109</v>
      </c>
    </row>
    <row r="3730" spans="1:20" ht="45" x14ac:dyDescent="0.25">
      <c r="A3730">
        <v>3728</v>
      </c>
      <c r="B3730" s="7" t="s">
        <v>3725</v>
      </c>
      <c r="C3730" s="2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79"/>
        <v>9</v>
      </c>
      <c r="P3730">
        <f t="shared" si="280"/>
        <v>60.06</v>
      </c>
      <c r="Q3730" t="s">
        <v>8315</v>
      </c>
      <c r="R3730" t="s">
        <v>8316</v>
      </c>
      <c r="S3730" s="14">
        <f t="shared" si="281"/>
        <v>42205.171018518522</v>
      </c>
      <c r="T3730" s="14">
        <f t="shared" si="282"/>
        <v>42235.171018518522</v>
      </c>
    </row>
    <row r="3731" spans="1:20" ht="60" x14ac:dyDescent="0.25">
      <c r="A3731">
        <v>3729</v>
      </c>
      <c r="B3731" s="7" t="s">
        <v>3726</v>
      </c>
      <c r="C3731" s="2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79"/>
        <v>7</v>
      </c>
      <c r="P3731">
        <f t="shared" si="280"/>
        <v>72.400000000000006</v>
      </c>
      <c r="Q3731" t="s">
        <v>8315</v>
      </c>
      <c r="R3731" t="s">
        <v>8316</v>
      </c>
      <c r="S3731" s="14">
        <f t="shared" si="281"/>
        <v>42041.205000000002</v>
      </c>
      <c r="T3731" s="14">
        <f t="shared" si="282"/>
        <v>42086.16333333333</v>
      </c>
    </row>
    <row r="3732" spans="1:20" ht="45" x14ac:dyDescent="0.25">
      <c r="A3732">
        <v>3730</v>
      </c>
      <c r="B3732" s="7" t="s">
        <v>3727</v>
      </c>
      <c r="C3732" s="2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79"/>
        <v>10</v>
      </c>
      <c r="P3732">
        <f t="shared" si="280"/>
        <v>100</v>
      </c>
      <c r="Q3732" t="s">
        <v>8315</v>
      </c>
      <c r="R3732" t="s">
        <v>8316</v>
      </c>
      <c r="S3732" s="14">
        <f t="shared" si="281"/>
        <v>42203.677766203706</v>
      </c>
      <c r="T3732" s="14">
        <f t="shared" si="282"/>
        <v>42233.677766203706</v>
      </c>
    </row>
    <row r="3733" spans="1:20" ht="60" x14ac:dyDescent="0.25">
      <c r="A3733">
        <v>3731</v>
      </c>
      <c r="B3733" s="7" t="s">
        <v>3728</v>
      </c>
      <c r="C3733" s="2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79"/>
        <v>11</v>
      </c>
      <c r="P3733">
        <f t="shared" si="280"/>
        <v>51.67</v>
      </c>
      <c r="Q3733" t="s">
        <v>8315</v>
      </c>
      <c r="R3733" t="s">
        <v>8316</v>
      </c>
      <c r="S3733" s="14">
        <f t="shared" si="281"/>
        <v>41983.752847222218</v>
      </c>
      <c r="T3733" s="14">
        <f t="shared" si="282"/>
        <v>42014.140972222223</v>
      </c>
    </row>
    <row r="3734" spans="1:20" ht="45" x14ac:dyDescent="0.25">
      <c r="A3734">
        <v>3732</v>
      </c>
      <c r="B3734" s="7" t="s">
        <v>3729</v>
      </c>
      <c r="C3734" s="2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79"/>
        <v>15</v>
      </c>
      <c r="P3734">
        <f t="shared" si="280"/>
        <v>32.75</v>
      </c>
      <c r="Q3734" t="s">
        <v>8315</v>
      </c>
      <c r="R3734" t="s">
        <v>8316</v>
      </c>
      <c r="S3734" s="14">
        <f t="shared" si="281"/>
        <v>41968.677465277782</v>
      </c>
      <c r="T3734" s="14">
        <f t="shared" si="282"/>
        <v>42028.5</v>
      </c>
    </row>
    <row r="3735" spans="1:20" ht="45" x14ac:dyDescent="0.25">
      <c r="A3735">
        <v>3733</v>
      </c>
      <c r="B3735" s="7" t="s">
        <v>3730</v>
      </c>
      <c r="C3735" s="2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79"/>
        <v>0</v>
      </c>
      <c r="P3735">
        <f t="shared" si="280"/>
        <v>0</v>
      </c>
      <c r="Q3735" t="s">
        <v>8315</v>
      </c>
      <c r="R3735" t="s">
        <v>8316</v>
      </c>
      <c r="S3735" s="14">
        <f t="shared" si="281"/>
        <v>42103.024398148147</v>
      </c>
      <c r="T3735" s="14">
        <f t="shared" si="282"/>
        <v>42112.9375</v>
      </c>
    </row>
    <row r="3736" spans="1:20" ht="60" x14ac:dyDescent="0.25">
      <c r="A3736">
        <v>3734</v>
      </c>
      <c r="B3736" s="7" t="s">
        <v>3731</v>
      </c>
      <c r="C3736" s="2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79"/>
        <v>28</v>
      </c>
      <c r="P3736">
        <f t="shared" si="280"/>
        <v>61</v>
      </c>
      <c r="Q3736" t="s">
        <v>8315</v>
      </c>
      <c r="R3736" t="s">
        <v>8316</v>
      </c>
      <c r="S3736" s="14">
        <f t="shared" si="281"/>
        <v>42089.901574074072</v>
      </c>
      <c r="T3736" s="14">
        <f t="shared" si="282"/>
        <v>42149.901574074072</v>
      </c>
    </row>
    <row r="3737" spans="1:20" ht="30" x14ac:dyDescent="0.25">
      <c r="A3737">
        <v>3735</v>
      </c>
      <c r="B3737" s="7" t="s">
        <v>3732</v>
      </c>
      <c r="C3737" s="2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79"/>
        <v>13</v>
      </c>
      <c r="P3737">
        <f t="shared" si="280"/>
        <v>10</v>
      </c>
      <c r="Q3737" t="s">
        <v>8315</v>
      </c>
      <c r="R3737" t="s">
        <v>8316</v>
      </c>
      <c r="S3737" s="14">
        <f t="shared" si="281"/>
        <v>42122.693159722221</v>
      </c>
      <c r="T3737" s="14">
        <f t="shared" si="282"/>
        <v>42152.693159722221</v>
      </c>
    </row>
    <row r="3738" spans="1:20" ht="45" x14ac:dyDescent="0.25">
      <c r="A3738">
        <v>3736</v>
      </c>
      <c r="B3738" s="7" t="s">
        <v>3733</v>
      </c>
      <c r="C3738" s="2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79"/>
        <v>1</v>
      </c>
      <c r="P3738">
        <f t="shared" si="280"/>
        <v>10</v>
      </c>
      <c r="Q3738" t="s">
        <v>8315</v>
      </c>
      <c r="R3738" t="s">
        <v>8316</v>
      </c>
      <c r="S3738" s="14">
        <f t="shared" si="281"/>
        <v>42048.711724537032</v>
      </c>
      <c r="T3738" s="14">
        <f t="shared" si="282"/>
        <v>42086.75</v>
      </c>
    </row>
    <row r="3739" spans="1:20" ht="45" x14ac:dyDescent="0.25">
      <c r="A3739">
        <v>3737</v>
      </c>
      <c r="B3739" s="7" t="s">
        <v>3734</v>
      </c>
      <c r="C3739" s="2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79"/>
        <v>21</v>
      </c>
      <c r="P3739">
        <f t="shared" si="280"/>
        <v>37.5</v>
      </c>
      <c r="Q3739" t="s">
        <v>8315</v>
      </c>
      <c r="R3739" t="s">
        <v>8316</v>
      </c>
      <c r="S3739" s="14">
        <f t="shared" si="281"/>
        <v>42297.691006944442</v>
      </c>
      <c r="T3739" s="14">
        <f t="shared" si="282"/>
        <v>42320.290972222225</v>
      </c>
    </row>
    <row r="3740" spans="1:20" ht="45" x14ac:dyDescent="0.25">
      <c r="A3740">
        <v>3738</v>
      </c>
      <c r="B3740" s="7" t="s">
        <v>3735</v>
      </c>
      <c r="C3740" s="2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79"/>
        <v>18</v>
      </c>
      <c r="P3740">
        <f t="shared" si="280"/>
        <v>45</v>
      </c>
      <c r="Q3740" t="s">
        <v>8315</v>
      </c>
      <c r="R3740" t="s">
        <v>8316</v>
      </c>
      <c r="S3740" s="14">
        <f t="shared" si="281"/>
        <v>41813.938715277778</v>
      </c>
      <c r="T3740" s="14">
        <f t="shared" si="282"/>
        <v>41835.916666666664</v>
      </c>
    </row>
    <row r="3741" spans="1:20" ht="60" x14ac:dyDescent="0.25">
      <c r="A3741">
        <v>3739</v>
      </c>
      <c r="B3741" s="7" t="s">
        <v>3736</v>
      </c>
      <c r="C3741" s="2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79"/>
        <v>20</v>
      </c>
      <c r="P3741">
        <f t="shared" si="280"/>
        <v>100.63</v>
      </c>
      <c r="Q3741" t="s">
        <v>8315</v>
      </c>
      <c r="R3741" t="s">
        <v>8316</v>
      </c>
      <c r="S3741" s="14">
        <f t="shared" si="281"/>
        <v>42548.449861111112</v>
      </c>
      <c r="T3741" s="14">
        <f t="shared" si="282"/>
        <v>42568.449861111112</v>
      </c>
    </row>
    <row r="3742" spans="1:20" ht="60" x14ac:dyDescent="0.25">
      <c r="A3742">
        <v>3740</v>
      </c>
      <c r="B3742" s="7" t="s">
        <v>3737</v>
      </c>
      <c r="C3742" s="2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79"/>
        <v>18</v>
      </c>
      <c r="P3742">
        <f t="shared" si="280"/>
        <v>25.57</v>
      </c>
      <c r="Q3742" t="s">
        <v>8315</v>
      </c>
      <c r="R3742" t="s">
        <v>8316</v>
      </c>
      <c r="S3742" s="14">
        <f t="shared" si="281"/>
        <v>41833.089756944442</v>
      </c>
      <c r="T3742" s="14">
        <f t="shared" si="282"/>
        <v>41863.079143518517</v>
      </c>
    </row>
    <row r="3743" spans="1:20" ht="45" x14ac:dyDescent="0.25">
      <c r="A3743">
        <v>3741</v>
      </c>
      <c r="B3743" s="7" t="s">
        <v>3738</v>
      </c>
      <c r="C3743" s="2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79"/>
        <v>0</v>
      </c>
      <c r="P3743">
        <f t="shared" si="280"/>
        <v>0</v>
      </c>
      <c r="Q3743" t="s">
        <v>8315</v>
      </c>
      <c r="R3743" t="s">
        <v>8316</v>
      </c>
      <c r="S3743" s="14">
        <f t="shared" si="281"/>
        <v>42325.920717592591</v>
      </c>
      <c r="T3743" s="14">
        <f t="shared" si="282"/>
        <v>42355.920717592591</v>
      </c>
    </row>
    <row r="3744" spans="1:20" ht="60" x14ac:dyDescent="0.25">
      <c r="A3744">
        <v>3742</v>
      </c>
      <c r="B3744" s="7" t="s">
        <v>3739</v>
      </c>
      <c r="C3744" s="2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79"/>
        <v>2</v>
      </c>
      <c r="P3744">
        <f t="shared" si="280"/>
        <v>25</v>
      </c>
      <c r="Q3744" t="s">
        <v>8315</v>
      </c>
      <c r="R3744" t="s">
        <v>8316</v>
      </c>
      <c r="S3744" s="14">
        <f t="shared" si="281"/>
        <v>41858.214629629627</v>
      </c>
      <c r="T3744" s="14">
        <f t="shared" si="282"/>
        <v>41888.214629629627</v>
      </c>
    </row>
    <row r="3745" spans="1:21" ht="45" x14ac:dyDescent="0.25">
      <c r="A3745">
        <v>3743</v>
      </c>
      <c r="B3745" s="7" t="s">
        <v>3740</v>
      </c>
      <c r="C3745" s="2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79"/>
        <v>0</v>
      </c>
      <c r="P3745">
        <f t="shared" si="280"/>
        <v>0</v>
      </c>
      <c r="Q3745" t="s">
        <v>8315</v>
      </c>
      <c r="R3745" t="s">
        <v>8316</v>
      </c>
      <c r="S3745" s="14">
        <f t="shared" si="281"/>
        <v>41793.710231481484</v>
      </c>
      <c r="T3745" s="14">
        <f t="shared" si="282"/>
        <v>41823.710231481484</v>
      </c>
    </row>
    <row r="3746" spans="1:21" ht="60" x14ac:dyDescent="0.25">
      <c r="A3746">
        <v>3744</v>
      </c>
      <c r="B3746" s="7" t="s">
        <v>3741</v>
      </c>
      <c r="C3746" s="2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79"/>
        <v>0</v>
      </c>
      <c r="P3746">
        <f t="shared" si="280"/>
        <v>0</v>
      </c>
      <c r="Q3746" t="s">
        <v>8315</v>
      </c>
      <c r="R3746" t="s">
        <v>8316</v>
      </c>
      <c r="S3746" s="14">
        <f t="shared" si="281"/>
        <v>41793.814259259263</v>
      </c>
      <c r="T3746" s="14">
        <f t="shared" si="282"/>
        <v>41825.165972222225</v>
      </c>
    </row>
    <row r="3747" spans="1:21" ht="45" x14ac:dyDescent="0.25">
      <c r="A3747">
        <v>3745</v>
      </c>
      <c r="B3747" s="7" t="s">
        <v>3742</v>
      </c>
      <c r="C3747" s="2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79"/>
        <v>10</v>
      </c>
      <c r="P3747">
        <f t="shared" si="280"/>
        <v>10</v>
      </c>
      <c r="Q3747" t="s">
        <v>8315</v>
      </c>
      <c r="R3747" t="s">
        <v>8316</v>
      </c>
      <c r="S3747" s="14">
        <f t="shared" si="281"/>
        <v>41831.697939814818</v>
      </c>
      <c r="T3747" s="14">
        <f t="shared" si="282"/>
        <v>41861.697939814818</v>
      </c>
    </row>
    <row r="3748" spans="1:21" ht="30" x14ac:dyDescent="0.25">
      <c r="A3748">
        <v>3746</v>
      </c>
      <c r="B3748" s="7" t="s">
        <v>3743</v>
      </c>
      <c r="C3748" s="2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79"/>
        <v>2</v>
      </c>
      <c r="P3748">
        <f t="shared" si="280"/>
        <v>202</v>
      </c>
      <c r="Q3748" t="s">
        <v>8315</v>
      </c>
      <c r="R3748" t="s">
        <v>8316</v>
      </c>
      <c r="S3748" s="14">
        <f t="shared" si="281"/>
        <v>42621.389340277776</v>
      </c>
      <c r="T3748" s="14">
        <f t="shared" si="282"/>
        <v>42651.389340277776</v>
      </c>
    </row>
    <row r="3749" spans="1:21" ht="30" x14ac:dyDescent="0.25">
      <c r="A3749">
        <v>3747</v>
      </c>
      <c r="B3749" s="7" t="s">
        <v>3744</v>
      </c>
      <c r="C3749" s="2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79"/>
        <v>1</v>
      </c>
      <c r="P3749">
        <f t="shared" si="280"/>
        <v>25</v>
      </c>
      <c r="Q3749" t="s">
        <v>8315</v>
      </c>
      <c r="R3749" t="s">
        <v>8316</v>
      </c>
      <c r="S3749" s="14">
        <f t="shared" si="281"/>
        <v>42164.299722222218</v>
      </c>
      <c r="T3749" s="14">
        <f t="shared" si="282"/>
        <v>42190.957638888889</v>
      </c>
    </row>
    <row r="3750" spans="1:21" ht="60" x14ac:dyDescent="0.25">
      <c r="A3750">
        <v>3748</v>
      </c>
      <c r="B3750" s="7" t="s">
        <v>3745</v>
      </c>
      <c r="C3750" s="2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79"/>
        <v>104</v>
      </c>
      <c r="P3750">
        <f t="shared" si="280"/>
        <v>99.54</v>
      </c>
      <c r="Q3750" t="s">
        <v>8315</v>
      </c>
      <c r="R3750" t="s">
        <v>8357</v>
      </c>
      <c r="S3750" s="14">
        <f t="shared" si="281"/>
        <v>42395.706435185188</v>
      </c>
      <c r="T3750" s="14">
        <f t="shared" si="282"/>
        <v>42416.249305555553</v>
      </c>
    </row>
    <row r="3751" spans="1:21" ht="45" x14ac:dyDescent="0.25">
      <c r="A3751">
        <v>3749</v>
      </c>
      <c r="B3751" s="7" t="s">
        <v>3746</v>
      </c>
      <c r="C3751" s="2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79"/>
        <v>105</v>
      </c>
      <c r="P3751">
        <f t="shared" si="280"/>
        <v>75</v>
      </c>
      <c r="Q3751" t="s">
        <v>8315</v>
      </c>
      <c r="R3751" t="s">
        <v>8357</v>
      </c>
      <c r="S3751" s="14">
        <f t="shared" si="281"/>
        <v>42458.127175925925</v>
      </c>
      <c r="T3751" s="14">
        <f t="shared" si="282"/>
        <v>42489.165972222225</v>
      </c>
    </row>
    <row r="3752" spans="1:21" ht="105" x14ac:dyDescent="0.25">
      <c r="A3752">
        <v>3750</v>
      </c>
      <c r="B3752" s="7" t="s">
        <v>3747</v>
      </c>
      <c r="C3752" s="2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79"/>
        <v>100</v>
      </c>
      <c r="P3752">
        <f t="shared" si="280"/>
        <v>215.25</v>
      </c>
      <c r="Q3752" t="s">
        <v>8315</v>
      </c>
      <c r="R3752" t="s">
        <v>8357</v>
      </c>
      <c r="S3752" s="14">
        <f t="shared" si="281"/>
        <v>42016.981574074074</v>
      </c>
      <c r="T3752" s="14">
        <f t="shared" si="282"/>
        <v>42045.332638888889</v>
      </c>
    </row>
    <row r="3753" spans="1:21" ht="45" x14ac:dyDescent="0.25">
      <c r="A3753">
        <v>3751</v>
      </c>
      <c r="B3753" s="7" t="s">
        <v>3748</v>
      </c>
      <c r="C3753" s="2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79"/>
        <v>133</v>
      </c>
      <c r="P3753">
        <f t="shared" si="280"/>
        <v>120.55</v>
      </c>
      <c r="Q3753" t="s">
        <v>8315</v>
      </c>
      <c r="R3753" t="s">
        <v>8357</v>
      </c>
      <c r="S3753" s="14">
        <f t="shared" si="281"/>
        <v>42403.035567129627</v>
      </c>
      <c r="T3753" s="14">
        <f t="shared" si="282"/>
        <v>42462.993900462956</v>
      </c>
    </row>
    <row r="3754" spans="1:21" ht="60" x14ac:dyDescent="0.25">
      <c r="A3754">
        <v>3752</v>
      </c>
      <c r="B3754" s="7" t="s">
        <v>3749</v>
      </c>
      <c r="C3754" s="2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79"/>
        <v>113</v>
      </c>
      <c r="P3754">
        <f t="shared" si="280"/>
        <v>37.67</v>
      </c>
      <c r="Q3754" t="s">
        <v>8315</v>
      </c>
      <c r="R3754" t="s">
        <v>8357</v>
      </c>
      <c r="S3754" s="14">
        <f t="shared" si="281"/>
        <v>42619.802488425921</v>
      </c>
      <c r="T3754" s="14">
        <f t="shared" si="282"/>
        <v>42659.875</v>
      </c>
      <c r="U3754">
        <f>YEAR(S3754)</f>
        <v>2016</v>
      </c>
    </row>
    <row r="3755" spans="1:21" ht="60" x14ac:dyDescent="0.25">
      <c r="A3755">
        <v>3753</v>
      </c>
      <c r="B3755" s="7" t="s">
        <v>3750</v>
      </c>
      <c r="C3755" s="2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79"/>
        <v>103</v>
      </c>
      <c r="P3755">
        <f t="shared" si="280"/>
        <v>172.23</v>
      </c>
      <c r="Q3755" t="s">
        <v>8315</v>
      </c>
      <c r="R3755" t="s">
        <v>8357</v>
      </c>
      <c r="S3755" s="14">
        <f t="shared" si="281"/>
        <v>42128.824074074073</v>
      </c>
      <c r="T3755" s="14">
        <f t="shared" si="282"/>
        <v>42158</v>
      </c>
    </row>
    <row r="3756" spans="1:21" ht="45" x14ac:dyDescent="0.25">
      <c r="A3756">
        <v>3754</v>
      </c>
      <c r="B3756" s="7" t="s">
        <v>3751</v>
      </c>
      <c r="C3756" s="2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79"/>
        <v>120</v>
      </c>
      <c r="P3756">
        <f t="shared" si="280"/>
        <v>111.11</v>
      </c>
      <c r="Q3756" t="s">
        <v>8315</v>
      </c>
      <c r="R3756" t="s">
        <v>8357</v>
      </c>
      <c r="S3756" s="14">
        <f t="shared" si="281"/>
        <v>41808.881215277775</v>
      </c>
      <c r="T3756" s="14">
        <f t="shared" si="282"/>
        <v>41846.207638888889</v>
      </c>
    </row>
    <row r="3757" spans="1:21" ht="60" x14ac:dyDescent="0.25">
      <c r="A3757">
        <v>3755</v>
      </c>
      <c r="B3757" s="7" t="s">
        <v>3752</v>
      </c>
      <c r="C3757" s="2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79"/>
        <v>130</v>
      </c>
      <c r="P3757">
        <f t="shared" si="280"/>
        <v>25.46</v>
      </c>
      <c r="Q3757" t="s">
        <v>8315</v>
      </c>
      <c r="R3757" t="s">
        <v>8357</v>
      </c>
      <c r="S3757" s="14">
        <f t="shared" si="281"/>
        <v>42445.866979166662</v>
      </c>
      <c r="T3757" s="14">
        <f t="shared" si="282"/>
        <v>42475.866979166662</v>
      </c>
      <c r="U3757">
        <f>YEAR(S3757)</f>
        <v>2016</v>
      </c>
    </row>
    <row r="3758" spans="1:21" ht="60" x14ac:dyDescent="0.25">
      <c r="A3758">
        <v>3756</v>
      </c>
      <c r="B3758" s="7" t="s">
        <v>3753</v>
      </c>
      <c r="C3758" s="2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79"/>
        <v>101</v>
      </c>
      <c r="P3758">
        <f t="shared" si="280"/>
        <v>267.64999999999998</v>
      </c>
      <c r="Q3758" t="s">
        <v>8315</v>
      </c>
      <c r="R3758" t="s">
        <v>8357</v>
      </c>
      <c r="S3758" s="14">
        <f t="shared" si="281"/>
        <v>41771.814791666664</v>
      </c>
      <c r="T3758" s="14">
        <f t="shared" si="282"/>
        <v>41801.814791666664</v>
      </c>
    </row>
    <row r="3759" spans="1:21" ht="45" x14ac:dyDescent="0.25">
      <c r="A3759">
        <v>3757</v>
      </c>
      <c r="B3759" s="7" t="s">
        <v>3754</v>
      </c>
      <c r="C3759" s="2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79"/>
        <v>109</v>
      </c>
      <c r="P3759">
        <f t="shared" si="280"/>
        <v>75.959999999999994</v>
      </c>
      <c r="Q3759" t="s">
        <v>8315</v>
      </c>
      <c r="R3759" t="s">
        <v>8357</v>
      </c>
      <c r="S3759" s="14">
        <f t="shared" si="281"/>
        <v>41954.850868055553</v>
      </c>
      <c r="T3759" s="14">
        <f t="shared" si="282"/>
        <v>41974.850868055553</v>
      </c>
    </row>
    <row r="3760" spans="1:21" ht="30" x14ac:dyDescent="0.25">
      <c r="A3760">
        <v>3758</v>
      </c>
      <c r="B3760" s="7" t="s">
        <v>3755</v>
      </c>
      <c r="C3760" s="2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79"/>
        <v>102</v>
      </c>
      <c r="P3760">
        <f t="shared" si="280"/>
        <v>59.04</v>
      </c>
      <c r="Q3760" t="s">
        <v>8315</v>
      </c>
      <c r="R3760" t="s">
        <v>8357</v>
      </c>
      <c r="S3760" s="14">
        <f t="shared" si="281"/>
        <v>41747.471504629626</v>
      </c>
      <c r="T3760" s="14">
        <f t="shared" si="282"/>
        <v>41778.208333333336</v>
      </c>
    </row>
    <row r="3761" spans="1:21" ht="30" x14ac:dyDescent="0.25">
      <c r="A3761">
        <v>3759</v>
      </c>
      <c r="B3761" s="7" t="s">
        <v>3756</v>
      </c>
      <c r="C3761" s="2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79"/>
        <v>110</v>
      </c>
      <c r="P3761">
        <f t="shared" si="280"/>
        <v>50.11</v>
      </c>
      <c r="Q3761" t="s">
        <v>8315</v>
      </c>
      <c r="R3761" t="s">
        <v>8357</v>
      </c>
      <c r="S3761" s="14">
        <f t="shared" si="281"/>
        <v>42182.108252314814</v>
      </c>
      <c r="T3761" s="14">
        <f t="shared" si="282"/>
        <v>42242.108252314814</v>
      </c>
    </row>
    <row r="3762" spans="1:21" ht="60" x14ac:dyDescent="0.25">
      <c r="A3762">
        <v>3760</v>
      </c>
      <c r="B3762" s="7" t="s">
        <v>3757</v>
      </c>
      <c r="C3762" s="2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79"/>
        <v>101</v>
      </c>
      <c r="P3762">
        <f t="shared" si="280"/>
        <v>55.5</v>
      </c>
      <c r="Q3762" t="s">
        <v>8315</v>
      </c>
      <c r="R3762" t="s">
        <v>8357</v>
      </c>
      <c r="S3762" s="14">
        <f t="shared" si="281"/>
        <v>41739.525300925925</v>
      </c>
      <c r="T3762" s="14">
        <f t="shared" si="282"/>
        <v>41764.525300925925</v>
      </c>
    </row>
    <row r="3763" spans="1:21" ht="60" x14ac:dyDescent="0.25">
      <c r="A3763">
        <v>3761</v>
      </c>
      <c r="B3763" s="7" t="s">
        <v>3758</v>
      </c>
      <c r="C3763" s="2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79"/>
        <v>100</v>
      </c>
      <c r="P3763">
        <f t="shared" si="280"/>
        <v>166.67</v>
      </c>
      <c r="Q3763" t="s">
        <v>8315</v>
      </c>
      <c r="R3763" t="s">
        <v>8357</v>
      </c>
      <c r="S3763" s="14">
        <f t="shared" si="281"/>
        <v>42173.466863425929</v>
      </c>
      <c r="T3763" s="14">
        <f t="shared" si="282"/>
        <v>42226.958333333328</v>
      </c>
      <c r="U3763">
        <f t="shared" ref="U3763:U3764" si="283">YEAR(S3763)</f>
        <v>2015</v>
      </c>
    </row>
    <row r="3764" spans="1:21" ht="45" x14ac:dyDescent="0.25">
      <c r="A3764">
        <v>3762</v>
      </c>
      <c r="B3764" s="7" t="s">
        <v>3759</v>
      </c>
      <c r="C3764" s="2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79"/>
        <v>106</v>
      </c>
      <c r="P3764">
        <f t="shared" si="280"/>
        <v>47.43</v>
      </c>
      <c r="Q3764" t="s">
        <v>8315</v>
      </c>
      <c r="R3764" t="s">
        <v>8357</v>
      </c>
      <c r="S3764" s="14">
        <f t="shared" si="281"/>
        <v>42193.813530092593</v>
      </c>
      <c r="T3764" s="14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7" t="s">
        <v>3760</v>
      </c>
      <c r="C3765" s="2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79"/>
        <v>100</v>
      </c>
      <c r="P3765">
        <f t="shared" si="280"/>
        <v>64.94</v>
      </c>
      <c r="Q3765" t="s">
        <v>8315</v>
      </c>
      <c r="R3765" t="s">
        <v>8357</v>
      </c>
      <c r="S3765" s="14">
        <f t="shared" si="281"/>
        <v>42065.750300925924</v>
      </c>
      <c r="T3765" s="14">
        <f t="shared" si="282"/>
        <v>42095.708634259259</v>
      </c>
    </row>
    <row r="3766" spans="1:21" ht="45" x14ac:dyDescent="0.25">
      <c r="A3766">
        <v>3764</v>
      </c>
      <c r="B3766" s="7" t="s">
        <v>3761</v>
      </c>
      <c r="C3766" s="2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79"/>
        <v>100</v>
      </c>
      <c r="P3766">
        <f t="shared" si="280"/>
        <v>55.56</v>
      </c>
      <c r="Q3766" t="s">
        <v>8315</v>
      </c>
      <c r="R3766" t="s">
        <v>8357</v>
      </c>
      <c r="S3766" s="14">
        <f t="shared" si="281"/>
        <v>42499.842962962968</v>
      </c>
      <c r="T3766" s="14">
        <f t="shared" si="282"/>
        <v>42519.024999999994</v>
      </c>
    </row>
    <row r="3767" spans="1:21" ht="60" x14ac:dyDescent="0.25">
      <c r="A3767">
        <v>3765</v>
      </c>
      <c r="B3767" s="7" t="s">
        <v>3762</v>
      </c>
      <c r="C3767" s="2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79"/>
        <v>113</v>
      </c>
      <c r="P3767">
        <f t="shared" si="280"/>
        <v>74.22</v>
      </c>
      <c r="Q3767" t="s">
        <v>8315</v>
      </c>
      <c r="R3767" t="s">
        <v>8357</v>
      </c>
      <c r="S3767" s="14">
        <f t="shared" si="281"/>
        <v>41820.776412037041</v>
      </c>
      <c r="T3767" s="14">
        <f t="shared" si="282"/>
        <v>41850.776412037041</v>
      </c>
    </row>
    <row r="3768" spans="1:21" ht="45" x14ac:dyDescent="0.25">
      <c r="A3768">
        <v>3766</v>
      </c>
      <c r="B3768" s="7" t="s">
        <v>3763</v>
      </c>
      <c r="C3768" s="2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79"/>
        <v>103</v>
      </c>
      <c r="P3768">
        <f t="shared" si="280"/>
        <v>106.93</v>
      </c>
      <c r="Q3768" t="s">
        <v>8315</v>
      </c>
      <c r="R3768" t="s">
        <v>8357</v>
      </c>
      <c r="S3768" s="14">
        <f t="shared" si="281"/>
        <v>41788.167187500003</v>
      </c>
      <c r="T3768" s="14">
        <f t="shared" si="282"/>
        <v>41823.167187500003</v>
      </c>
    </row>
    <row r="3769" spans="1:21" ht="60" x14ac:dyDescent="0.25">
      <c r="A3769">
        <v>3767</v>
      </c>
      <c r="B3769" s="7" t="s">
        <v>3764</v>
      </c>
      <c r="C3769" s="2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79"/>
        <v>117</v>
      </c>
      <c r="P3769">
        <f t="shared" si="280"/>
        <v>41.7</v>
      </c>
      <c r="Q3769" t="s">
        <v>8315</v>
      </c>
      <c r="R3769" t="s">
        <v>8357</v>
      </c>
      <c r="S3769" s="14">
        <f t="shared" si="281"/>
        <v>42050.019641203704</v>
      </c>
      <c r="T3769" s="14">
        <f t="shared" si="282"/>
        <v>42064.207638888889</v>
      </c>
    </row>
    <row r="3770" spans="1:21" ht="60" x14ac:dyDescent="0.25">
      <c r="A3770">
        <v>3768</v>
      </c>
      <c r="B3770" s="7" t="s">
        <v>3765</v>
      </c>
      <c r="C3770" s="2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79"/>
        <v>108</v>
      </c>
      <c r="P3770">
        <f t="shared" si="280"/>
        <v>74.239999999999995</v>
      </c>
      <c r="Q3770" t="s">
        <v>8315</v>
      </c>
      <c r="R3770" t="s">
        <v>8357</v>
      </c>
      <c r="S3770" s="14">
        <f t="shared" si="281"/>
        <v>41772.727893518517</v>
      </c>
      <c r="T3770" s="14">
        <f t="shared" si="282"/>
        <v>41802.727893518517</v>
      </c>
    </row>
    <row r="3771" spans="1:21" ht="45" x14ac:dyDescent="0.25">
      <c r="A3771">
        <v>3769</v>
      </c>
      <c r="B3771" s="7" t="s">
        <v>3766</v>
      </c>
      <c r="C3771" s="2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79"/>
        <v>100</v>
      </c>
      <c r="P3771">
        <f t="shared" si="280"/>
        <v>73.33</v>
      </c>
      <c r="Q3771" t="s">
        <v>8315</v>
      </c>
      <c r="R3771" t="s">
        <v>8357</v>
      </c>
      <c r="S3771" s="14">
        <f t="shared" si="281"/>
        <v>42445.598136574074</v>
      </c>
      <c r="T3771" s="14">
        <f t="shared" si="282"/>
        <v>42475.598136574074</v>
      </c>
    </row>
    <row r="3772" spans="1:21" ht="60" x14ac:dyDescent="0.25">
      <c r="A3772">
        <v>3770</v>
      </c>
      <c r="B3772" s="7" t="s">
        <v>3767</v>
      </c>
      <c r="C3772" s="2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79"/>
        <v>100</v>
      </c>
      <c r="P3772">
        <f t="shared" si="280"/>
        <v>100</v>
      </c>
      <c r="Q3772" t="s">
        <v>8315</v>
      </c>
      <c r="R3772" t="s">
        <v>8357</v>
      </c>
      <c r="S3772" s="14">
        <f t="shared" si="281"/>
        <v>42138.930671296301</v>
      </c>
      <c r="T3772" s="14">
        <f t="shared" si="282"/>
        <v>42168.930671296301</v>
      </c>
      <c r="U3772">
        <f>YEAR(S3772)</f>
        <v>2015</v>
      </c>
    </row>
    <row r="3773" spans="1:21" ht="30" x14ac:dyDescent="0.25">
      <c r="A3773">
        <v>3771</v>
      </c>
      <c r="B3773" s="7" t="s">
        <v>3768</v>
      </c>
      <c r="C3773" s="2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79"/>
        <v>146</v>
      </c>
      <c r="P3773">
        <f t="shared" si="280"/>
        <v>38.42</v>
      </c>
      <c r="Q3773" t="s">
        <v>8315</v>
      </c>
      <c r="R3773" t="s">
        <v>8357</v>
      </c>
      <c r="S3773" s="14">
        <f t="shared" si="281"/>
        <v>42493.857083333336</v>
      </c>
      <c r="T3773" s="14">
        <f t="shared" si="282"/>
        <v>42508</v>
      </c>
    </row>
    <row r="3774" spans="1:21" ht="45" x14ac:dyDescent="0.25">
      <c r="A3774">
        <v>3772</v>
      </c>
      <c r="B3774" s="7" t="s">
        <v>3769</v>
      </c>
      <c r="C3774" s="2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79"/>
        <v>110</v>
      </c>
      <c r="P3774">
        <f t="shared" si="280"/>
        <v>166.97</v>
      </c>
      <c r="Q3774" t="s">
        <v>8315</v>
      </c>
      <c r="R3774" t="s">
        <v>8357</v>
      </c>
      <c r="S3774" s="14">
        <f t="shared" si="281"/>
        <v>42682.616967592592</v>
      </c>
      <c r="T3774" s="14">
        <f t="shared" si="282"/>
        <v>42703.25</v>
      </c>
    </row>
    <row r="3775" spans="1:21" ht="30" x14ac:dyDescent="0.25">
      <c r="A3775">
        <v>3773</v>
      </c>
      <c r="B3775" s="7" t="s">
        <v>3770</v>
      </c>
      <c r="C3775" s="2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79"/>
        <v>108</v>
      </c>
      <c r="P3775">
        <f t="shared" si="280"/>
        <v>94.91</v>
      </c>
      <c r="Q3775" t="s">
        <v>8315</v>
      </c>
      <c r="R3775" t="s">
        <v>8357</v>
      </c>
      <c r="S3775" s="14">
        <f t="shared" si="281"/>
        <v>42656.005173611105</v>
      </c>
      <c r="T3775" s="14">
        <f t="shared" si="282"/>
        <v>42689.088888888888</v>
      </c>
    </row>
    <row r="3776" spans="1:21" ht="60" x14ac:dyDescent="0.25">
      <c r="A3776">
        <v>3774</v>
      </c>
      <c r="B3776" s="7" t="s">
        <v>3771</v>
      </c>
      <c r="C3776" s="2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79"/>
        <v>100</v>
      </c>
      <c r="P3776">
        <f t="shared" si="280"/>
        <v>100</v>
      </c>
      <c r="Q3776" t="s">
        <v>8315</v>
      </c>
      <c r="R3776" t="s">
        <v>8357</v>
      </c>
      <c r="S3776" s="14">
        <f t="shared" si="281"/>
        <v>42087.792303240742</v>
      </c>
      <c r="T3776" s="14">
        <f t="shared" si="282"/>
        <v>42103.792303240742</v>
      </c>
    </row>
    <row r="3777" spans="1:21" ht="45" x14ac:dyDescent="0.25">
      <c r="A3777">
        <v>3775</v>
      </c>
      <c r="B3777" s="7" t="s">
        <v>3772</v>
      </c>
      <c r="C3777" s="2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79"/>
        <v>100</v>
      </c>
      <c r="P3777">
        <f t="shared" si="280"/>
        <v>143.21</v>
      </c>
      <c r="Q3777" t="s">
        <v>8315</v>
      </c>
      <c r="R3777" t="s">
        <v>8357</v>
      </c>
      <c r="S3777" s="14">
        <f t="shared" si="281"/>
        <v>42075.942627314813</v>
      </c>
      <c r="T3777" s="14">
        <f t="shared" si="282"/>
        <v>42103.166666666672</v>
      </c>
    </row>
    <row r="3778" spans="1:21" ht="60" x14ac:dyDescent="0.25">
      <c r="A3778">
        <v>3776</v>
      </c>
      <c r="B3778" s="7" t="s">
        <v>3773</v>
      </c>
      <c r="C3778" s="2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ref="O3778:O3841" si="284">ROUND(E3778/D3778*100,0)</f>
        <v>107</v>
      </c>
      <c r="P3778">
        <f t="shared" ref="P3778:P3841" si="285">IFERROR(ROUND(E3778/L3778,2),0)</f>
        <v>90.82</v>
      </c>
      <c r="Q3778" t="s">
        <v>8315</v>
      </c>
      <c r="R3778" t="s">
        <v>8357</v>
      </c>
      <c r="S3778" s="14">
        <f t="shared" ref="S3778:S3841" si="286">(((J3778/60)/60)/24)+DATE(1970,1,1)</f>
        <v>41814.367800925924</v>
      </c>
      <c r="T3778" s="14">
        <f t="shared" ref="T3778:T3841" si="287">(((I3778/60)/60)/24)+DATE(1970,1,1)</f>
        <v>41852.041666666664</v>
      </c>
    </row>
    <row r="3779" spans="1:21" ht="45" x14ac:dyDescent="0.25">
      <c r="A3779">
        <v>3777</v>
      </c>
      <c r="B3779" s="7" t="s">
        <v>3774</v>
      </c>
      <c r="C3779" s="2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si="284"/>
        <v>143</v>
      </c>
      <c r="P3779">
        <f t="shared" si="285"/>
        <v>48.54</v>
      </c>
      <c r="Q3779" t="s">
        <v>8315</v>
      </c>
      <c r="R3779" t="s">
        <v>8357</v>
      </c>
      <c r="S3779" s="14">
        <f t="shared" si="286"/>
        <v>41887.111354166671</v>
      </c>
      <c r="T3779" s="14">
        <f t="shared" si="287"/>
        <v>41909.166666666664</v>
      </c>
    </row>
    <row r="3780" spans="1:21" ht="30" x14ac:dyDescent="0.25">
      <c r="A3780">
        <v>3778</v>
      </c>
      <c r="B3780" s="7" t="s">
        <v>3775</v>
      </c>
      <c r="C3780" s="2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84"/>
        <v>105</v>
      </c>
      <c r="P3780">
        <f t="shared" si="285"/>
        <v>70.03</v>
      </c>
      <c r="Q3780" t="s">
        <v>8315</v>
      </c>
      <c r="R3780" t="s">
        <v>8357</v>
      </c>
      <c r="S3780" s="14">
        <f t="shared" si="286"/>
        <v>41989.819212962961</v>
      </c>
      <c r="T3780" s="14">
        <f t="shared" si="287"/>
        <v>42049.819212962961</v>
      </c>
    </row>
    <row r="3781" spans="1:21" ht="30" x14ac:dyDescent="0.25">
      <c r="A3781">
        <v>3779</v>
      </c>
      <c r="B3781" s="7" t="s">
        <v>3776</v>
      </c>
      <c r="C3781" s="2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84"/>
        <v>104</v>
      </c>
      <c r="P3781">
        <f t="shared" si="285"/>
        <v>135.63</v>
      </c>
      <c r="Q3781" t="s">
        <v>8315</v>
      </c>
      <c r="R3781" t="s">
        <v>8357</v>
      </c>
      <c r="S3781" s="14">
        <f t="shared" si="286"/>
        <v>42425.735416666663</v>
      </c>
      <c r="T3781" s="14">
        <f t="shared" si="287"/>
        <v>42455.693750000006</v>
      </c>
    </row>
    <row r="3782" spans="1:21" ht="45" x14ac:dyDescent="0.25">
      <c r="A3782">
        <v>3780</v>
      </c>
      <c r="B3782" s="7" t="s">
        <v>3777</v>
      </c>
      <c r="C3782" s="2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84"/>
        <v>120</v>
      </c>
      <c r="P3782">
        <f t="shared" si="285"/>
        <v>100</v>
      </c>
      <c r="Q3782" t="s">
        <v>8315</v>
      </c>
      <c r="R3782" t="s">
        <v>8357</v>
      </c>
      <c r="S3782" s="14">
        <f t="shared" si="286"/>
        <v>42166.219733796301</v>
      </c>
      <c r="T3782" s="14">
        <f t="shared" si="287"/>
        <v>42198.837499999994</v>
      </c>
    </row>
    <row r="3783" spans="1:21" ht="60" x14ac:dyDescent="0.25">
      <c r="A3783">
        <v>3781</v>
      </c>
      <c r="B3783" s="7" t="s">
        <v>3778</v>
      </c>
      <c r="C3783" s="2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84"/>
        <v>110</v>
      </c>
      <c r="P3783">
        <f t="shared" si="285"/>
        <v>94.9</v>
      </c>
      <c r="Q3783" t="s">
        <v>8315</v>
      </c>
      <c r="R3783" t="s">
        <v>8357</v>
      </c>
      <c r="S3783" s="14">
        <f t="shared" si="286"/>
        <v>41865.882928240739</v>
      </c>
      <c r="T3783" s="14">
        <f t="shared" si="287"/>
        <v>41890.882928240739</v>
      </c>
    </row>
    <row r="3784" spans="1:21" ht="60" x14ac:dyDescent="0.25">
      <c r="A3784">
        <v>3782</v>
      </c>
      <c r="B3784" s="7" t="s">
        <v>3779</v>
      </c>
      <c r="C3784" s="2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84"/>
        <v>102</v>
      </c>
      <c r="P3784">
        <f t="shared" si="285"/>
        <v>75.37</v>
      </c>
      <c r="Q3784" t="s">
        <v>8315</v>
      </c>
      <c r="R3784" t="s">
        <v>8357</v>
      </c>
      <c r="S3784" s="14">
        <f t="shared" si="286"/>
        <v>42546.862233796302</v>
      </c>
      <c r="T3784" s="14">
        <f t="shared" si="287"/>
        <v>42575.958333333328</v>
      </c>
      <c r="U3784">
        <f>YEAR(S3784)</f>
        <v>2016</v>
      </c>
    </row>
    <row r="3785" spans="1:21" ht="45" x14ac:dyDescent="0.25">
      <c r="A3785">
        <v>3783</v>
      </c>
      <c r="B3785" s="7" t="s">
        <v>3780</v>
      </c>
      <c r="C3785" s="2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84"/>
        <v>129</v>
      </c>
      <c r="P3785">
        <f t="shared" si="285"/>
        <v>64.459999999999994</v>
      </c>
      <c r="Q3785" t="s">
        <v>8315</v>
      </c>
      <c r="R3785" t="s">
        <v>8357</v>
      </c>
      <c r="S3785" s="14">
        <f t="shared" si="286"/>
        <v>42420.140277777777</v>
      </c>
      <c r="T3785" s="14">
        <f t="shared" si="287"/>
        <v>42444.666666666672</v>
      </c>
    </row>
    <row r="3786" spans="1:21" ht="60" x14ac:dyDescent="0.25">
      <c r="A3786">
        <v>3784</v>
      </c>
      <c r="B3786" s="7" t="s">
        <v>3781</v>
      </c>
      <c r="C3786" s="2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84"/>
        <v>115</v>
      </c>
      <c r="P3786">
        <f t="shared" si="285"/>
        <v>115</v>
      </c>
      <c r="Q3786" t="s">
        <v>8315</v>
      </c>
      <c r="R3786" t="s">
        <v>8357</v>
      </c>
      <c r="S3786" s="14">
        <f t="shared" si="286"/>
        <v>42531.980694444443</v>
      </c>
      <c r="T3786" s="14">
        <f t="shared" si="287"/>
        <v>42561.980694444443</v>
      </c>
    </row>
    <row r="3787" spans="1:21" ht="60" x14ac:dyDescent="0.25">
      <c r="A3787">
        <v>3785</v>
      </c>
      <c r="B3787" s="7" t="s">
        <v>3782</v>
      </c>
      <c r="C3787" s="2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84"/>
        <v>151</v>
      </c>
      <c r="P3787">
        <f t="shared" si="285"/>
        <v>100.5</v>
      </c>
      <c r="Q3787" t="s">
        <v>8315</v>
      </c>
      <c r="R3787" t="s">
        <v>8357</v>
      </c>
      <c r="S3787" s="14">
        <f t="shared" si="286"/>
        <v>42548.63853009259</v>
      </c>
      <c r="T3787" s="14">
        <f t="shared" si="287"/>
        <v>42584.418749999997</v>
      </c>
      <c r="U3787">
        <f>YEAR(S3787)</f>
        <v>2016</v>
      </c>
    </row>
    <row r="3788" spans="1:21" ht="45" x14ac:dyDescent="0.25">
      <c r="A3788">
        <v>3786</v>
      </c>
      <c r="B3788" s="7" t="s">
        <v>3783</v>
      </c>
      <c r="C3788" s="2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84"/>
        <v>111</v>
      </c>
      <c r="P3788">
        <f t="shared" si="285"/>
        <v>93.77</v>
      </c>
      <c r="Q3788" t="s">
        <v>8315</v>
      </c>
      <c r="R3788" t="s">
        <v>8357</v>
      </c>
      <c r="S3788" s="14">
        <f t="shared" si="286"/>
        <v>42487.037905092591</v>
      </c>
      <c r="T3788" s="14">
        <f t="shared" si="287"/>
        <v>42517.037905092591</v>
      </c>
    </row>
    <row r="3789" spans="1:21" ht="45" x14ac:dyDescent="0.25">
      <c r="A3789">
        <v>3787</v>
      </c>
      <c r="B3789" s="7" t="s">
        <v>3784</v>
      </c>
      <c r="C3789" s="2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84"/>
        <v>100</v>
      </c>
      <c r="P3789">
        <f t="shared" si="285"/>
        <v>35.1</v>
      </c>
      <c r="Q3789" t="s">
        <v>8315</v>
      </c>
      <c r="R3789" t="s">
        <v>8357</v>
      </c>
      <c r="S3789" s="14">
        <f t="shared" si="286"/>
        <v>42167.534791666665</v>
      </c>
      <c r="T3789" s="14">
        <f t="shared" si="287"/>
        <v>42196.165972222225</v>
      </c>
    </row>
    <row r="3790" spans="1:21" ht="75" x14ac:dyDescent="0.25">
      <c r="A3790">
        <v>3788</v>
      </c>
      <c r="B3790" s="7" t="s">
        <v>3785</v>
      </c>
      <c r="C3790" s="2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84"/>
        <v>1</v>
      </c>
      <c r="P3790">
        <f t="shared" si="285"/>
        <v>500</v>
      </c>
      <c r="Q3790" t="s">
        <v>8315</v>
      </c>
      <c r="R3790" t="s">
        <v>8357</v>
      </c>
      <c r="S3790" s="14">
        <f t="shared" si="286"/>
        <v>42333.695821759262</v>
      </c>
      <c r="T3790" s="14">
        <f t="shared" si="287"/>
        <v>42361.679166666669</v>
      </c>
    </row>
    <row r="3791" spans="1:21" ht="45" x14ac:dyDescent="0.25">
      <c r="A3791">
        <v>3789</v>
      </c>
      <c r="B3791" s="7" t="s">
        <v>3786</v>
      </c>
      <c r="C3791" s="2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84"/>
        <v>3</v>
      </c>
      <c r="P3791">
        <f t="shared" si="285"/>
        <v>29</v>
      </c>
      <c r="Q3791" t="s">
        <v>8315</v>
      </c>
      <c r="R3791" t="s">
        <v>8357</v>
      </c>
      <c r="S3791" s="14">
        <f t="shared" si="286"/>
        <v>42138.798819444448</v>
      </c>
      <c r="T3791" s="14">
        <f t="shared" si="287"/>
        <v>42170.798819444448</v>
      </c>
      <c r="U3791">
        <f>YEAR(S3791)</f>
        <v>2015</v>
      </c>
    </row>
    <row r="3792" spans="1:21" ht="60" x14ac:dyDescent="0.25">
      <c r="A3792">
        <v>3790</v>
      </c>
      <c r="B3792" s="7" t="s">
        <v>3787</v>
      </c>
      <c r="C3792" s="2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84"/>
        <v>0</v>
      </c>
      <c r="P3792">
        <f t="shared" si="285"/>
        <v>0</v>
      </c>
      <c r="Q3792" t="s">
        <v>8315</v>
      </c>
      <c r="R3792" t="s">
        <v>8357</v>
      </c>
      <c r="S3792" s="14">
        <f t="shared" si="286"/>
        <v>42666.666932870372</v>
      </c>
      <c r="T3792" s="14">
        <f t="shared" si="287"/>
        <v>42696.708599537036</v>
      </c>
    </row>
    <row r="3793" spans="1:21" ht="30" x14ac:dyDescent="0.25">
      <c r="A3793">
        <v>3791</v>
      </c>
      <c r="B3793" s="7" t="s">
        <v>3788</v>
      </c>
      <c r="C3793" s="2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84"/>
        <v>0</v>
      </c>
      <c r="P3793">
        <f t="shared" si="285"/>
        <v>0</v>
      </c>
      <c r="Q3793" t="s">
        <v>8315</v>
      </c>
      <c r="R3793" t="s">
        <v>8357</v>
      </c>
      <c r="S3793" s="14">
        <f t="shared" si="286"/>
        <v>41766.692037037035</v>
      </c>
      <c r="T3793" s="14">
        <f t="shared" si="287"/>
        <v>41826.692037037035</v>
      </c>
    </row>
    <row r="3794" spans="1:21" ht="30" x14ac:dyDescent="0.25">
      <c r="A3794">
        <v>3792</v>
      </c>
      <c r="B3794" s="7" t="s">
        <v>3789</v>
      </c>
      <c r="C3794" s="2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84"/>
        <v>0</v>
      </c>
      <c r="P3794">
        <f t="shared" si="285"/>
        <v>17.5</v>
      </c>
      <c r="Q3794" t="s">
        <v>8315</v>
      </c>
      <c r="R3794" t="s">
        <v>8357</v>
      </c>
      <c r="S3794" s="14">
        <f t="shared" si="286"/>
        <v>42170.447013888886</v>
      </c>
      <c r="T3794" s="14">
        <f t="shared" si="287"/>
        <v>42200.447013888886</v>
      </c>
    </row>
    <row r="3795" spans="1:21" ht="60" x14ac:dyDescent="0.25">
      <c r="A3795">
        <v>3793</v>
      </c>
      <c r="B3795" s="7" t="s">
        <v>3790</v>
      </c>
      <c r="C3795" s="2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84"/>
        <v>60</v>
      </c>
      <c r="P3795">
        <f t="shared" si="285"/>
        <v>174</v>
      </c>
      <c r="Q3795" t="s">
        <v>8315</v>
      </c>
      <c r="R3795" t="s">
        <v>8357</v>
      </c>
      <c r="S3795" s="14">
        <f t="shared" si="286"/>
        <v>41968.938993055555</v>
      </c>
      <c r="T3795" s="14">
        <f t="shared" si="287"/>
        <v>41989.938993055555</v>
      </c>
    </row>
    <row r="3796" spans="1:21" ht="60" x14ac:dyDescent="0.25">
      <c r="A3796">
        <v>3794</v>
      </c>
      <c r="B3796" s="7" t="s">
        <v>3791</v>
      </c>
      <c r="C3796" s="2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84"/>
        <v>1</v>
      </c>
      <c r="P3796">
        <f t="shared" si="285"/>
        <v>50</v>
      </c>
      <c r="Q3796" t="s">
        <v>8315</v>
      </c>
      <c r="R3796" t="s">
        <v>8357</v>
      </c>
      <c r="S3796" s="14">
        <f t="shared" si="286"/>
        <v>42132.58048611111</v>
      </c>
      <c r="T3796" s="14">
        <f t="shared" si="287"/>
        <v>42162.58048611111</v>
      </c>
      <c r="U3796">
        <f t="shared" ref="U3796:U3797" si="288">YEAR(S3796)</f>
        <v>2015</v>
      </c>
    </row>
    <row r="3797" spans="1:21" ht="45" x14ac:dyDescent="0.25">
      <c r="A3797">
        <v>3795</v>
      </c>
      <c r="B3797" s="7" t="s">
        <v>3792</v>
      </c>
      <c r="C3797" s="2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84"/>
        <v>2</v>
      </c>
      <c r="P3797">
        <f t="shared" si="285"/>
        <v>5</v>
      </c>
      <c r="Q3797" t="s">
        <v>8315</v>
      </c>
      <c r="R3797" t="s">
        <v>8357</v>
      </c>
      <c r="S3797" s="14">
        <f t="shared" si="286"/>
        <v>42201.436226851853</v>
      </c>
      <c r="T3797" s="14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7" t="s">
        <v>3793</v>
      </c>
      <c r="C3798" s="2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84"/>
        <v>0</v>
      </c>
      <c r="P3798">
        <f t="shared" si="285"/>
        <v>1</v>
      </c>
      <c r="Q3798" t="s">
        <v>8315</v>
      </c>
      <c r="R3798" t="s">
        <v>8357</v>
      </c>
      <c r="S3798" s="14">
        <f t="shared" si="286"/>
        <v>42689.029583333337</v>
      </c>
      <c r="T3798" s="14">
        <f t="shared" si="287"/>
        <v>42749.029583333337</v>
      </c>
    </row>
    <row r="3799" spans="1:21" ht="60" x14ac:dyDescent="0.25">
      <c r="A3799">
        <v>3797</v>
      </c>
      <c r="B3799" s="7" t="s">
        <v>3794</v>
      </c>
      <c r="C3799" s="2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84"/>
        <v>90</v>
      </c>
      <c r="P3799">
        <f t="shared" si="285"/>
        <v>145.41</v>
      </c>
      <c r="Q3799" t="s">
        <v>8315</v>
      </c>
      <c r="R3799" t="s">
        <v>8357</v>
      </c>
      <c r="S3799" s="14">
        <f t="shared" si="286"/>
        <v>42084.881539351853</v>
      </c>
      <c r="T3799" s="14">
        <f t="shared" si="287"/>
        <v>42114.881539351853</v>
      </c>
    </row>
    <row r="3800" spans="1:21" ht="60" x14ac:dyDescent="0.25">
      <c r="A3800">
        <v>3798</v>
      </c>
      <c r="B3800" s="7" t="s">
        <v>3795</v>
      </c>
      <c r="C3800" s="2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84"/>
        <v>1</v>
      </c>
      <c r="P3800">
        <f t="shared" si="285"/>
        <v>205</v>
      </c>
      <c r="Q3800" t="s">
        <v>8315</v>
      </c>
      <c r="R3800" t="s">
        <v>8357</v>
      </c>
      <c r="S3800" s="14">
        <f t="shared" si="286"/>
        <v>41831.722777777781</v>
      </c>
      <c r="T3800" s="14">
        <f t="shared" si="287"/>
        <v>41861.722777777781</v>
      </c>
    </row>
    <row r="3801" spans="1:21" ht="45" x14ac:dyDescent="0.25">
      <c r="A3801">
        <v>3799</v>
      </c>
      <c r="B3801" s="7" t="s">
        <v>3796</v>
      </c>
      <c r="C3801" s="2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84"/>
        <v>4</v>
      </c>
      <c r="P3801">
        <f t="shared" si="285"/>
        <v>100.5</v>
      </c>
      <c r="Q3801" t="s">
        <v>8315</v>
      </c>
      <c r="R3801" t="s">
        <v>8357</v>
      </c>
      <c r="S3801" s="14">
        <f t="shared" si="286"/>
        <v>42410.93105324074</v>
      </c>
      <c r="T3801" s="14">
        <f t="shared" si="287"/>
        <v>42440.93105324074</v>
      </c>
    </row>
    <row r="3802" spans="1:21" ht="60" x14ac:dyDescent="0.25">
      <c r="A3802">
        <v>3800</v>
      </c>
      <c r="B3802" s="7" t="s">
        <v>3797</v>
      </c>
      <c r="C3802" s="2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84"/>
        <v>4</v>
      </c>
      <c r="P3802">
        <f t="shared" si="285"/>
        <v>55.06</v>
      </c>
      <c r="Q3802" t="s">
        <v>8315</v>
      </c>
      <c r="R3802" t="s">
        <v>8357</v>
      </c>
      <c r="S3802" s="14">
        <f t="shared" si="286"/>
        <v>41982.737071759257</v>
      </c>
      <c r="T3802" s="14">
        <f t="shared" si="287"/>
        <v>42015.207638888889</v>
      </c>
    </row>
    <row r="3803" spans="1:21" ht="45" x14ac:dyDescent="0.25">
      <c r="A3803">
        <v>3801</v>
      </c>
      <c r="B3803" s="7" t="s">
        <v>3798</v>
      </c>
      <c r="C3803" s="2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84"/>
        <v>9</v>
      </c>
      <c r="P3803">
        <f t="shared" si="285"/>
        <v>47.33</v>
      </c>
      <c r="Q3803" t="s">
        <v>8315</v>
      </c>
      <c r="R3803" t="s">
        <v>8357</v>
      </c>
      <c r="S3803" s="14">
        <f t="shared" si="286"/>
        <v>41975.676111111112</v>
      </c>
      <c r="T3803" s="14">
        <f t="shared" si="287"/>
        <v>42006.676111111112</v>
      </c>
    </row>
    <row r="3804" spans="1:21" ht="45" x14ac:dyDescent="0.25">
      <c r="A3804">
        <v>3802</v>
      </c>
      <c r="B3804" s="7" t="s">
        <v>3799</v>
      </c>
      <c r="C3804" s="2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84"/>
        <v>0</v>
      </c>
      <c r="P3804">
        <f t="shared" si="285"/>
        <v>0</v>
      </c>
      <c r="Q3804" t="s">
        <v>8315</v>
      </c>
      <c r="R3804" t="s">
        <v>8357</v>
      </c>
      <c r="S3804" s="14">
        <f t="shared" si="286"/>
        <v>42269.126226851848</v>
      </c>
      <c r="T3804" s="14">
        <f t="shared" si="287"/>
        <v>42299.126226851848</v>
      </c>
    </row>
    <row r="3805" spans="1:21" ht="30" x14ac:dyDescent="0.25">
      <c r="A3805">
        <v>3803</v>
      </c>
      <c r="B3805" s="7" t="s">
        <v>3800</v>
      </c>
      <c r="C3805" s="2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84"/>
        <v>20</v>
      </c>
      <c r="P3805">
        <f t="shared" si="285"/>
        <v>58.95</v>
      </c>
      <c r="Q3805" t="s">
        <v>8315</v>
      </c>
      <c r="R3805" t="s">
        <v>8357</v>
      </c>
      <c r="S3805" s="14">
        <f t="shared" si="286"/>
        <v>42403.971851851849</v>
      </c>
      <c r="T3805" s="14">
        <f t="shared" si="287"/>
        <v>42433.971851851849</v>
      </c>
    </row>
    <row r="3806" spans="1:21" ht="60" x14ac:dyDescent="0.25">
      <c r="A3806">
        <v>3804</v>
      </c>
      <c r="B3806" s="7" t="s">
        <v>3801</v>
      </c>
      <c r="C3806" s="2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84"/>
        <v>0</v>
      </c>
      <c r="P3806">
        <f t="shared" si="285"/>
        <v>0</v>
      </c>
      <c r="Q3806" t="s">
        <v>8315</v>
      </c>
      <c r="R3806" t="s">
        <v>8357</v>
      </c>
      <c r="S3806" s="14">
        <f t="shared" si="286"/>
        <v>42527.00953703704</v>
      </c>
      <c r="T3806" s="14">
        <f t="shared" si="287"/>
        <v>42582.291666666672</v>
      </c>
    </row>
    <row r="3807" spans="1:21" ht="45" x14ac:dyDescent="0.25">
      <c r="A3807">
        <v>3805</v>
      </c>
      <c r="B3807" s="7" t="s">
        <v>3802</v>
      </c>
      <c r="C3807" s="2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84"/>
        <v>0</v>
      </c>
      <c r="P3807">
        <f t="shared" si="285"/>
        <v>1.5</v>
      </c>
      <c r="Q3807" t="s">
        <v>8315</v>
      </c>
      <c r="R3807" t="s">
        <v>8357</v>
      </c>
      <c r="S3807" s="14">
        <f t="shared" si="286"/>
        <v>41849.887037037035</v>
      </c>
      <c r="T3807" s="14">
        <f t="shared" si="287"/>
        <v>41909.887037037035</v>
      </c>
    </row>
    <row r="3808" spans="1:21" ht="60" x14ac:dyDescent="0.25">
      <c r="A3808">
        <v>3806</v>
      </c>
      <c r="B3808" s="7" t="s">
        <v>3803</v>
      </c>
      <c r="C3808" s="2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84"/>
        <v>0</v>
      </c>
      <c r="P3808">
        <f t="shared" si="285"/>
        <v>5</v>
      </c>
      <c r="Q3808" t="s">
        <v>8315</v>
      </c>
      <c r="R3808" t="s">
        <v>8357</v>
      </c>
      <c r="S3808" s="14">
        <f t="shared" si="286"/>
        <v>41799.259039351848</v>
      </c>
      <c r="T3808" s="14">
        <f t="shared" si="287"/>
        <v>41819.259039351848</v>
      </c>
    </row>
    <row r="3809" spans="1:20" ht="60" x14ac:dyDescent="0.25">
      <c r="A3809">
        <v>3807</v>
      </c>
      <c r="B3809" s="7" t="s">
        <v>3804</v>
      </c>
      <c r="C3809" s="2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84"/>
        <v>30</v>
      </c>
      <c r="P3809">
        <f t="shared" si="285"/>
        <v>50.56</v>
      </c>
      <c r="Q3809" t="s">
        <v>8315</v>
      </c>
      <c r="R3809" t="s">
        <v>8357</v>
      </c>
      <c r="S3809" s="14">
        <f t="shared" si="286"/>
        <v>42090.909016203703</v>
      </c>
      <c r="T3809" s="14">
        <f t="shared" si="287"/>
        <v>42097.909016203703</v>
      </c>
    </row>
    <row r="3810" spans="1:20" ht="45" x14ac:dyDescent="0.25">
      <c r="A3810">
        <v>3808</v>
      </c>
      <c r="B3810" s="7" t="s">
        <v>3805</v>
      </c>
      <c r="C3810" s="2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84"/>
        <v>100</v>
      </c>
      <c r="P3810">
        <f t="shared" si="285"/>
        <v>41.67</v>
      </c>
      <c r="Q3810" t="s">
        <v>8315</v>
      </c>
      <c r="R3810" t="s">
        <v>8316</v>
      </c>
      <c r="S3810" s="14">
        <f t="shared" si="286"/>
        <v>42059.453923611116</v>
      </c>
      <c r="T3810" s="14">
        <f t="shared" si="287"/>
        <v>42119.412256944444</v>
      </c>
    </row>
    <row r="3811" spans="1:20" ht="60" x14ac:dyDescent="0.25">
      <c r="A3811">
        <v>3809</v>
      </c>
      <c r="B3811" s="7" t="s">
        <v>3806</v>
      </c>
      <c r="C3811" s="2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84"/>
        <v>101</v>
      </c>
      <c r="P3811">
        <f t="shared" si="285"/>
        <v>53.29</v>
      </c>
      <c r="Q3811" t="s">
        <v>8315</v>
      </c>
      <c r="R3811" t="s">
        <v>8316</v>
      </c>
      <c r="S3811" s="14">
        <f t="shared" si="286"/>
        <v>41800.526701388888</v>
      </c>
      <c r="T3811" s="14">
        <f t="shared" si="287"/>
        <v>41850.958333333336</v>
      </c>
    </row>
    <row r="3812" spans="1:20" ht="60" x14ac:dyDescent="0.25">
      <c r="A3812">
        <v>3810</v>
      </c>
      <c r="B3812" s="7" t="s">
        <v>3807</v>
      </c>
      <c r="C3812" s="2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84"/>
        <v>122</v>
      </c>
      <c r="P3812">
        <f t="shared" si="285"/>
        <v>70.23</v>
      </c>
      <c r="Q3812" t="s">
        <v>8315</v>
      </c>
      <c r="R3812" t="s">
        <v>8316</v>
      </c>
      <c r="S3812" s="14">
        <f t="shared" si="286"/>
        <v>42054.849050925928</v>
      </c>
      <c r="T3812" s="14">
        <f t="shared" si="287"/>
        <v>42084.807384259257</v>
      </c>
    </row>
    <row r="3813" spans="1:20" ht="60" x14ac:dyDescent="0.25">
      <c r="A3813">
        <v>3811</v>
      </c>
      <c r="B3813" s="7" t="s">
        <v>3808</v>
      </c>
      <c r="C3813" s="2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84"/>
        <v>330</v>
      </c>
      <c r="P3813">
        <f t="shared" si="285"/>
        <v>43.42</v>
      </c>
      <c r="Q3813" t="s">
        <v>8315</v>
      </c>
      <c r="R3813" t="s">
        <v>8316</v>
      </c>
      <c r="S3813" s="14">
        <f t="shared" si="286"/>
        <v>42487.62700231481</v>
      </c>
      <c r="T3813" s="14">
        <f t="shared" si="287"/>
        <v>42521.458333333328</v>
      </c>
    </row>
    <row r="3814" spans="1:20" ht="60" x14ac:dyDescent="0.25">
      <c r="A3814">
        <v>3812</v>
      </c>
      <c r="B3814" s="7" t="s">
        <v>3809</v>
      </c>
      <c r="C3814" s="2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84"/>
        <v>110</v>
      </c>
      <c r="P3814">
        <f t="shared" si="285"/>
        <v>199.18</v>
      </c>
      <c r="Q3814" t="s">
        <v>8315</v>
      </c>
      <c r="R3814" t="s">
        <v>8316</v>
      </c>
      <c r="S3814" s="14">
        <f t="shared" si="286"/>
        <v>42109.751250000001</v>
      </c>
      <c r="T3814" s="14">
        <f t="shared" si="287"/>
        <v>42156.165972222225</v>
      </c>
    </row>
    <row r="3815" spans="1:20" ht="60" x14ac:dyDescent="0.25">
      <c r="A3815">
        <v>3813</v>
      </c>
      <c r="B3815" s="7" t="s">
        <v>3810</v>
      </c>
      <c r="C3815" s="2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84"/>
        <v>101</v>
      </c>
      <c r="P3815">
        <f t="shared" si="285"/>
        <v>78.52</v>
      </c>
      <c r="Q3815" t="s">
        <v>8315</v>
      </c>
      <c r="R3815" t="s">
        <v>8316</v>
      </c>
      <c r="S3815" s="14">
        <f t="shared" si="286"/>
        <v>42497.275706018518</v>
      </c>
      <c r="T3815" s="14">
        <f t="shared" si="287"/>
        <v>42535.904861111107</v>
      </c>
    </row>
    <row r="3816" spans="1:20" ht="60" x14ac:dyDescent="0.25">
      <c r="A3816">
        <v>3814</v>
      </c>
      <c r="B3816" s="7" t="s">
        <v>3811</v>
      </c>
      <c r="C3816" s="2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84"/>
        <v>140</v>
      </c>
      <c r="P3816">
        <f t="shared" si="285"/>
        <v>61.82</v>
      </c>
      <c r="Q3816" t="s">
        <v>8315</v>
      </c>
      <c r="R3816" t="s">
        <v>8316</v>
      </c>
      <c r="S3816" s="14">
        <f t="shared" si="286"/>
        <v>42058.904074074075</v>
      </c>
      <c r="T3816" s="14">
        <f t="shared" si="287"/>
        <v>42095.165972222225</v>
      </c>
    </row>
    <row r="3817" spans="1:20" ht="30" x14ac:dyDescent="0.25">
      <c r="A3817">
        <v>3815</v>
      </c>
      <c r="B3817" s="7" t="s">
        <v>3812</v>
      </c>
      <c r="C3817" s="2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84"/>
        <v>100</v>
      </c>
      <c r="P3817">
        <f t="shared" si="285"/>
        <v>50</v>
      </c>
      <c r="Q3817" t="s">
        <v>8315</v>
      </c>
      <c r="R3817" t="s">
        <v>8316</v>
      </c>
      <c r="S3817" s="14">
        <f t="shared" si="286"/>
        <v>42207.259918981479</v>
      </c>
      <c r="T3817" s="14">
        <f t="shared" si="287"/>
        <v>42236.958333333328</v>
      </c>
    </row>
    <row r="3818" spans="1:20" ht="60" x14ac:dyDescent="0.25">
      <c r="A3818">
        <v>3816</v>
      </c>
      <c r="B3818" s="7" t="s">
        <v>3813</v>
      </c>
      <c r="C3818" s="2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84"/>
        <v>119</v>
      </c>
      <c r="P3818">
        <f t="shared" si="285"/>
        <v>48.34</v>
      </c>
      <c r="Q3818" t="s">
        <v>8315</v>
      </c>
      <c r="R3818" t="s">
        <v>8316</v>
      </c>
      <c r="S3818" s="14">
        <f t="shared" si="286"/>
        <v>41807.690081018518</v>
      </c>
      <c r="T3818" s="14">
        <f t="shared" si="287"/>
        <v>41837.690081018518</v>
      </c>
    </row>
    <row r="3819" spans="1:20" ht="60" x14ac:dyDescent="0.25">
      <c r="A3819">
        <v>3817</v>
      </c>
      <c r="B3819" s="7" t="s">
        <v>3814</v>
      </c>
      <c r="C3819" s="2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84"/>
        <v>107</v>
      </c>
      <c r="P3819">
        <f t="shared" si="285"/>
        <v>107.25</v>
      </c>
      <c r="Q3819" t="s">
        <v>8315</v>
      </c>
      <c r="R3819" t="s">
        <v>8316</v>
      </c>
      <c r="S3819" s="14">
        <f t="shared" si="286"/>
        <v>42284.69694444444</v>
      </c>
      <c r="T3819" s="14">
        <f t="shared" si="287"/>
        <v>42301.165972222225</v>
      </c>
    </row>
    <row r="3820" spans="1:20" ht="45" x14ac:dyDescent="0.25">
      <c r="A3820">
        <v>3818</v>
      </c>
      <c r="B3820" s="7" t="s">
        <v>3815</v>
      </c>
      <c r="C3820" s="2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84"/>
        <v>228</v>
      </c>
      <c r="P3820">
        <f t="shared" si="285"/>
        <v>57</v>
      </c>
      <c r="Q3820" t="s">
        <v>8315</v>
      </c>
      <c r="R3820" t="s">
        <v>8316</v>
      </c>
      <c r="S3820" s="14">
        <f t="shared" si="286"/>
        <v>42045.84238425926</v>
      </c>
      <c r="T3820" s="14">
        <f t="shared" si="287"/>
        <v>42075.800717592589</v>
      </c>
    </row>
    <row r="3821" spans="1:20" ht="45" x14ac:dyDescent="0.25">
      <c r="A3821">
        <v>3819</v>
      </c>
      <c r="B3821" s="7" t="s">
        <v>3816</v>
      </c>
      <c r="C3821" s="2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84"/>
        <v>106</v>
      </c>
      <c r="P3821">
        <f t="shared" si="285"/>
        <v>40.92</v>
      </c>
      <c r="Q3821" t="s">
        <v>8315</v>
      </c>
      <c r="R3821" t="s">
        <v>8316</v>
      </c>
      <c r="S3821" s="14">
        <f t="shared" si="286"/>
        <v>42184.209537037037</v>
      </c>
      <c r="T3821" s="14">
        <f t="shared" si="287"/>
        <v>42202.876388888893</v>
      </c>
    </row>
    <row r="3822" spans="1:20" ht="45" x14ac:dyDescent="0.25">
      <c r="A3822">
        <v>3820</v>
      </c>
      <c r="B3822" s="7" t="s">
        <v>3817</v>
      </c>
      <c r="C3822" s="2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84"/>
        <v>143</v>
      </c>
      <c r="P3822">
        <f t="shared" si="285"/>
        <v>21.5</v>
      </c>
      <c r="Q3822" t="s">
        <v>8315</v>
      </c>
      <c r="R3822" t="s">
        <v>8316</v>
      </c>
      <c r="S3822" s="14">
        <f t="shared" si="286"/>
        <v>42160.651817129634</v>
      </c>
      <c r="T3822" s="14">
        <f t="shared" si="287"/>
        <v>42190.651817129634</v>
      </c>
    </row>
    <row r="3823" spans="1:20" ht="60" x14ac:dyDescent="0.25">
      <c r="A3823">
        <v>3821</v>
      </c>
      <c r="B3823" s="7" t="s">
        <v>3818</v>
      </c>
      <c r="C3823" s="2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84"/>
        <v>105</v>
      </c>
      <c r="P3823">
        <f t="shared" si="285"/>
        <v>79.540000000000006</v>
      </c>
      <c r="Q3823" t="s">
        <v>8315</v>
      </c>
      <c r="R3823" t="s">
        <v>8316</v>
      </c>
      <c r="S3823" s="14">
        <f t="shared" si="286"/>
        <v>42341.180636574078</v>
      </c>
      <c r="T3823" s="14">
        <f t="shared" si="287"/>
        <v>42373.180636574078</v>
      </c>
    </row>
    <row r="3824" spans="1:20" ht="60" x14ac:dyDescent="0.25">
      <c r="A3824">
        <v>3822</v>
      </c>
      <c r="B3824" s="7" t="s">
        <v>3819</v>
      </c>
      <c r="C3824" s="2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84"/>
        <v>110</v>
      </c>
      <c r="P3824">
        <f t="shared" si="285"/>
        <v>72.38</v>
      </c>
      <c r="Q3824" t="s">
        <v>8315</v>
      </c>
      <c r="R3824" t="s">
        <v>8316</v>
      </c>
      <c r="S3824" s="14">
        <f t="shared" si="286"/>
        <v>42329.838159722218</v>
      </c>
      <c r="T3824" s="14">
        <f t="shared" si="287"/>
        <v>42388.957638888889</v>
      </c>
    </row>
    <row r="3825" spans="1:20" ht="60" x14ac:dyDescent="0.25">
      <c r="A3825">
        <v>3823</v>
      </c>
      <c r="B3825" s="7" t="s">
        <v>3820</v>
      </c>
      <c r="C3825" s="2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84"/>
        <v>106</v>
      </c>
      <c r="P3825">
        <f t="shared" si="285"/>
        <v>64.63</v>
      </c>
      <c r="Q3825" t="s">
        <v>8315</v>
      </c>
      <c r="R3825" t="s">
        <v>8316</v>
      </c>
      <c r="S3825" s="14">
        <f t="shared" si="286"/>
        <v>42170.910231481481</v>
      </c>
      <c r="T3825" s="14">
        <f t="shared" si="287"/>
        <v>42205.165972222225</v>
      </c>
    </row>
    <row r="3826" spans="1:20" ht="60" x14ac:dyDescent="0.25">
      <c r="A3826">
        <v>3824</v>
      </c>
      <c r="B3826" s="7" t="s">
        <v>3821</v>
      </c>
      <c r="C3826" s="2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84"/>
        <v>108</v>
      </c>
      <c r="P3826">
        <f t="shared" si="285"/>
        <v>38.57</v>
      </c>
      <c r="Q3826" t="s">
        <v>8315</v>
      </c>
      <c r="R3826" t="s">
        <v>8316</v>
      </c>
      <c r="S3826" s="14">
        <f t="shared" si="286"/>
        <v>42571.626192129625</v>
      </c>
      <c r="T3826" s="14">
        <f t="shared" si="287"/>
        <v>42583.570138888885</v>
      </c>
    </row>
    <row r="3827" spans="1:20" ht="60" x14ac:dyDescent="0.25">
      <c r="A3827">
        <v>3825</v>
      </c>
      <c r="B3827" s="7" t="s">
        <v>3822</v>
      </c>
      <c r="C3827" s="2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84"/>
        <v>105</v>
      </c>
      <c r="P3827">
        <f t="shared" si="285"/>
        <v>107.57</v>
      </c>
      <c r="Q3827" t="s">
        <v>8315</v>
      </c>
      <c r="R3827" t="s">
        <v>8316</v>
      </c>
      <c r="S3827" s="14">
        <f t="shared" si="286"/>
        <v>42151.069606481484</v>
      </c>
      <c r="T3827" s="14">
        <f t="shared" si="287"/>
        <v>42172.069606481484</v>
      </c>
    </row>
    <row r="3828" spans="1:20" ht="45" x14ac:dyDescent="0.25">
      <c r="A3828">
        <v>3826</v>
      </c>
      <c r="B3828" s="7" t="s">
        <v>3823</v>
      </c>
      <c r="C3828" s="2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84"/>
        <v>119</v>
      </c>
      <c r="P3828">
        <f t="shared" si="285"/>
        <v>27.5</v>
      </c>
      <c r="Q3828" t="s">
        <v>8315</v>
      </c>
      <c r="R3828" t="s">
        <v>8316</v>
      </c>
      <c r="S3828" s="14">
        <f t="shared" si="286"/>
        <v>42101.423541666663</v>
      </c>
      <c r="T3828" s="14">
        <f t="shared" si="287"/>
        <v>42131.423541666663</v>
      </c>
    </row>
    <row r="3829" spans="1:20" ht="60" x14ac:dyDescent="0.25">
      <c r="A3829">
        <v>3827</v>
      </c>
      <c r="B3829" s="7" t="s">
        <v>3824</v>
      </c>
      <c r="C3829" s="2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84"/>
        <v>153</v>
      </c>
      <c r="P3829">
        <f t="shared" si="285"/>
        <v>70.459999999999994</v>
      </c>
      <c r="Q3829" t="s">
        <v>8315</v>
      </c>
      <c r="R3829" t="s">
        <v>8316</v>
      </c>
      <c r="S3829" s="14">
        <f t="shared" si="286"/>
        <v>42034.928252314814</v>
      </c>
      <c r="T3829" s="14">
        <f t="shared" si="287"/>
        <v>42090</v>
      </c>
    </row>
    <row r="3830" spans="1:20" ht="60" x14ac:dyDescent="0.25">
      <c r="A3830">
        <v>3828</v>
      </c>
      <c r="B3830" s="7" t="s">
        <v>3825</v>
      </c>
      <c r="C3830" s="2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84"/>
        <v>100</v>
      </c>
      <c r="P3830">
        <f t="shared" si="285"/>
        <v>178.57</v>
      </c>
      <c r="Q3830" t="s">
        <v>8315</v>
      </c>
      <c r="R3830" t="s">
        <v>8316</v>
      </c>
      <c r="S3830" s="14">
        <f t="shared" si="286"/>
        <v>41944.527627314819</v>
      </c>
      <c r="T3830" s="14">
        <f t="shared" si="287"/>
        <v>42004.569293981483</v>
      </c>
    </row>
    <row r="3831" spans="1:20" ht="60" x14ac:dyDescent="0.25">
      <c r="A3831">
        <v>3829</v>
      </c>
      <c r="B3831" s="7" t="s">
        <v>3826</v>
      </c>
      <c r="C3831" s="2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84"/>
        <v>100</v>
      </c>
      <c r="P3831">
        <f t="shared" si="285"/>
        <v>62.63</v>
      </c>
      <c r="Q3831" t="s">
        <v>8315</v>
      </c>
      <c r="R3831" t="s">
        <v>8316</v>
      </c>
      <c r="S3831" s="14">
        <f t="shared" si="286"/>
        <v>42593.865405092598</v>
      </c>
      <c r="T3831" s="14">
        <f t="shared" si="287"/>
        <v>42613.865405092598</v>
      </c>
    </row>
    <row r="3832" spans="1:20" ht="45" x14ac:dyDescent="0.25">
      <c r="A3832">
        <v>3830</v>
      </c>
      <c r="B3832" s="7" t="s">
        <v>3827</v>
      </c>
      <c r="C3832" s="2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84"/>
        <v>225</v>
      </c>
      <c r="P3832">
        <f t="shared" si="285"/>
        <v>75</v>
      </c>
      <c r="Q3832" t="s">
        <v>8315</v>
      </c>
      <c r="R3832" t="s">
        <v>8316</v>
      </c>
      <c r="S3832" s="14">
        <f t="shared" si="286"/>
        <v>42503.740868055553</v>
      </c>
      <c r="T3832" s="14">
        <f t="shared" si="287"/>
        <v>42517.740868055553</v>
      </c>
    </row>
    <row r="3833" spans="1:20" ht="60" x14ac:dyDescent="0.25">
      <c r="A3833">
        <v>3831</v>
      </c>
      <c r="B3833" s="7" t="s">
        <v>3828</v>
      </c>
      <c r="C3833" s="2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84"/>
        <v>106</v>
      </c>
      <c r="P3833">
        <f t="shared" si="285"/>
        <v>58.9</v>
      </c>
      <c r="Q3833" t="s">
        <v>8315</v>
      </c>
      <c r="R3833" t="s">
        <v>8316</v>
      </c>
      <c r="S3833" s="14">
        <f t="shared" si="286"/>
        <v>41927.848900462966</v>
      </c>
      <c r="T3833" s="14">
        <f t="shared" si="287"/>
        <v>41948.890567129631</v>
      </c>
    </row>
    <row r="3834" spans="1:20" ht="60" x14ac:dyDescent="0.25">
      <c r="A3834">
        <v>3832</v>
      </c>
      <c r="B3834" s="7" t="s">
        <v>3829</v>
      </c>
      <c r="C3834" s="2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84"/>
        <v>105</v>
      </c>
      <c r="P3834">
        <f t="shared" si="285"/>
        <v>139.56</v>
      </c>
      <c r="Q3834" t="s">
        <v>8315</v>
      </c>
      <c r="R3834" t="s">
        <v>8316</v>
      </c>
      <c r="S3834" s="14">
        <f t="shared" si="286"/>
        <v>42375.114988425921</v>
      </c>
      <c r="T3834" s="14">
        <f t="shared" si="287"/>
        <v>42420.114988425921</v>
      </c>
    </row>
    <row r="3835" spans="1:20" ht="60" x14ac:dyDescent="0.25">
      <c r="A3835">
        <v>3833</v>
      </c>
      <c r="B3835" s="7" t="s">
        <v>3830</v>
      </c>
      <c r="C3835" s="2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84"/>
        <v>117</v>
      </c>
      <c r="P3835">
        <f t="shared" si="285"/>
        <v>70</v>
      </c>
      <c r="Q3835" t="s">
        <v>8315</v>
      </c>
      <c r="R3835" t="s">
        <v>8316</v>
      </c>
      <c r="S3835" s="14">
        <f t="shared" si="286"/>
        <v>41963.872361111105</v>
      </c>
      <c r="T3835" s="14">
        <f t="shared" si="287"/>
        <v>41974.797916666663</v>
      </c>
    </row>
    <row r="3836" spans="1:20" ht="60" x14ac:dyDescent="0.25">
      <c r="A3836">
        <v>3834</v>
      </c>
      <c r="B3836" s="7" t="s">
        <v>3831</v>
      </c>
      <c r="C3836" s="2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84"/>
        <v>109</v>
      </c>
      <c r="P3836">
        <f t="shared" si="285"/>
        <v>57.39</v>
      </c>
      <c r="Q3836" t="s">
        <v>8315</v>
      </c>
      <c r="R3836" t="s">
        <v>8316</v>
      </c>
      <c r="S3836" s="14">
        <f t="shared" si="286"/>
        <v>42143.445219907408</v>
      </c>
      <c r="T3836" s="14">
        <f t="shared" si="287"/>
        <v>42173.445219907408</v>
      </c>
    </row>
    <row r="3837" spans="1:20" ht="60" x14ac:dyDescent="0.25">
      <c r="A3837">
        <v>3835</v>
      </c>
      <c r="B3837" s="7" t="s">
        <v>3832</v>
      </c>
      <c r="C3837" s="2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84"/>
        <v>160</v>
      </c>
      <c r="P3837">
        <f t="shared" si="285"/>
        <v>40</v>
      </c>
      <c r="Q3837" t="s">
        <v>8315</v>
      </c>
      <c r="R3837" t="s">
        <v>8316</v>
      </c>
      <c r="S3837" s="14">
        <f t="shared" si="286"/>
        <v>42460.94222222222</v>
      </c>
      <c r="T3837" s="14">
        <f t="shared" si="287"/>
        <v>42481.94222222222</v>
      </c>
    </row>
    <row r="3838" spans="1:20" ht="45" x14ac:dyDescent="0.25">
      <c r="A3838">
        <v>3836</v>
      </c>
      <c r="B3838" s="7" t="s">
        <v>3833</v>
      </c>
      <c r="C3838" s="2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84"/>
        <v>113</v>
      </c>
      <c r="P3838">
        <f t="shared" si="285"/>
        <v>64.290000000000006</v>
      </c>
      <c r="Q3838" t="s">
        <v>8315</v>
      </c>
      <c r="R3838" t="s">
        <v>8316</v>
      </c>
      <c r="S3838" s="14">
        <f t="shared" si="286"/>
        <v>42553.926527777774</v>
      </c>
      <c r="T3838" s="14">
        <f t="shared" si="287"/>
        <v>42585.172916666663</v>
      </c>
    </row>
    <row r="3839" spans="1:20" ht="30" x14ac:dyDescent="0.25">
      <c r="A3839">
        <v>3837</v>
      </c>
      <c r="B3839" s="7" t="s">
        <v>3834</v>
      </c>
      <c r="C3839" s="2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84"/>
        <v>102</v>
      </c>
      <c r="P3839">
        <f t="shared" si="285"/>
        <v>120.12</v>
      </c>
      <c r="Q3839" t="s">
        <v>8315</v>
      </c>
      <c r="R3839" t="s">
        <v>8316</v>
      </c>
      <c r="S3839" s="14">
        <f t="shared" si="286"/>
        <v>42152.765717592592</v>
      </c>
      <c r="T3839" s="14">
        <f t="shared" si="287"/>
        <v>42188.765717592592</v>
      </c>
    </row>
    <row r="3840" spans="1:20" ht="60" x14ac:dyDescent="0.25">
      <c r="A3840">
        <v>3838</v>
      </c>
      <c r="B3840" s="7" t="s">
        <v>3835</v>
      </c>
      <c r="C3840" s="2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84"/>
        <v>101</v>
      </c>
      <c r="P3840">
        <f t="shared" si="285"/>
        <v>1008.24</v>
      </c>
      <c r="Q3840" t="s">
        <v>8315</v>
      </c>
      <c r="R3840" t="s">
        <v>8316</v>
      </c>
      <c r="S3840" s="14">
        <f t="shared" si="286"/>
        <v>42116.710752314815</v>
      </c>
      <c r="T3840" s="14">
        <f t="shared" si="287"/>
        <v>42146.710752314815</v>
      </c>
    </row>
    <row r="3841" spans="1:20" ht="60" x14ac:dyDescent="0.25">
      <c r="A3841">
        <v>3839</v>
      </c>
      <c r="B3841" s="7" t="s">
        <v>3836</v>
      </c>
      <c r="C3841" s="2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84"/>
        <v>101</v>
      </c>
      <c r="P3841">
        <f t="shared" si="285"/>
        <v>63.28</v>
      </c>
      <c r="Q3841" t="s">
        <v>8315</v>
      </c>
      <c r="R3841" t="s">
        <v>8316</v>
      </c>
      <c r="S3841" s="14">
        <f t="shared" si="286"/>
        <v>42155.142638888887</v>
      </c>
      <c r="T3841" s="14">
        <f t="shared" si="287"/>
        <v>42215.142638888887</v>
      </c>
    </row>
    <row r="3842" spans="1:20" ht="45" x14ac:dyDescent="0.25">
      <c r="A3842">
        <v>3840</v>
      </c>
      <c r="B3842" s="7" t="s">
        <v>3837</v>
      </c>
      <c r="C3842" s="2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ref="O3842:O3905" si="289">ROUND(E3842/D3842*100,0)</f>
        <v>6500</v>
      </c>
      <c r="P3842">
        <f t="shared" ref="P3842:P3905" si="290">IFERROR(ROUND(E3842/L3842,2),0)</f>
        <v>21.67</v>
      </c>
      <c r="Q3842" t="s">
        <v>8315</v>
      </c>
      <c r="R3842" t="s">
        <v>8316</v>
      </c>
      <c r="S3842" s="14">
        <f t="shared" ref="S3842:S3905" si="291">(((J3842/60)/60)/24)+DATE(1970,1,1)</f>
        <v>42432.701724537037</v>
      </c>
      <c r="T3842" s="14">
        <f t="shared" ref="T3842:T3905" si="292">(((I3842/60)/60)/24)+DATE(1970,1,1)</f>
        <v>42457.660057870366</v>
      </c>
    </row>
    <row r="3843" spans="1:20" ht="60" x14ac:dyDescent="0.25">
      <c r="A3843">
        <v>3841</v>
      </c>
      <c r="B3843" s="7" t="s">
        <v>3838</v>
      </c>
      <c r="C3843" s="2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si="289"/>
        <v>9</v>
      </c>
      <c r="P3843">
        <f t="shared" si="290"/>
        <v>25.65</v>
      </c>
      <c r="Q3843" t="s">
        <v>8315</v>
      </c>
      <c r="R3843" t="s">
        <v>8316</v>
      </c>
      <c r="S3843" s="14">
        <f t="shared" si="291"/>
        <v>41780.785729166666</v>
      </c>
      <c r="T3843" s="14">
        <f t="shared" si="292"/>
        <v>41840.785729166666</v>
      </c>
    </row>
    <row r="3844" spans="1:20" ht="60" x14ac:dyDescent="0.25">
      <c r="A3844">
        <v>3842</v>
      </c>
      <c r="B3844" s="7" t="s">
        <v>3839</v>
      </c>
      <c r="C3844" s="2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89"/>
        <v>22</v>
      </c>
      <c r="P3844">
        <f t="shared" si="290"/>
        <v>47.7</v>
      </c>
      <c r="Q3844" t="s">
        <v>8315</v>
      </c>
      <c r="R3844" t="s">
        <v>8316</v>
      </c>
      <c r="S3844" s="14">
        <f t="shared" si="291"/>
        <v>41740.493657407409</v>
      </c>
      <c r="T3844" s="14">
        <f t="shared" si="292"/>
        <v>41770.493657407409</v>
      </c>
    </row>
    <row r="3845" spans="1:20" ht="60" x14ac:dyDescent="0.25">
      <c r="A3845">
        <v>3843</v>
      </c>
      <c r="B3845" s="7" t="s">
        <v>3840</v>
      </c>
      <c r="C3845" s="2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89"/>
        <v>21</v>
      </c>
      <c r="P3845">
        <f t="shared" si="290"/>
        <v>56.05</v>
      </c>
      <c r="Q3845" t="s">
        <v>8315</v>
      </c>
      <c r="R3845" t="s">
        <v>8316</v>
      </c>
      <c r="S3845" s="14">
        <f t="shared" si="291"/>
        <v>41766.072500000002</v>
      </c>
      <c r="T3845" s="14">
        <f t="shared" si="292"/>
        <v>41791.072500000002</v>
      </c>
    </row>
    <row r="3846" spans="1:20" ht="60" x14ac:dyDescent="0.25">
      <c r="A3846">
        <v>3844</v>
      </c>
      <c r="B3846" s="7" t="s">
        <v>3841</v>
      </c>
      <c r="C3846" s="2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89"/>
        <v>41</v>
      </c>
      <c r="P3846">
        <f t="shared" si="290"/>
        <v>81.319999999999993</v>
      </c>
      <c r="Q3846" t="s">
        <v>8315</v>
      </c>
      <c r="R3846" t="s">
        <v>8316</v>
      </c>
      <c r="S3846" s="14">
        <f t="shared" si="291"/>
        <v>41766.617291666669</v>
      </c>
      <c r="T3846" s="14">
        <f t="shared" si="292"/>
        <v>41793.290972222225</v>
      </c>
    </row>
    <row r="3847" spans="1:20" ht="60" x14ac:dyDescent="0.25">
      <c r="A3847">
        <v>3845</v>
      </c>
      <c r="B3847" s="7" t="s">
        <v>3842</v>
      </c>
      <c r="C3847" s="2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89"/>
        <v>2</v>
      </c>
      <c r="P3847">
        <f t="shared" si="290"/>
        <v>70.17</v>
      </c>
      <c r="Q3847" t="s">
        <v>8315</v>
      </c>
      <c r="R3847" t="s">
        <v>8316</v>
      </c>
      <c r="S3847" s="14">
        <f t="shared" si="291"/>
        <v>42248.627013888887</v>
      </c>
      <c r="T3847" s="14">
        <f t="shared" si="292"/>
        <v>42278.627013888887</v>
      </c>
    </row>
    <row r="3848" spans="1:20" ht="45" x14ac:dyDescent="0.25">
      <c r="A3848">
        <v>3846</v>
      </c>
      <c r="B3848" s="7" t="s">
        <v>3843</v>
      </c>
      <c r="C3848" s="2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89"/>
        <v>3</v>
      </c>
      <c r="P3848">
        <f t="shared" si="290"/>
        <v>23.63</v>
      </c>
      <c r="Q3848" t="s">
        <v>8315</v>
      </c>
      <c r="R3848" t="s">
        <v>8316</v>
      </c>
      <c r="S3848" s="14">
        <f t="shared" si="291"/>
        <v>41885.221550925926</v>
      </c>
      <c r="T3848" s="14">
        <f t="shared" si="292"/>
        <v>41916.290972222225</v>
      </c>
    </row>
    <row r="3849" spans="1:20" ht="45" x14ac:dyDescent="0.25">
      <c r="A3849">
        <v>3847</v>
      </c>
      <c r="B3849" s="7" t="s">
        <v>3844</v>
      </c>
      <c r="C3849" s="2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89"/>
        <v>16</v>
      </c>
      <c r="P3849">
        <f t="shared" si="290"/>
        <v>188.56</v>
      </c>
      <c r="Q3849" t="s">
        <v>8315</v>
      </c>
      <c r="R3849" t="s">
        <v>8316</v>
      </c>
      <c r="S3849" s="14">
        <f t="shared" si="291"/>
        <v>42159.224432870367</v>
      </c>
      <c r="T3849" s="14">
        <f t="shared" si="292"/>
        <v>42204.224432870367</v>
      </c>
    </row>
    <row r="3850" spans="1:20" ht="60" x14ac:dyDescent="0.25">
      <c r="A3850">
        <v>3848</v>
      </c>
      <c r="B3850" s="7" t="s">
        <v>3845</v>
      </c>
      <c r="C3850" s="2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89"/>
        <v>16</v>
      </c>
      <c r="P3850">
        <f t="shared" si="290"/>
        <v>49.51</v>
      </c>
      <c r="Q3850" t="s">
        <v>8315</v>
      </c>
      <c r="R3850" t="s">
        <v>8316</v>
      </c>
      <c r="S3850" s="14">
        <f t="shared" si="291"/>
        <v>42265.817002314812</v>
      </c>
      <c r="T3850" s="14">
        <f t="shared" si="292"/>
        <v>42295.817002314812</v>
      </c>
    </row>
    <row r="3851" spans="1:20" ht="75" x14ac:dyDescent="0.25">
      <c r="A3851">
        <v>3849</v>
      </c>
      <c r="B3851" s="7" t="s">
        <v>3846</v>
      </c>
      <c r="C3851" s="2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89"/>
        <v>7</v>
      </c>
      <c r="P3851">
        <f t="shared" si="290"/>
        <v>75.459999999999994</v>
      </c>
      <c r="Q3851" t="s">
        <v>8315</v>
      </c>
      <c r="R3851" t="s">
        <v>8316</v>
      </c>
      <c r="S3851" s="14">
        <f t="shared" si="291"/>
        <v>42136.767175925925</v>
      </c>
      <c r="T3851" s="14">
        <f t="shared" si="292"/>
        <v>42166.767175925925</v>
      </c>
    </row>
    <row r="3852" spans="1:20" ht="30" x14ac:dyDescent="0.25">
      <c r="A3852">
        <v>3850</v>
      </c>
      <c r="B3852" s="7" t="s">
        <v>3847</v>
      </c>
      <c r="C3852" s="2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89"/>
        <v>4</v>
      </c>
      <c r="P3852">
        <f t="shared" si="290"/>
        <v>9.5</v>
      </c>
      <c r="Q3852" t="s">
        <v>8315</v>
      </c>
      <c r="R3852" t="s">
        <v>8316</v>
      </c>
      <c r="S3852" s="14">
        <f t="shared" si="291"/>
        <v>41975.124340277776</v>
      </c>
      <c r="T3852" s="14">
        <f t="shared" si="292"/>
        <v>42005.124340277776</v>
      </c>
    </row>
    <row r="3853" spans="1:20" ht="45" x14ac:dyDescent="0.25">
      <c r="A3853">
        <v>3851</v>
      </c>
      <c r="B3853" s="7" t="s">
        <v>3848</v>
      </c>
      <c r="C3853" s="2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89"/>
        <v>34</v>
      </c>
      <c r="P3853">
        <f t="shared" si="290"/>
        <v>35.5</v>
      </c>
      <c r="Q3853" t="s">
        <v>8315</v>
      </c>
      <c r="R3853" t="s">
        <v>8316</v>
      </c>
      <c r="S3853" s="14">
        <f t="shared" si="291"/>
        <v>42172.439571759256</v>
      </c>
      <c r="T3853" s="14">
        <f t="shared" si="292"/>
        <v>42202.439571759256</v>
      </c>
    </row>
    <row r="3854" spans="1:20" ht="45" x14ac:dyDescent="0.25">
      <c r="A3854">
        <v>3852</v>
      </c>
      <c r="B3854" s="7" t="s">
        <v>3849</v>
      </c>
      <c r="C3854" s="2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89"/>
        <v>0</v>
      </c>
      <c r="P3854">
        <f t="shared" si="290"/>
        <v>10</v>
      </c>
      <c r="Q3854" t="s">
        <v>8315</v>
      </c>
      <c r="R3854" t="s">
        <v>8316</v>
      </c>
      <c r="S3854" s="14">
        <f t="shared" si="291"/>
        <v>42065.190694444449</v>
      </c>
      <c r="T3854" s="14">
        <f t="shared" si="292"/>
        <v>42090.149027777778</v>
      </c>
    </row>
    <row r="3855" spans="1:20" ht="45" x14ac:dyDescent="0.25">
      <c r="A3855">
        <v>3853</v>
      </c>
      <c r="B3855" s="7" t="s">
        <v>3850</v>
      </c>
      <c r="C3855" s="2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89"/>
        <v>0</v>
      </c>
      <c r="P3855">
        <f t="shared" si="290"/>
        <v>13</v>
      </c>
      <c r="Q3855" t="s">
        <v>8315</v>
      </c>
      <c r="R3855" t="s">
        <v>8316</v>
      </c>
      <c r="S3855" s="14">
        <f t="shared" si="291"/>
        <v>41848.84002314815</v>
      </c>
      <c r="T3855" s="14">
        <f t="shared" si="292"/>
        <v>41883.84002314815</v>
      </c>
    </row>
    <row r="3856" spans="1:20" ht="30" x14ac:dyDescent="0.25">
      <c r="A3856">
        <v>3854</v>
      </c>
      <c r="B3856" s="7" t="s">
        <v>3851</v>
      </c>
      <c r="C3856" s="2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89"/>
        <v>16</v>
      </c>
      <c r="P3856">
        <f t="shared" si="290"/>
        <v>89.4</v>
      </c>
      <c r="Q3856" t="s">
        <v>8315</v>
      </c>
      <c r="R3856" t="s">
        <v>8316</v>
      </c>
      <c r="S3856" s="14">
        <f t="shared" si="291"/>
        <v>42103.884930555556</v>
      </c>
      <c r="T3856" s="14">
        <f t="shared" si="292"/>
        <v>42133.884930555556</v>
      </c>
    </row>
    <row r="3857" spans="1:21" ht="75" x14ac:dyDescent="0.25">
      <c r="A3857">
        <v>3855</v>
      </c>
      <c r="B3857" s="7" t="s">
        <v>3852</v>
      </c>
      <c r="C3857" s="2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89"/>
        <v>3</v>
      </c>
      <c r="P3857">
        <f t="shared" si="290"/>
        <v>25</v>
      </c>
      <c r="Q3857" t="s">
        <v>8315</v>
      </c>
      <c r="R3857" t="s">
        <v>8316</v>
      </c>
      <c r="S3857" s="14">
        <f t="shared" si="291"/>
        <v>42059.970729166671</v>
      </c>
      <c r="T3857" s="14">
        <f t="shared" si="292"/>
        <v>42089.929062499999</v>
      </c>
    </row>
    <row r="3858" spans="1:21" ht="60" x14ac:dyDescent="0.25">
      <c r="A3858">
        <v>3856</v>
      </c>
      <c r="B3858" s="7" t="s">
        <v>3853</v>
      </c>
      <c r="C3858" s="2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89"/>
        <v>0</v>
      </c>
      <c r="P3858">
        <f t="shared" si="290"/>
        <v>1</v>
      </c>
      <c r="Q3858" t="s">
        <v>8315</v>
      </c>
      <c r="R3858" t="s">
        <v>8316</v>
      </c>
      <c r="S3858" s="14">
        <f t="shared" si="291"/>
        <v>42041.743090277778</v>
      </c>
      <c r="T3858" s="14">
        <f t="shared" si="292"/>
        <v>42071.701423611114</v>
      </c>
    </row>
    <row r="3859" spans="1:21" ht="60" x14ac:dyDescent="0.25">
      <c r="A3859">
        <v>3857</v>
      </c>
      <c r="B3859" s="7" t="s">
        <v>3854</v>
      </c>
      <c r="C3859" s="2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89"/>
        <v>5</v>
      </c>
      <c r="P3859">
        <f t="shared" si="290"/>
        <v>65</v>
      </c>
      <c r="Q3859" t="s">
        <v>8315</v>
      </c>
      <c r="R3859" t="s">
        <v>8316</v>
      </c>
      <c r="S3859" s="14">
        <f t="shared" si="291"/>
        <v>41829.73715277778</v>
      </c>
      <c r="T3859" s="14">
        <f t="shared" si="292"/>
        <v>41852.716666666667</v>
      </c>
    </row>
    <row r="3860" spans="1:21" ht="60" x14ac:dyDescent="0.25">
      <c r="A3860">
        <v>3858</v>
      </c>
      <c r="B3860" s="7" t="s">
        <v>3855</v>
      </c>
      <c r="C3860" s="2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89"/>
        <v>2</v>
      </c>
      <c r="P3860">
        <f t="shared" si="290"/>
        <v>10</v>
      </c>
      <c r="Q3860" t="s">
        <v>8315</v>
      </c>
      <c r="R3860" t="s">
        <v>8316</v>
      </c>
      <c r="S3860" s="14">
        <f t="shared" si="291"/>
        <v>42128.431064814817</v>
      </c>
      <c r="T3860" s="14">
        <f t="shared" si="292"/>
        <v>42146.875</v>
      </c>
    </row>
    <row r="3861" spans="1:21" ht="45" x14ac:dyDescent="0.25">
      <c r="A3861">
        <v>3859</v>
      </c>
      <c r="B3861" s="7" t="s">
        <v>3856</v>
      </c>
      <c r="C3861" s="2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89"/>
        <v>0</v>
      </c>
      <c r="P3861">
        <f t="shared" si="290"/>
        <v>1</v>
      </c>
      <c r="Q3861" t="s">
        <v>8315</v>
      </c>
      <c r="R3861" t="s">
        <v>8316</v>
      </c>
      <c r="S3861" s="14">
        <f t="shared" si="291"/>
        <v>41789.893599537041</v>
      </c>
      <c r="T3861" s="14">
        <f t="shared" si="292"/>
        <v>41815.875</v>
      </c>
    </row>
    <row r="3862" spans="1:21" ht="60" x14ac:dyDescent="0.25">
      <c r="A3862">
        <v>3860</v>
      </c>
      <c r="B3862" s="7" t="s">
        <v>3857</v>
      </c>
      <c r="C3862" s="2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89"/>
        <v>18</v>
      </c>
      <c r="P3862">
        <f t="shared" si="290"/>
        <v>81.540000000000006</v>
      </c>
      <c r="Q3862" t="s">
        <v>8315</v>
      </c>
      <c r="R3862" t="s">
        <v>8316</v>
      </c>
      <c r="S3862" s="14">
        <f t="shared" si="291"/>
        <v>41833.660995370366</v>
      </c>
      <c r="T3862" s="14">
        <f t="shared" si="292"/>
        <v>41863.660995370366</v>
      </c>
    </row>
    <row r="3863" spans="1:21" ht="15.75" x14ac:dyDescent="0.25">
      <c r="A3863">
        <v>3861</v>
      </c>
      <c r="B3863" s="7" t="s">
        <v>3858</v>
      </c>
      <c r="C3863" s="2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89"/>
        <v>5</v>
      </c>
      <c r="P3863">
        <f t="shared" si="290"/>
        <v>100</v>
      </c>
      <c r="Q3863" t="s">
        <v>8315</v>
      </c>
      <c r="R3863" t="s">
        <v>8316</v>
      </c>
      <c r="S3863" s="14">
        <f t="shared" si="291"/>
        <v>41914.590011574073</v>
      </c>
      <c r="T3863" s="14">
        <f t="shared" si="292"/>
        <v>41955.907638888893</v>
      </c>
    </row>
    <row r="3864" spans="1:21" ht="30" x14ac:dyDescent="0.25">
      <c r="A3864">
        <v>3862</v>
      </c>
      <c r="B3864" s="7" t="s">
        <v>3859</v>
      </c>
      <c r="C3864" s="2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89"/>
        <v>0</v>
      </c>
      <c r="P3864">
        <f t="shared" si="290"/>
        <v>1</v>
      </c>
      <c r="Q3864" t="s">
        <v>8315</v>
      </c>
      <c r="R3864" t="s">
        <v>8316</v>
      </c>
      <c r="S3864" s="14">
        <f t="shared" si="291"/>
        <v>42611.261064814811</v>
      </c>
      <c r="T3864" s="14">
        <f t="shared" si="292"/>
        <v>42625.707638888889</v>
      </c>
    </row>
    <row r="3865" spans="1:21" ht="60" x14ac:dyDescent="0.25">
      <c r="A3865">
        <v>3863</v>
      </c>
      <c r="B3865" s="7" t="s">
        <v>3860</v>
      </c>
      <c r="C3865" s="2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89"/>
        <v>0</v>
      </c>
      <c r="P3865">
        <f t="shared" si="290"/>
        <v>0</v>
      </c>
      <c r="Q3865" t="s">
        <v>8315</v>
      </c>
      <c r="R3865" t="s">
        <v>8316</v>
      </c>
      <c r="S3865" s="14">
        <f t="shared" si="291"/>
        <v>42253.633159722223</v>
      </c>
      <c r="T3865" s="14">
        <f t="shared" si="292"/>
        <v>42313.674826388888</v>
      </c>
    </row>
    <row r="3866" spans="1:21" ht="60" x14ac:dyDescent="0.25">
      <c r="A3866">
        <v>3864</v>
      </c>
      <c r="B3866" s="7" t="s">
        <v>3861</v>
      </c>
      <c r="C3866" s="2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89"/>
        <v>1</v>
      </c>
      <c r="P3866">
        <f t="shared" si="290"/>
        <v>20</v>
      </c>
      <c r="Q3866" t="s">
        <v>8315</v>
      </c>
      <c r="R3866" t="s">
        <v>8316</v>
      </c>
      <c r="S3866" s="14">
        <f t="shared" si="291"/>
        <v>42295.891828703709</v>
      </c>
      <c r="T3866" s="14">
        <f t="shared" si="292"/>
        <v>42325.933495370366</v>
      </c>
    </row>
    <row r="3867" spans="1:21" ht="45" x14ac:dyDescent="0.25">
      <c r="A3867">
        <v>3865</v>
      </c>
      <c r="B3867" s="7" t="s">
        <v>3862</v>
      </c>
      <c r="C3867" s="2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89"/>
        <v>27</v>
      </c>
      <c r="P3867">
        <f t="shared" si="290"/>
        <v>46.43</v>
      </c>
      <c r="Q3867" t="s">
        <v>8315</v>
      </c>
      <c r="R3867" t="s">
        <v>8316</v>
      </c>
      <c r="S3867" s="14">
        <f t="shared" si="291"/>
        <v>41841.651597222226</v>
      </c>
      <c r="T3867" s="14">
        <f t="shared" si="292"/>
        <v>41881.229166666664</v>
      </c>
    </row>
    <row r="3868" spans="1:21" ht="30" x14ac:dyDescent="0.25">
      <c r="A3868">
        <v>3866</v>
      </c>
      <c r="B3868" s="7" t="s">
        <v>3863</v>
      </c>
      <c r="C3868" s="2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89"/>
        <v>1</v>
      </c>
      <c r="P3868">
        <f t="shared" si="290"/>
        <v>5.5</v>
      </c>
      <c r="Q3868" t="s">
        <v>8315</v>
      </c>
      <c r="R3868" t="s">
        <v>8316</v>
      </c>
      <c r="S3868" s="14">
        <f t="shared" si="291"/>
        <v>42402.947002314817</v>
      </c>
      <c r="T3868" s="14">
        <f t="shared" si="292"/>
        <v>42452.145138888889</v>
      </c>
    </row>
    <row r="3869" spans="1:21" ht="45" x14ac:dyDescent="0.25">
      <c r="A3869">
        <v>3867</v>
      </c>
      <c r="B3869" s="7" t="s">
        <v>3864</v>
      </c>
      <c r="C3869" s="2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89"/>
        <v>13</v>
      </c>
      <c r="P3869">
        <f t="shared" si="290"/>
        <v>50.2</v>
      </c>
      <c r="Q3869" t="s">
        <v>8315</v>
      </c>
      <c r="R3869" t="s">
        <v>8316</v>
      </c>
      <c r="S3869" s="14">
        <f t="shared" si="291"/>
        <v>42509.814108796301</v>
      </c>
      <c r="T3869" s="14">
        <f t="shared" si="292"/>
        <v>42539.814108796301</v>
      </c>
    </row>
    <row r="3870" spans="1:21" ht="30" x14ac:dyDescent="0.25">
      <c r="A3870">
        <v>3868</v>
      </c>
      <c r="B3870" s="7" t="s">
        <v>3865</v>
      </c>
      <c r="C3870" s="2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89"/>
        <v>0</v>
      </c>
      <c r="P3870">
        <f t="shared" si="290"/>
        <v>10</v>
      </c>
      <c r="Q3870" t="s">
        <v>8315</v>
      </c>
      <c r="R3870" t="s">
        <v>8357</v>
      </c>
      <c r="S3870" s="14">
        <f t="shared" si="291"/>
        <v>41865.659780092588</v>
      </c>
      <c r="T3870" s="14">
        <f t="shared" si="292"/>
        <v>41890.659780092588</v>
      </c>
      <c r="U3870">
        <f>YEAR(S3870)</f>
        <v>2014</v>
      </c>
    </row>
    <row r="3871" spans="1:21" ht="30" x14ac:dyDescent="0.25">
      <c r="A3871">
        <v>3869</v>
      </c>
      <c r="B3871" s="7" t="s">
        <v>3866</v>
      </c>
      <c r="C3871" s="2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89"/>
        <v>3</v>
      </c>
      <c r="P3871">
        <f t="shared" si="290"/>
        <v>30.13</v>
      </c>
      <c r="Q3871" t="s">
        <v>8315</v>
      </c>
      <c r="R3871" t="s">
        <v>8357</v>
      </c>
      <c r="S3871" s="14">
        <f t="shared" si="291"/>
        <v>42047.724444444444</v>
      </c>
      <c r="T3871" s="14">
        <f t="shared" si="292"/>
        <v>42077.132638888885</v>
      </c>
    </row>
    <row r="3872" spans="1:21" ht="60" x14ac:dyDescent="0.25">
      <c r="A3872">
        <v>3870</v>
      </c>
      <c r="B3872" s="7" t="s">
        <v>3867</v>
      </c>
      <c r="C3872" s="2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89"/>
        <v>15</v>
      </c>
      <c r="P3872">
        <f t="shared" si="290"/>
        <v>150</v>
      </c>
      <c r="Q3872" t="s">
        <v>8315</v>
      </c>
      <c r="R3872" t="s">
        <v>8357</v>
      </c>
      <c r="S3872" s="14">
        <f t="shared" si="291"/>
        <v>41793.17219907407</v>
      </c>
      <c r="T3872" s="14">
        <f t="shared" si="292"/>
        <v>41823.17219907407</v>
      </c>
    </row>
    <row r="3873" spans="1:21" ht="45" x14ac:dyDescent="0.25">
      <c r="A3873">
        <v>3871</v>
      </c>
      <c r="B3873" s="7" t="s">
        <v>3868</v>
      </c>
      <c r="C3873" s="2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89"/>
        <v>3</v>
      </c>
      <c r="P3873">
        <f t="shared" si="290"/>
        <v>13.33</v>
      </c>
      <c r="Q3873" t="s">
        <v>8315</v>
      </c>
      <c r="R3873" t="s">
        <v>8357</v>
      </c>
      <c r="S3873" s="14">
        <f t="shared" si="291"/>
        <v>42763.780671296292</v>
      </c>
      <c r="T3873" s="14">
        <f t="shared" si="292"/>
        <v>42823.739004629635</v>
      </c>
    </row>
    <row r="3874" spans="1:21" ht="60" x14ac:dyDescent="0.25">
      <c r="A3874">
        <v>3872</v>
      </c>
      <c r="B3874" s="7" t="s">
        <v>3869</v>
      </c>
      <c r="C3874" s="2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89"/>
        <v>0</v>
      </c>
      <c r="P3874">
        <f t="shared" si="290"/>
        <v>0</v>
      </c>
      <c r="Q3874" t="s">
        <v>8315</v>
      </c>
      <c r="R3874" t="s">
        <v>8357</v>
      </c>
      <c r="S3874" s="14">
        <f t="shared" si="291"/>
        <v>42180.145787037036</v>
      </c>
      <c r="T3874" s="14">
        <f t="shared" si="292"/>
        <v>42230.145787037036</v>
      </c>
    </row>
    <row r="3875" spans="1:21" ht="60" x14ac:dyDescent="0.25">
      <c r="A3875">
        <v>3873</v>
      </c>
      <c r="B3875" s="7" t="s">
        <v>3870</v>
      </c>
      <c r="C3875" s="2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89"/>
        <v>0</v>
      </c>
      <c r="P3875">
        <f t="shared" si="290"/>
        <v>0</v>
      </c>
      <c r="Q3875" t="s">
        <v>8315</v>
      </c>
      <c r="R3875" t="s">
        <v>8357</v>
      </c>
      <c r="S3875" s="14">
        <f t="shared" si="291"/>
        <v>42255.696006944447</v>
      </c>
      <c r="T3875" s="14">
        <f t="shared" si="292"/>
        <v>42285.696006944447</v>
      </c>
    </row>
    <row r="3876" spans="1:21" ht="60" x14ac:dyDescent="0.25">
      <c r="A3876">
        <v>3874</v>
      </c>
      <c r="B3876" s="7" t="s">
        <v>3871</v>
      </c>
      <c r="C3876" s="2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89"/>
        <v>0</v>
      </c>
      <c r="P3876">
        <f t="shared" si="290"/>
        <v>0</v>
      </c>
      <c r="Q3876" t="s">
        <v>8315</v>
      </c>
      <c r="R3876" t="s">
        <v>8357</v>
      </c>
      <c r="S3876" s="14">
        <f t="shared" si="291"/>
        <v>42007.016458333332</v>
      </c>
      <c r="T3876" s="14">
        <f t="shared" si="292"/>
        <v>42028.041666666672</v>
      </c>
    </row>
    <row r="3877" spans="1:21" ht="45" x14ac:dyDescent="0.25">
      <c r="A3877">
        <v>3875</v>
      </c>
      <c r="B3877" s="7" t="s">
        <v>3872</v>
      </c>
      <c r="C3877" s="2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89"/>
        <v>0</v>
      </c>
      <c r="P3877">
        <f t="shared" si="290"/>
        <v>0</v>
      </c>
      <c r="Q3877" t="s">
        <v>8315</v>
      </c>
      <c r="R3877" t="s">
        <v>8357</v>
      </c>
      <c r="S3877" s="14">
        <f t="shared" si="291"/>
        <v>42615.346817129626</v>
      </c>
      <c r="T3877" s="14">
        <f t="shared" si="292"/>
        <v>42616.416666666672</v>
      </c>
    </row>
    <row r="3878" spans="1:21" ht="60" x14ac:dyDescent="0.25">
      <c r="A3878">
        <v>3876</v>
      </c>
      <c r="B3878" s="7" t="s">
        <v>3873</v>
      </c>
      <c r="C3878" s="2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89"/>
        <v>53</v>
      </c>
      <c r="P3878">
        <f t="shared" si="290"/>
        <v>44.76</v>
      </c>
      <c r="Q3878" t="s">
        <v>8315</v>
      </c>
      <c r="R3878" t="s">
        <v>8357</v>
      </c>
      <c r="S3878" s="14">
        <f t="shared" si="291"/>
        <v>42372.624166666668</v>
      </c>
      <c r="T3878" s="14">
        <f t="shared" si="292"/>
        <v>42402.624166666668</v>
      </c>
      <c r="U3878">
        <f>YEAR(S3878)</f>
        <v>2016</v>
      </c>
    </row>
    <row r="3879" spans="1:21" ht="60" x14ac:dyDescent="0.25">
      <c r="A3879">
        <v>3877</v>
      </c>
      <c r="B3879" s="7" t="s">
        <v>3874</v>
      </c>
      <c r="C3879" s="2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89"/>
        <v>5</v>
      </c>
      <c r="P3879">
        <f t="shared" si="290"/>
        <v>88.64</v>
      </c>
      <c r="Q3879" t="s">
        <v>8315</v>
      </c>
      <c r="R3879" t="s">
        <v>8357</v>
      </c>
      <c r="S3879" s="14">
        <f t="shared" si="291"/>
        <v>42682.67768518519</v>
      </c>
      <c r="T3879" s="14">
        <f t="shared" si="292"/>
        <v>42712.67768518519</v>
      </c>
    </row>
    <row r="3880" spans="1:21" ht="45" x14ac:dyDescent="0.25">
      <c r="A3880">
        <v>3878</v>
      </c>
      <c r="B3880" s="7" t="s">
        <v>3875</v>
      </c>
      <c r="C3880" s="2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89"/>
        <v>0</v>
      </c>
      <c r="P3880">
        <f t="shared" si="290"/>
        <v>10</v>
      </c>
      <c r="Q3880" t="s">
        <v>8315</v>
      </c>
      <c r="R3880" t="s">
        <v>8357</v>
      </c>
      <c r="S3880" s="14">
        <f t="shared" si="291"/>
        <v>42154.818819444445</v>
      </c>
      <c r="T3880" s="14">
        <f t="shared" si="292"/>
        <v>42185.165972222225</v>
      </c>
    </row>
    <row r="3881" spans="1:21" ht="45" x14ac:dyDescent="0.25">
      <c r="A3881">
        <v>3879</v>
      </c>
      <c r="B3881" s="7" t="s">
        <v>3876</v>
      </c>
      <c r="C3881" s="2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89"/>
        <v>0</v>
      </c>
      <c r="P3881">
        <f t="shared" si="290"/>
        <v>0</v>
      </c>
      <c r="Q3881" t="s">
        <v>8315</v>
      </c>
      <c r="R3881" t="s">
        <v>8357</v>
      </c>
      <c r="S3881" s="14">
        <f t="shared" si="291"/>
        <v>41999.861064814817</v>
      </c>
      <c r="T3881" s="14">
        <f t="shared" si="292"/>
        <v>42029.861064814817</v>
      </c>
      <c r="U3881">
        <f t="shared" ref="U3881:U3882" si="293">YEAR(S3881)</f>
        <v>2014</v>
      </c>
    </row>
    <row r="3882" spans="1:21" ht="60" x14ac:dyDescent="0.25">
      <c r="A3882">
        <v>3880</v>
      </c>
      <c r="B3882" s="7" t="s">
        <v>3877</v>
      </c>
      <c r="C3882" s="2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89"/>
        <v>13</v>
      </c>
      <c r="P3882">
        <f t="shared" si="290"/>
        <v>57.65</v>
      </c>
      <c r="Q3882" t="s">
        <v>8315</v>
      </c>
      <c r="R3882" t="s">
        <v>8357</v>
      </c>
      <c r="S3882" s="14">
        <f t="shared" si="291"/>
        <v>41815.815046296295</v>
      </c>
      <c r="T3882" s="14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7" t="s">
        <v>3878</v>
      </c>
      <c r="C3883" s="2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89"/>
        <v>5</v>
      </c>
      <c r="P3883">
        <f t="shared" si="290"/>
        <v>25</v>
      </c>
      <c r="Q3883" t="s">
        <v>8315</v>
      </c>
      <c r="R3883" t="s">
        <v>8357</v>
      </c>
      <c r="S3883" s="14">
        <f t="shared" si="291"/>
        <v>42756.018506944441</v>
      </c>
      <c r="T3883" s="14">
        <f t="shared" si="292"/>
        <v>42786.018506944441</v>
      </c>
    </row>
    <row r="3884" spans="1:21" ht="60" x14ac:dyDescent="0.25">
      <c r="A3884">
        <v>3882</v>
      </c>
      <c r="B3884" s="7" t="s">
        <v>3879</v>
      </c>
      <c r="C3884" s="2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89"/>
        <v>0</v>
      </c>
      <c r="P3884">
        <f t="shared" si="290"/>
        <v>0</v>
      </c>
      <c r="Q3884" t="s">
        <v>8315</v>
      </c>
      <c r="R3884" t="s">
        <v>8357</v>
      </c>
      <c r="S3884" s="14">
        <f t="shared" si="291"/>
        <v>42373.983449074076</v>
      </c>
      <c r="T3884" s="14">
        <f t="shared" si="292"/>
        <v>42400.960416666669</v>
      </c>
    </row>
    <row r="3885" spans="1:21" ht="60" x14ac:dyDescent="0.25">
      <c r="A3885">
        <v>3883</v>
      </c>
      <c r="B3885" s="7" t="s">
        <v>3880</v>
      </c>
      <c r="C3885" s="2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89"/>
        <v>0</v>
      </c>
      <c r="P3885">
        <f t="shared" si="290"/>
        <v>0</v>
      </c>
      <c r="Q3885" t="s">
        <v>8315</v>
      </c>
      <c r="R3885" t="s">
        <v>8357</v>
      </c>
      <c r="S3885" s="14">
        <f t="shared" si="291"/>
        <v>41854.602650462963</v>
      </c>
      <c r="T3885" s="14">
        <f t="shared" si="292"/>
        <v>41884.602650462963</v>
      </c>
      <c r="U3885">
        <f>YEAR(S3885)</f>
        <v>2014</v>
      </c>
    </row>
    <row r="3886" spans="1:21" ht="45" x14ac:dyDescent="0.25">
      <c r="A3886">
        <v>3884</v>
      </c>
      <c r="B3886" s="7" t="s">
        <v>3881</v>
      </c>
      <c r="C3886" s="2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89"/>
        <v>0</v>
      </c>
      <c r="P3886">
        <f t="shared" si="290"/>
        <v>0</v>
      </c>
      <c r="Q3886" t="s">
        <v>8315</v>
      </c>
      <c r="R3886" t="s">
        <v>8357</v>
      </c>
      <c r="S3886" s="14">
        <f t="shared" si="291"/>
        <v>42065.791574074072</v>
      </c>
      <c r="T3886" s="14">
        <f t="shared" si="292"/>
        <v>42090.749907407408</v>
      </c>
    </row>
    <row r="3887" spans="1:21" ht="45" x14ac:dyDescent="0.25">
      <c r="A3887">
        <v>3885</v>
      </c>
      <c r="B3887" s="7" t="s">
        <v>3882</v>
      </c>
      <c r="C3887" s="2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89"/>
        <v>0</v>
      </c>
      <c r="P3887">
        <f t="shared" si="290"/>
        <v>0</v>
      </c>
      <c r="Q3887" t="s">
        <v>8315</v>
      </c>
      <c r="R3887" t="s">
        <v>8357</v>
      </c>
      <c r="S3887" s="14">
        <f t="shared" si="291"/>
        <v>42469.951284722221</v>
      </c>
      <c r="T3887" s="14">
        <f t="shared" si="292"/>
        <v>42499.951284722221</v>
      </c>
    </row>
    <row r="3888" spans="1:21" ht="15.75" x14ac:dyDescent="0.25">
      <c r="A3888">
        <v>3886</v>
      </c>
      <c r="B3888" s="7" t="s">
        <v>3883</v>
      </c>
      <c r="C3888" s="2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89"/>
        <v>0</v>
      </c>
      <c r="P3888">
        <f t="shared" si="290"/>
        <v>0</v>
      </c>
      <c r="Q3888" t="s">
        <v>8315</v>
      </c>
      <c r="R3888" t="s">
        <v>8357</v>
      </c>
      <c r="S3888" s="14">
        <f t="shared" si="291"/>
        <v>41954.228032407409</v>
      </c>
      <c r="T3888" s="14">
        <f t="shared" si="292"/>
        <v>41984.228032407409</v>
      </c>
    </row>
    <row r="3889" spans="1:20" ht="60" x14ac:dyDescent="0.25">
      <c r="A3889">
        <v>3887</v>
      </c>
      <c r="B3889" s="7" t="s">
        <v>3884</v>
      </c>
      <c r="C3889" s="2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89"/>
        <v>2</v>
      </c>
      <c r="P3889">
        <f t="shared" si="290"/>
        <v>17.5</v>
      </c>
      <c r="Q3889" t="s">
        <v>8315</v>
      </c>
      <c r="R3889" t="s">
        <v>8357</v>
      </c>
      <c r="S3889" s="14">
        <f t="shared" si="291"/>
        <v>42079.857974537037</v>
      </c>
      <c r="T3889" s="14">
        <f t="shared" si="292"/>
        <v>42125.916666666672</v>
      </c>
    </row>
    <row r="3890" spans="1:20" ht="60" x14ac:dyDescent="0.25">
      <c r="A3890">
        <v>3888</v>
      </c>
      <c r="B3890" s="7" t="s">
        <v>3885</v>
      </c>
      <c r="C3890" s="2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89"/>
        <v>27</v>
      </c>
      <c r="P3890">
        <f t="shared" si="290"/>
        <v>38.71</v>
      </c>
      <c r="Q3890" t="s">
        <v>8315</v>
      </c>
      <c r="R3890" t="s">
        <v>8316</v>
      </c>
      <c r="S3890" s="14">
        <f t="shared" si="291"/>
        <v>42762.545810185184</v>
      </c>
      <c r="T3890" s="14">
        <f t="shared" si="292"/>
        <v>42792.545810185184</v>
      </c>
    </row>
    <row r="3891" spans="1:20" ht="45" x14ac:dyDescent="0.25">
      <c r="A3891">
        <v>3889</v>
      </c>
      <c r="B3891" s="7" t="s">
        <v>3886</v>
      </c>
      <c r="C3891" s="2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89"/>
        <v>1</v>
      </c>
      <c r="P3891">
        <f t="shared" si="290"/>
        <v>13.11</v>
      </c>
      <c r="Q3891" t="s">
        <v>8315</v>
      </c>
      <c r="R3891" t="s">
        <v>8316</v>
      </c>
      <c r="S3891" s="14">
        <f t="shared" si="291"/>
        <v>41977.004976851851</v>
      </c>
      <c r="T3891" s="14">
        <f t="shared" si="292"/>
        <v>42008.976388888885</v>
      </c>
    </row>
    <row r="3892" spans="1:20" ht="60" x14ac:dyDescent="0.25">
      <c r="A3892">
        <v>3890</v>
      </c>
      <c r="B3892" s="7" t="s">
        <v>3887</v>
      </c>
      <c r="C3892" s="2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89"/>
        <v>17</v>
      </c>
      <c r="P3892">
        <f t="shared" si="290"/>
        <v>315.5</v>
      </c>
      <c r="Q3892" t="s">
        <v>8315</v>
      </c>
      <c r="R3892" t="s">
        <v>8316</v>
      </c>
      <c r="S3892" s="14">
        <f t="shared" si="291"/>
        <v>42171.758611111116</v>
      </c>
      <c r="T3892" s="14">
        <f t="shared" si="292"/>
        <v>42231.758611111116</v>
      </c>
    </row>
    <row r="3893" spans="1:20" ht="30" x14ac:dyDescent="0.25">
      <c r="A3893">
        <v>3891</v>
      </c>
      <c r="B3893" s="7" t="s">
        <v>3888</v>
      </c>
      <c r="C3893" s="2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89"/>
        <v>33</v>
      </c>
      <c r="P3893">
        <f t="shared" si="290"/>
        <v>37.14</v>
      </c>
      <c r="Q3893" t="s">
        <v>8315</v>
      </c>
      <c r="R3893" t="s">
        <v>8316</v>
      </c>
      <c r="S3893" s="14">
        <f t="shared" si="291"/>
        <v>42056.1324537037</v>
      </c>
      <c r="T3893" s="14">
        <f t="shared" si="292"/>
        <v>42086.207638888889</v>
      </c>
    </row>
    <row r="3894" spans="1:20" ht="60" x14ac:dyDescent="0.25">
      <c r="A3894">
        <v>3892</v>
      </c>
      <c r="B3894" s="7" t="s">
        <v>3889</v>
      </c>
      <c r="C3894" s="2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89"/>
        <v>0</v>
      </c>
      <c r="P3894">
        <f t="shared" si="290"/>
        <v>0</v>
      </c>
      <c r="Q3894" t="s">
        <v>8315</v>
      </c>
      <c r="R3894" t="s">
        <v>8316</v>
      </c>
      <c r="S3894" s="14">
        <f t="shared" si="291"/>
        <v>41867.652280092596</v>
      </c>
      <c r="T3894" s="14">
        <f t="shared" si="292"/>
        <v>41875.291666666664</v>
      </c>
    </row>
    <row r="3895" spans="1:20" ht="60" x14ac:dyDescent="0.25">
      <c r="A3895">
        <v>3893</v>
      </c>
      <c r="B3895" s="7" t="s">
        <v>3890</v>
      </c>
      <c r="C3895" s="2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89"/>
        <v>22</v>
      </c>
      <c r="P3895">
        <f t="shared" si="290"/>
        <v>128.27000000000001</v>
      </c>
      <c r="Q3895" t="s">
        <v>8315</v>
      </c>
      <c r="R3895" t="s">
        <v>8316</v>
      </c>
      <c r="S3895" s="14">
        <f t="shared" si="291"/>
        <v>41779.657870370371</v>
      </c>
      <c r="T3895" s="14">
        <f t="shared" si="292"/>
        <v>41821.25</v>
      </c>
    </row>
    <row r="3896" spans="1:20" ht="60" x14ac:dyDescent="0.25">
      <c r="A3896">
        <v>3894</v>
      </c>
      <c r="B3896" s="7" t="s">
        <v>3891</v>
      </c>
      <c r="C3896" s="2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89"/>
        <v>3</v>
      </c>
      <c r="P3896">
        <f t="shared" si="290"/>
        <v>47.27</v>
      </c>
      <c r="Q3896" t="s">
        <v>8315</v>
      </c>
      <c r="R3896" t="s">
        <v>8316</v>
      </c>
      <c r="S3896" s="14">
        <f t="shared" si="291"/>
        <v>42679.958472222221</v>
      </c>
      <c r="T3896" s="14">
        <f t="shared" si="292"/>
        <v>42710.207638888889</v>
      </c>
    </row>
    <row r="3897" spans="1:20" ht="60" x14ac:dyDescent="0.25">
      <c r="A3897">
        <v>3895</v>
      </c>
      <c r="B3897" s="7" t="s">
        <v>3892</v>
      </c>
      <c r="C3897" s="2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89"/>
        <v>5</v>
      </c>
      <c r="P3897">
        <f t="shared" si="290"/>
        <v>50</v>
      </c>
      <c r="Q3897" t="s">
        <v>8315</v>
      </c>
      <c r="R3897" t="s">
        <v>8316</v>
      </c>
      <c r="S3897" s="14">
        <f t="shared" si="291"/>
        <v>42032.250208333338</v>
      </c>
      <c r="T3897" s="14">
        <f t="shared" si="292"/>
        <v>42063.250208333338</v>
      </c>
    </row>
    <row r="3898" spans="1:20" ht="60" x14ac:dyDescent="0.25">
      <c r="A3898">
        <v>3896</v>
      </c>
      <c r="B3898" s="7" t="s">
        <v>3893</v>
      </c>
      <c r="C3898" s="2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89"/>
        <v>11</v>
      </c>
      <c r="P3898">
        <f t="shared" si="290"/>
        <v>42.5</v>
      </c>
      <c r="Q3898" t="s">
        <v>8315</v>
      </c>
      <c r="R3898" t="s">
        <v>8316</v>
      </c>
      <c r="S3898" s="14">
        <f t="shared" si="291"/>
        <v>41793.191875000004</v>
      </c>
      <c r="T3898" s="14">
        <f t="shared" si="292"/>
        <v>41807.191875000004</v>
      </c>
    </row>
    <row r="3899" spans="1:20" ht="60" x14ac:dyDescent="0.25">
      <c r="A3899">
        <v>3897</v>
      </c>
      <c r="B3899" s="7" t="s">
        <v>3894</v>
      </c>
      <c r="C3899" s="2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89"/>
        <v>18</v>
      </c>
      <c r="P3899">
        <f t="shared" si="290"/>
        <v>44</v>
      </c>
      <c r="Q3899" t="s">
        <v>8315</v>
      </c>
      <c r="R3899" t="s">
        <v>8316</v>
      </c>
      <c r="S3899" s="14">
        <f t="shared" si="291"/>
        <v>41982.87364583333</v>
      </c>
      <c r="T3899" s="14">
        <f t="shared" si="292"/>
        <v>42012.87364583333</v>
      </c>
    </row>
    <row r="3900" spans="1:20" ht="60" x14ac:dyDescent="0.25">
      <c r="A3900">
        <v>3898</v>
      </c>
      <c r="B3900" s="7" t="s">
        <v>3895</v>
      </c>
      <c r="C3900" s="2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89"/>
        <v>33</v>
      </c>
      <c r="P3900">
        <f t="shared" si="290"/>
        <v>50.88</v>
      </c>
      <c r="Q3900" t="s">
        <v>8315</v>
      </c>
      <c r="R3900" t="s">
        <v>8316</v>
      </c>
      <c r="S3900" s="14">
        <f t="shared" si="291"/>
        <v>42193.482291666667</v>
      </c>
      <c r="T3900" s="14">
        <f t="shared" si="292"/>
        <v>42233.666666666672</v>
      </c>
    </row>
    <row r="3901" spans="1:20" ht="45" x14ac:dyDescent="0.25">
      <c r="A3901">
        <v>3899</v>
      </c>
      <c r="B3901" s="7" t="s">
        <v>3896</v>
      </c>
      <c r="C3901" s="2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89"/>
        <v>1</v>
      </c>
      <c r="P3901">
        <f t="shared" si="290"/>
        <v>62.5</v>
      </c>
      <c r="Q3901" t="s">
        <v>8315</v>
      </c>
      <c r="R3901" t="s">
        <v>8316</v>
      </c>
      <c r="S3901" s="14">
        <f t="shared" si="291"/>
        <v>41843.775011574071</v>
      </c>
      <c r="T3901" s="14">
        <f t="shared" si="292"/>
        <v>41863.775011574071</v>
      </c>
    </row>
    <row r="3902" spans="1:20" ht="45" x14ac:dyDescent="0.25">
      <c r="A3902">
        <v>3900</v>
      </c>
      <c r="B3902" s="7" t="s">
        <v>3897</v>
      </c>
      <c r="C3902" s="2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89"/>
        <v>5</v>
      </c>
      <c r="P3902">
        <f t="shared" si="290"/>
        <v>27</v>
      </c>
      <c r="Q3902" t="s">
        <v>8315</v>
      </c>
      <c r="R3902" t="s">
        <v>8316</v>
      </c>
      <c r="S3902" s="14">
        <f t="shared" si="291"/>
        <v>42136.092488425929</v>
      </c>
      <c r="T3902" s="14">
        <f t="shared" si="292"/>
        <v>42166.092488425929</v>
      </c>
    </row>
    <row r="3903" spans="1:20" ht="60" x14ac:dyDescent="0.25">
      <c r="A3903">
        <v>3901</v>
      </c>
      <c r="B3903" s="7" t="s">
        <v>3898</v>
      </c>
      <c r="C3903" s="2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89"/>
        <v>1</v>
      </c>
      <c r="P3903">
        <f t="shared" si="290"/>
        <v>25</v>
      </c>
      <c r="Q3903" t="s">
        <v>8315</v>
      </c>
      <c r="R3903" t="s">
        <v>8316</v>
      </c>
      <c r="S3903" s="14">
        <f t="shared" si="291"/>
        <v>42317.826377314821</v>
      </c>
      <c r="T3903" s="14">
        <f t="shared" si="292"/>
        <v>42357.826377314821</v>
      </c>
    </row>
    <row r="3904" spans="1:20" ht="60" x14ac:dyDescent="0.25">
      <c r="A3904">
        <v>3902</v>
      </c>
      <c r="B3904" s="7" t="s">
        <v>3899</v>
      </c>
      <c r="C3904" s="2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89"/>
        <v>49</v>
      </c>
      <c r="P3904">
        <f t="shared" si="290"/>
        <v>47.26</v>
      </c>
      <c r="Q3904" t="s">
        <v>8315</v>
      </c>
      <c r="R3904" t="s">
        <v>8316</v>
      </c>
      <c r="S3904" s="14">
        <f t="shared" si="291"/>
        <v>42663.468078703707</v>
      </c>
      <c r="T3904" s="14">
        <f t="shared" si="292"/>
        <v>42688.509745370371</v>
      </c>
    </row>
    <row r="3905" spans="1:20" ht="60" x14ac:dyDescent="0.25">
      <c r="A3905">
        <v>3903</v>
      </c>
      <c r="B3905" s="7" t="s">
        <v>3900</v>
      </c>
      <c r="C3905" s="2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89"/>
        <v>0</v>
      </c>
      <c r="P3905">
        <f t="shared" si="290"/>
        <v>0</v>
      </c>
      <c r="Q3905" t="s">
        <v>8315</v>
      </c>
      <c r="R3905" t="s">
        <v>8316</v>
      </c>
      <c r="S3905" s="14">
        <f t="shared" si="291"/>
        <v>42186.01116898148</v>
      </c>
      <c r="T3905" s="14">
        <f t="shared" si="292"/>
        <v>42230.818055555559</v>
      </c>
    </row>
    <row r="3906" spans="1:20" ht="30" x14ac:dyDescent="0.25">
      <c r="A3906">
        <v>3904</v>
      </c>
      <c r="B3906" s="7" t="s">
        <v>3901</v>
      </c>
      <c r="C3906" s="2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ref="O3906:O3969" si="294">ROUND(E3906/D3906*100,0)</f>
        <v>0</v>
      </c>
      <c r="P3906">
        <f t="shared" ref="P3906:P3969" si="295">IFERROR(ROUND(E3906/L3906,2),0)</f>
        <v>1.5</v>
      </c>
      <c r="Q3906" t="s">
        <v>8315</v>
      </c>
      <c r="R3906" t="s">
        <v>8316</v>
      </c>
      <c r="S3906" s="14">
        <f t="shared" ref="S3906:S3969" si="296">(((J3906/60)/60)/24)+DATE(1970,1,1)</f>
        <v>42095.229166666672</v>
      </c>
      <c r="T3906" s="14">
        <f t="shared" ref="T3906:T3969" si="297">(((I3906/60)/60)/24)+DATE(1970,1,1)</f>
        <v>42109.211111111115</v>
      </c>
    </row>
    <row r="3907" spans="1:20" ht="60" x14ac:dyDescent="0.25">
      <c r="A3907">
        <v>3905</v>
      </c>
      <c r="B3907" s="7" t="s">
        <v>3902</v>
      </c>
      <c r="C3907" s="2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294"/>
        <v>12</v>
      </c>
      <c r="P3907">
        <f t="shared" si="295"/>
        <v>24.71</v>
      </c>
      <c r="Q3907" t="s">
        <v>8315</v>
      </c>
      <c r="R3907" t="s">
        <v>8316</v>
      </c>
      <c r="S3907" s="14">
        <f t="shared" si="296"/>
        <v>42124.623877314814</v>
      </c>
      <c r="T3907" s="14">
        <f t="shared" si="297"/>
        <v>42166.958333333328</v>
      </c>
    </row>
    <row r="3908" spans="1:20" ht="45" x14ac:dyDescent="0.25">
      <c r="A3908">
        <v>3906</v>
      </c>
      <c r="B3908" s="7" t="s">
        <v>3903</v>
      </c>
      <c r="C3908" s="2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94"/>
        <v>67</v>
      </c>
      <c r="P3908">
        <f t="shared" si="295"/>
        <v>63.13</v>
      </c>
      <c r="Q3908" t="s">
        <v>8315</v>
      </c>
      <c r="R3908" t="s">
        <v>8316</v>
      </c>
      <c r="S3908" s="14">
        <f t="shared" si="296"/>
        <v>42143.917743055557</v>
      </c>
      <c r="T3908" s="14">
        <f t="shared" si="297"/>
        <v>42181.559027777781</v>
      </c>
    </row>
    <row r="3909" spans="1:20" ht="45" x14ac:dyDescent="0.25">
      <c r="A3909">
        <v>3907</v>
      </c>
      <c r="B3909" s="7" t="s">
        <v>3904</v>
      </c>
      <c r="C3909" s="2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94"/>
        <v>15</v>
      </c>
      <c r="P3909">
        <f t="shared" si="295"/>
        <v>38.25</v>
      </c>
      <c r="Q3909" t="s">
        <v>8315</v>
      </c>
      <c r="R3909" t="s">
        <v>8316</v>
      </c>
      <c r="S3909" s="14">
        <f t="shared" si="296"/>
        <v>41906.819513888891</v>
      </c>
      <c r="T3909" s="14">
        <f t="shared" si="297"/>
        <v>41938.838888888888</v>
      </c>
    </row>
    <row r="3910" spans="1:20" ht="60" x14ac:dyDescent="0.25">
      <c r="A3910">
        <v>3908</v>
      </c>
      <c r="B3910" s="7" t="s">
        <v>3905</v>
      </c>
      <c r="C3910" s="2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94"/>
        <v>9</v>
      </c>
      <c r="P3910">
        <f t="shared" si="295"/>
        <v>16.25</v>
      </c>
      <c r="Q3910" t="s">
        <v>8315</v>
      </c>
      <c r="R3910" t="s">
        <v>8316</v>
      </c>
      <c r="S3910" s="14">
        <f t="shared" si="296"/>
        <v>41834.135370370372</v>
      </c>
      <c r="T3910" s="14">
        <f t="shared" si="297"/>
        <v>41849.135370370372</v>
      </c>
    </row>
    <row r="3911" spans="1:20" ht="45" x14ac:dyDescent="0.25">
      <c r="A3911">
        <v>3909</v>
      </c>
      <c r="B3911" s="7" t="s">
        <v>3906</v>
      </c>
      <c r="C3911" s="2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94"/>
        <v>0</v>
      </c>
      <c r="P3911">
        <f t="shared" si="295"/>
        <v>33.75</v>
      </c>
      <c r="Q3911" t="s">
        <v>8315</v>
      </c>
      <c r="R3911" t="s">
        <v>8316</v>
      </c>
      <c r="S3911" s="14">
        <f t="shared" si="296"/>
        <v>41863.359282407408</v>
      </c>
      <c r="T3911" s="14">
        <f t="shared" si="297"/>
        <v>41893.359282407408</v>
      </c>
    </row>
    <row r="3912" spans="1:20" ht="45" x14ac:dyDescent="0.25">
      <c r="A3912">
        <v>3910</v>
      </c>
      <c r="B3912" s="7" t="s">
        <v>3907</v>
      </c>
      <c r="C3912" s="2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94"/>
        <v>3</v>
      </c>
      <c r="P3912">
        <f t="shared" si="295"/>
        <v>61.67</v>
      </c>
      <c r="Q3912" t="s">
        <v>8315</v>
      </c>
      <c r="R3912" t="s">
        <v>8316</v>
      </c>
      <c r="S3912" s="14">
        <f t="shared" si="296"/>
        <v>42224.756909722222</v>
      </c>
      <c r="T3912" s="14">
        <f t="shared" si="297"/>
        <v>42254.756909722222</v>
      </c>
    </row>
    <row r="3913" spans="1:20" ht="45" x14ac:dyDescent="0.25">
      <c r="A3913">
        <v>3911</v>
      </c>
      <c r="B3913" s="7" t="s">
        <v>3908</v>
      </c>
      <c r="C3913" s="2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94"/>
        <v>37</v>
      </c>
      <c r="P3913">
        <f t="shared" si="295"/>
        <v>83.14</v>
      </c>
      <c r="Q3913" t="s">
        <v>8315</v>
      </c>
      <c r="R3913" t="s">
        <v>8316</v>
      </c>
      <c r="S3913" s="14">
        <f t="shared" si="296"/>
        <v>41939.8122337963</v>
      </c>
      <c r="T3913" s="14">
        <f t="shared" si="297"/>
        <v>41969.853900462964</v>
      </c>
    </row>
    <row r="3914" spans="1:20" ht="45" x14ac:dyDescent="0.25">
      <c r="A3914">
        <v>3912</v>
      </c>
      <c r="B3914" s="7" t="s">
        <v>3909</v>
      </c>
      <c r="C3914" s="2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94"/>
        <v>0</v>
      </c>
      <c r="P3914">
        <f t="shared" si="295"/>
        <v>1</v>
      </c>
      <c r="Q3914" t="s">
        <v>8315</v>
      </c>
      <c r="R3914" t="s">
        <v>8316</v>
      </c>
      <c r="S3914" s="14">
        <f t="shared" si="296"/>
        <v>42059.270023148143</v>
      </c>
      <c r="T3914" s="14">
        <f t="shared" si="297"/>
        <v>42119.190972222219</v>
      </c>
    </row>
    <row r="3915" spans="1:20" ht="45" x14ac:dyDescent="0.25">
      <c r="A3915">
        <v>3913</v>
      </c>
      <c r="B3915" s="7" t="s">
        <v>3910</v>
      </c>
      <c r="C3915" s="2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94"/>
        <v>10</v>
      </c>
      <c r="P3915">
        <f t="shared" si="295"/>
        <v>142.86000000000001</v>
      </c>
      <c r="Q3915" t="s">
        <v>8315</v>
      </c>
      <c r="R3915" t="s">
        <v>8316</v>
      </c>
      <c r="S3915" s="14">
        <f t="shared" si="296"/>
        <v>42308.211215277777</v>
      </c>
      <c r="T3915" s="14">
        <f t="shared" si="297"/>
        <v>42338.252881944441</v>
      </c>
    </row>
    <row r="3916" spans="1:20" ht="60" x14ac:dyDescent="0.25">
      <c r="A3916">
        <v>3914</v>
      </c>
      <c r="B3916" s="7" t="s">
        <v>3911</v>
      </c>
      <c r="C3916" s="2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94"/>
        <v>36</v>
      </c>
      <c r="P3916">
        <f t="shared" si="295"/>
        <v>33.67</v>
      </c>
      <c r="Q3916" t="s">
        <v>8315</v>
      </c>
      <c r="R3916" t="s">
        <v>8316</v>
      </c>
      <c r="S3916" s="14">
        <f t="shared" si="296"/>
        <v>42114.818935185183</v>
      </c>
      <c r="T3916" s="14">
        <f t="shared" si="297"/>
        <v>42134.957638888889</v>
      </c>
    </row>
    <row r="3917" spans="1:20" ht="60" x14ac:dyDescent="0.25">
      <c r="A3917">
        <v>3915</v>
      </c>
      <c r="B3917" s="7" t="s">
        <v>3912</v>
      </c>
      <c r="C3917" s="2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94"/>
        <v>0</v>
      </c>
      <c r="P3917">
        <f t="shared" si="295"/>
        <v>5</v>
      </c>
      <c r="Q3917" t="s">
        <v>8315</v>
      </c>
      <c r="R3917" t="s">
        <v>8316</v>
      </c>
      <c r="S3917" s="14">
        <f t="shared" si="296"/>
        <v>42492.98505787037</v>
      </c>
      <c r="T3917" s="14">
        <f t="shared" si="297"/>
        <v>42522.98505787037</v>
      </c>
    </row>
    <row r="3918" spans="1:20" ht="60" x14ac:dyDescent="0.25">
      <c r="A3918">
        <v>3916</v>
      </c>
      <c r="B3918" s="7" t="s">
        <v>3913</v>
      </c>
      <c r="C3918" s="2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94"/>
        <v>0</v>
      </c>
      <c r="P3918">
        <f t="shared" si="295"/>
        <v>0</v>
      </c>
      <c r="Q3918" t="s">
        <v>8315</v>
      </c>
      <c r="R3918" t="s">
        <v>8316</v>
      </c>
      <c r="S3918" s="14">
        <f t="shared" si="296"/>
        <v>42494.471666666665</v>
      </c>
      <c r="T3918" s="14">
        <f t="shared" si="297"/>
        <v>42524.471666666665</v>
      </c>
    </row>
    <row r="3919" spans="1:20" ht="45" x14ac:dyDescent="0.25">
      <c r="A3919">
        <v>3917</v>
      </c>
      <c r="B3919" s="7" t="s">
        <v>3914</v>
      </c>
      <c r="C3919" s="2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94"/>
        <v>0</v>
      </c>
      <c r="P3919">
        <f t="shared" si="295"/>
        <v>10</v>
      </c>
      <c r="Q3919" t="s">
        <v>8315</v>
      </c>
      <c r="R3919" t="s">
        <v>8316</v>
      </c>
      <c r="S3919" s="14">
        <f t="shared" si="296"/>
        <v>41863.527326388888</v>
      </c>
      <c r="T3919" s="14">
        <f t="shared" si="297"/>
        <v>41893.527326388888</v>
      </c>
    </row>
    <row r="3920" spans="1:20" ht="60" x14ac:dyDescent="0.25">
      <c r="A3920">
        <v>3918</v>
      </c>
      <c r="B3920" s="7" t="s">
        <v>3915</v>
      </c>
      <c r="C3920" s="2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94"/>
        <v>0</v>
      </c>
      <c r="P3920">
        <f t="shared" si="295"/>
        <v>40</v>
      </c>
      <c r="Q3920" t="s">
        <v>8315</v>
      </c>
      <c r="R3920" t="s">
        <v>8316</v>
      </c>
      <c r="S3920" s="14">
        <f t="shared" si="296"/>
        <v>41843.664618055554</v>
      </c>
      <c r="T3920" s="14">
        <f t="shared" si="297"/>
        <v>41855.666666666664</v>
      </c>
    </row>
    <row r="3921" spans="1:20" ht="45" x14ac:dyDescent="0.25">
      <c r="A3921">
        <v>3919</v>
      </c>
      <c r="B3921" s="7" t="s">
        <v>3916</v>
      </c>
      <c r="C3921" s="2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94"/>
        <v>2</v>
      </c>
      <c r="P3921">
        <f t="shared" si="295"/>
        <v>30</v>
      </c>
      <c r="Q3921" t="s">
        <v>8315</v>
      </c>
      <c r="R3921" t="s">
        <v>8316</v>
      </c>
      <c r="S3921" s="14">
        <f t="shared" si="296"/>
        <v>42358.684872685189</v>
      </c>
      <c r="T3921" s="14">
        <f t="shared" si="297"/>
        <v>42387</v>
      </c>
    </row>
    <row r="3922" spans="1:20" ht="60" x14ac:dyDescent="0.25">
      <c r="A3922">
        <v>3920</v>
      </c>
      <c r="B3922" s="7" t="s">
        <v>3917</v>
      </c>
      <c r="C3922" s="2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94"/>
        <v>5</v>
      </c>
      <c r="P3922">
        <f t="shared" si="295"/>
        <v>45</v>
      </c>
      <c r="Q3922" t="s">
        <v>8315</v>
      </c>
      <c r="R3922" t="s">
        <v>8316</v>
      </c>
      <c r="S3922" s="14">
        <f t="shared" si="296"/>
        <v>42657.38726851852</v>
      </c>
      <c r="T3922" s="14">
        <f t="shared" si="297"/>
        <v>42687.428935185191</v>
      </c>
    </row>
    <row r="3923" spans="1:20" ht="60" x14ac:dyDescent="0.25">
      <c r="A3923">
        <v>3921</v>
      </c>
      <c r="B3923" s="7" t="s">
        <v>3918</v>
      </c>
      <c r="C3923" s="2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94"/>
        <v>0</v>
      </c>
      <c r="P3923">
        <f t="shared" si="295"/>
        <v>0</v>
      </c>
      <c r="Q3923" t="s">
        <v>8315</v>
      </c>
      <c r="R3923" t="s">
        <v>8316</v>
      </c>
      <c r="S3923" s="14">
        <f t="shared" si="296"/>
        <v>41926.542303240742</v>
      </c>
      <c r="T3923" s="14">
        <f t="shared" si="297"/>
        <v>41938.75</v>
      </c>
    </row>
    <row r="3924" spans="1:20" ht="60" x14ac:dyDescent="0.25">
      <c r="A3924">
        <v>3922</v>
      </c>
      <c r="B3924" s="7" t="s">
        <v>3919</v>
      </c>
      <c r="C3924" s="2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94"/>
        <v>8</v>
      </c>
      <c r="P3924">
        <f t="shared" si="295"/>
        <v>10.17</v>
      </c>
      <c r="Q3924" t="s">
        <v>8315</v>
      </c>
      <c r="R3924" t="s">
        <v>8316</v>
      </c>
      <c r="S3924" s="14">
        <f t="shared" si="296"/>
        <v>42020.768634259264</v>
      </c>
      <c r="T3924" s="14">
        <f t="shared" si="297"/>
        <v>42065.958333333328</v>
      </c>
    </row>
    <row r="3925" spans="1:20" ht="60" x14ac:dyDescent="0.25">
      <c r="A3925">
        <v>3923</v>
      </c>
      <c r="B3925" s="7" t="s">
        <v>3920</v>
      </c>
      <c r="C3925" s="2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94"/>
        <v>12</v>
      </c>
      <c r="P3925">
        <f t="shared" si="295"/>
        <v>81.41</v>
      </c>
      <c r="Q3925" t="s">
        <v>8315</v>
      </c>
      <c r="R3925" t="s">
        <v>8316</v>
      </c>
      <c r="S3925" s="14">
        <f t="shared" si="296"/>
        <v>42075.979988425926</v>
      </c>
      <c r="T3925" s="14">
        <f t="shared" si="297"/>
        <v>42103.979988425926</v>
      </c>
    </row>
    <row r="3926" spans="1:20" ht="45" x14ac:dyDescent="0.25">
      <c r="A3926">
        <v>3924</v>
      </c>
      <c r="B3926" s="7" t="s">
        <v>3921</v>
      </c>
      <c r="C3926" s="2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94"/>
        <v>15</v>
      </c>
      <c r="P3926">
        <f t="shared" si="295"/>
        <v>57.25</v>
      </c>
      <c r="Q3926" t="s">
        <v>8315</v>
      </c>
      <c r="R3926" t="s">
        <v>8316</v>
      </c>
      <c r="S3926" s="14">
        <f t="shared" si="296"/>
        <v>41786.959745370368</v>
      </c>
      <c r="T3926" s="14">
        <f t="shared" si="297"/>
        <v>41816.959745370368</v>
      </c>
    </row>
    <row r="3927" spans="1:20" ht="45" x14ac:dyDescent="0.25">
      <c r="A3927">
        <v>3925</v>
      </c>
      <c r="B3927" s="7" t="s">
        <v>3922</v>
      </c>
      <c r="C3927" s="2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94"/>
        <v>10</v>
      </c>
      <c r="P3927">
        <f t="shared" si="295"/>
        <v>5</v>
      </c>
      <c r="Q3927" t="s">
        <v>8315</v>
      </c>
      <c r="R3927" t="s">
        <v>8316</v>
      </c>
      <c r="S3927" s="14">
        <f t="shared" si="296"/>
        <v>41820.870821759258</v>
      </c>
      <c r="T3927" s="14">
        <f t="shared" si="297"/>
        <v>41850.870821759258</v>
      </c>
    </row>
    <row r="3928" spans="1:20" ht="45" x14ac:dyDescent="0.25">
      <c r="A3928">
        <v>3926</v>
      </c>
      <c r="B3928" s="7" t="s">
        <v>3923</v>
      </c>
      <c r="C3928" s="2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94"/>
        <v>0</v>
      </c>
      <c r="P3928">
        <f t="shared" si="295"/>
        <v>15</v>
      </c>
      <c r="Q3928" t="s">
        <v>8315</v>
      </c>
      <c r="R3928" t="s">
        <v>8316</v>
      </c>
      <c r="S3928" s="14">
        <f t="shared" si="296"/>
        <v>41970.085046296299</v>
      </c>
      <c r="T3928" s="14">
        <f t="shared" si="297"/>
        <v>42000.085046296299</v>
      </c>
    </row>
    <row r="3929" spans="1:20" ht="60" x14ac:dyDescent="0.25">
      <c r="A3929">
        <v>3927</v>
      </c>
      <c r="B3929" s="7" t="s">
        <v>3924</v>
      </c>
      <c r="C3929" s="2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94"/>
        <v>1</v>
      </c>
      <c r="P3929">
        <f t="shared" si="295"/>
        <v>12.5</v>
      </c>
      <c r="Q3929" t="s">
        <v>8315</v>
      </c>
      <c r="R3929" t="s">
        <v>8316</v>
      </c>
      <c r="S3929" s="14">
        <f t="shared" si="296"/>
        <v>41830.267407407409</v>
      </c>
      <c r="T3929" s="14">
        <f t="shared" si="297"/>
        <v>41860.267407407409</v>
      </c>
    </row>
    <row r="3930" spans="1:20" ht="60" x14ac:dyDescent="0.25">
      <c r="A3930">
        <v>3928</v>
      </c>
      <c r="B3930" s="7" t="s">
        <v>3925</v>
      </c>
      <c r="C3930" s="2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94"/>
        <v>13</v>
      </c>
      <c r="P3930">
        <f t="shared" si="295"/>
        <v>93</v>
      </c>
      <c r="Q3930" t="s">
        <v>8315</v>
      </c>
      <c r="R3930" t="s">
        <v>8316</v>
      </c>
      <c r="S3930" s="14">
        <f t="shared" si="296"/>
        <v>42265.683182870373</v>
      </c>
      <c r="T3930" s="14">
        <f t="shared" si="297"/>
        <v>42293.207638888889</v>
      </c>
    </row>
    <row r="3931" spans="1:20" ht="60" x14ac:dyDescent="0.25">
      <c r="A3931">
        <v>3929</v>
      </c>
      <c r="B3931" s="7" t="s">
        <v>3926</v>
      </c>
      <c r="C3931" s="2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94"/>
        <v>2</v>
      </c>
      <c r="P3931">
        <f t="shared" si="295"/>
        <v>32.36</v>
      </c>
      <c r="Q3931" t="s">
        <v>8315</v>
      </c>
      <c r="R3931" t="s">
        <v>8316</v>
      </c>
      <c r="S3931" s="14">
        <f t="shared" si="296"/>
        <v>42601.827141203699</v>
      </c>
      <c r="T3931" s="14">
        <f t="shared" si="297"/>
        <v>42631.827141203699</v>
      </c>
    </row>
    <row r="3932" spans="1:20" ht="60" x14ac:dyDescent="0.25">
      <c r="A3932">
        <v>3930</v>
      </c>
      <c r="B3932" s="7" t="s">
        <v>3927</v>
      </c>
      <c r="C3932" s="2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94"/>
        <v>0</v>
      </c>
      <c r="P3932">
        <f t="shared" si="295"/>
        <v>0</v>
      </c>
      <c r="Q3932" t="s">
        <v>8315</v>
      </c>
      <c r="R3932" t="s">
        <v>8316</v>
      </c>
      <c r="S3932" s="14">
        <f t="shared" si="296"/>
        <v>42433.338749999995</v>
      </c>
      <c r="T3932" s="14">
        <f t="shared" si="297"/>
        <v>42461.25</v>
      </c>
    </row>
    <row r="3933" spans="1:20" ht="60" x14ac:dyDescent="0.25">
      <c r="A3933">
        <v>3931</v>
      </c>
      <c r="B3933" s="7" t="s">
        <v>3928</v>
      </c>
      <c r="C3933" s="2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94"/>
        <v>0</v>
      </c>
      <c r="P3933">
        <f t="shared" si="295"/>
        <v>0</v>
      </c>
      <c r="Q3933" t="s">
        <v>8315</v>
      </c>
      <c r="R3933" t="s">
        <v>8316</v>
      </c>
      <c r="S3933" s="14">
        <f t="shared" si="296"/>
        <v>42228.151701388888</v>
      </c>
      <c r="T3933" s="14">
        <f t="shared" si="297"/>
        <v>42253.151701388888</v>
      </c>
    </row>
    <row r="3934" spans="1:20" ht="60" x14ac:dyDescent="0.25">
      <c r="A3934">
        <v>3932</v>
      </c>
      <c r="B3934" s="7" t="s">
        <v>3929</v>
      </c>
      <c r="C3934" s="2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94"/>
        <v>0</v>
      </c>
      <c r="P3934">
        <f t="shared" si="295"/>
        <v>1</v>
      </c>
      <c r="Q3934" t="s">
        <v>8315</v>
      </c>
      <c r="R3934" t="s">
        <v>8316</v>
      </c>
      <c r="S3934" s="14">
        <f t="shared" si="296"/>
        <v>42415.168564814812</v>
      </c>
      <c r="T3934" s="14">
        <f t="shared" si="297"/>
        <v>42445.126898148148</v>
      </c>
    </row>
    <row r="3935" spans="1:20" ht="60" x14ac:dyDescent="0.25">
      <c r="A3935">
        <v>3933</v>
      </c>
      <c r="B3935" s="7" t="s">
        <v>3930</v>
      </c>
      <c r="C3935" s="2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94"/>
        <v>16</v>
      </c>
      <c r="P3935">
        <f t="shared" si="295"/>
        <v>91.83</v>
      </c>
      <c r="Q3935" t="s">
        <v>8315</v>
      </c>
      <c r="R3935" t="s">
        <v>8316</v>
      </c>
      <c r="S3935" s="14">
        <f t="shared" si="296"/>
        <v>42538.968310185184</v>
      </c>
      <c r="T3935" s="14">
        <f t="shared" si="297"/>
        <v>42568.029861111107</v>
      </c>
    </row>
    <row r="3936" spans="1:20" ht="45" x14ac:dyDescent="0.25">
      <c r="A3936">
        <v>3934</v>
      </c>
      <c r="B3936" s="7" t="s">
        <v>3931</v>
      </c>
      <c r="C3936" s="2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94"/>
        <v>11</v>
      </c>
      <c r="P3936">
        <f t="shared" si="295"/>
        <v>45.83</v>
      </c>
      <c r="Q3936" t="s">
        <v>8315</v>
      </c>
      <c r="R3936" t="s">
        <v>8316</v>
      </c>
      <c r="S3936" s="14">
        <f t="shared" si="296"/>
        <v>42233.671747685185</v>
      </c>
      <c r="T3936" s="14">
        <f t="shared" si="297"/>
        <v>42278.541666666672</v>
      </c>
    </row>
    <row r="3937" spans="1:20" ht="60" x14ac:dyDescent="0.25">
      <c r="A3937">
        <v>3935</v>
      </c>
      <c r="B3937" s="7" t="s">
        <v>3932</v>
      </c>
      <c r="C3937" s="2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94"/>
        <v>44</v>
      </c>
      <c r="P3937">
        <f t="shared" si="295"/>
        <v>57.17</v>
      </c>
      <c r="Q3937" t="s">
        <v>8315</v>
      </c>
      <c r="R3937" t="s">
        <v>8316</v>
      </c>
      <c r="S3937" s="14">
        <f t="shared" si="296"/>
        <v>42221.656782407401</v>
      </c>
      <c r="T3937" s="14">
        <f t="shared" si="297"/>
        <v>42281.656782407401</v>
      </c>
    </row>
    <row r="3938" spans="1:20" ht="60" x14ac:dyDescent="0.25">
      <c r="A3938">
        <v>3936</v>
      </c>
      <c r="B3938" s="7" t="s">
        <v>3933</v>
      </c>
      <c r="C3938" s="2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94"/>
        <v>0</v>
      </c>
      <c r="P3938">
        <f t="shared" si="295"/>
        <v>0</v>
      </c>
      <c r="Q3938" t="s">
        <v>8315</v>
      </c>
      <c r="R3938" t="s">
        <v>8316</v>
      </c>
      <c r="S3938" s="14">
        <f t="shared" si="296"/>
        <v>42675.262962962966</v>
      </c>
      <c r="T3938" s="14">
        <f t="shared" si="297"/>
        <v>42705.304629629631</v>
      </c>
    </row>
    <row r="3939" spans="1:20" ht="45" x14ac:dyDescent="0.25">
      <c r="A3939">
        <v>3937</v>
      </c>
      <c r="B3939" s="7" t="s">
        <v>3934</v>
      </c>
      <c r="C3939" s="2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94"/>
        <v>86</v>
      </c>
      <c r="P3939">
        <f t="shared" si="295"/>
        <v>248.5</v>
      </c>
      <c r="Q3939" t="s">
        <v>8315</v>
      </c>
      <c r="R3939" t="s">
        <v>8316</v>
      </c>
      <c r="S3939" s="14">
        <f t="shared" si="296"/>
        <v>42534.631481481483</v>
      </c>
      <c r="T3939" s="14">
        <f t="shared" si="297"/>
        <v>42562.631481481483</v>
      </c>
    </row>
    <row r="3940" spans="1:20" ht="60" x14ac:dyDescent="0.25">
      <c r="A3940">
        <v>3938</v>
      </c>
      <c r="B3940" s="7" t="s">
        <v>3935</v>
      </c>
      <c r="C3940" s="2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94"/>
        <v>12</v>
      </c>
      <c r="P3940">
        <f t="shared" si="295"/>
        <v>79.400000000000006</v>
      </c>
      <c r="Q3940" t="s">
        <v>8315</v>
      </c>
      <c r="R3940" t="s">
        <v>8316</v>
      </c>
      <c r="S3940" s="14">
        <f t="shared" si="296"/>
        <v>42151.905717592599</v>
      </c>
      <c r="T3940" s="14">
        <f t="shared" si="297"/>
        <v>42182.905717592599</v>
      </c>
    </row>
    <row r="3941" spans="1:20" ht="60" x14ac:dyDescent="0.25">
      <c r="A3941">
        <v>3939</v>
      </c>
      <c r="B3941" s="7" t="s">
        <v>3936</v>
      </c>
      <c r="C3941" s="2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94"/>
        <v>0</v>
      </c>
      <c r="P3941">
        <f t="shared" si="295"/>
        <v>5</v>
      </c>
      <c r="Q3941" t="s">
        <v>8315</v>
      </c>
      <c r="R3941" t="s">
        <v>8316</v>
      </c>
      <c r="S3941" s="14">
        <f t="shared" si="296"/>
        <v>41915.400219907409</v>
      </c>
      <c r="T3941" s="14">
        <f t="shared" si="297"/>
        <v>41919.1875</v>
      </c>
    </row>
    <row r="3942" spans="1:20" ht="60" x14ac:dyDescent="0.25">
      <c r="A3942">
        <v>3940</v>
      </c>
      <c r="B3942" s="7" t="s">
        <v>3937</v>
      </c>
      <c r="C3942" s="2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94"/>
        <v>0</v>
      </c>
      <c r="P3942">
        <f t="shared" si="295"/>
        <v>5.5</v>
      </c>
      <c r="Q3942" t="s">
        <v>8315</v>
      </c>
      <c r="R3942" t="s">
        <v>8316</v>
      </c>
      <c r="S3942" s="14">
        <f t="shared" si="296"/>
        <v>41961.492488425924</v>
      </c>
      <c r="T3942" s="14">
        <f t="shared" si="297"/>
        <v>42006.492488425924</v>
      </c>
    </row>
    <row r="3943" spans="1:20" ht="75" x14ac:dyDescent="0.25">
      <c r="A3943">
        <v>3941</v>
      </c>
      <c r="B3943" s="7" t="s">
        <v>3938</v>
      </c>
      <c r="C3943" s="2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94"/>
        <v>1</v>
      </c>
      <c r="P3943">
        <f t="shared" si="295"/>
        <v>25</v>
      </c>
      <c r="Q3943" t="s">
        <v>8315</v>
      </c>
      <c r="R3943" t="s">
        <v>8316</v>
      </c>
      <c r="S3943" s="14">
        <f t="shared" si="296"/>
        <v>41940.587233796294</v>
      </c>
      <c r="T3943" s="14">
        <f t="shared" si="297"/>
        <v>41968.041666666672</v>
      </c>
    </row>
    <row r="3944" spans="1:20" ht="45" x14ac:dyDescent="0.25">
      <c r="A3944">
        <v>3942</v>
      </c>
      <c r="B3944" s="7" t="s">
        <v>3939</v>
      </c>
      <c r="C3944" s="2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94"/>
        <v>0</v>
      </c>
      <c r="P3944">
        <f t="shared" si="295"/>
        <v>0</v>
      </c>
      <c r="Q3944" t="s">
        <v>8315</v>
      </c>
      <c r="R3944" t="s">
        <v>8316</v>
      </c>
      <c r="S3944" s="14">
        <f t="shared" si="296"/>
        <v>42111.904097222221</v>
      </c>
      <c r="T3944" s="14">
        <f t="shared" si="297"/>
        <v>42171.904097222221</v>
      </c>
    </row>
    <row r="3945" spans="1:20" ht="45" x14ac:dyDescent="0.25">
      <c r="A3945">
        <v>3943</v>
      </c>
      <c r="B3945" s="7" t="s">
        <v>3940</v>
      </c>
      <c r="C3945" s="2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94"/>
        <v>36</v>
      </c>
      <c r="P3945">
        <f t="shared" si="295"/>
        <v>137.08000000000001</v>
      </c>
      <c r="Q3945" t="s">
        <v>8315</v>
      </c>
      <c r="R3945" t="s">
        <v>8316</v>
      </c>
      <c r="S3945" s="14">
        <f t="shared" si="296"/>
        <v>42279.778564814813</v>
      </c>
      <c r="T3945" s="14">
        <f t="shared" si="297"/>
        <v>42310.701388888891</v>
      </c>
    </row>
    <row r="3946" spans="1:20" ht="60" x14ac:dyDescent="0.25">
      <c r="A3946">
        <v>3944</v>
      </c>
      <c r="B3946" s="7" t="s">
        <v>3941</v>
      </c>
      <c r="C3946" s="2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94"/>
        <v>0</v>
      </c>
      <c r="P3946">
        <f t="shared" si="295"/>
        <v>0</v>
      </c>
      <c r="Q3946" t="s">
        <v>8315</v>
      </c>
      <c r="R3946" t="s">
        <v>8316</v>
      </c>
      <c r="S3946" s="14">
        <f t="shared" si="296"/>
        <v>42213.662905092591</v>
      </c>
      <c r="T3946" s="14">
        <f t="shared" si="297"/>
        <v>42243.662905092591</v>
      </c>
    </row>
    <row r="3947" spans="1:20" ht="60" x14ac:dyDescent="0.25">
      <c r="A3947">
        <v>3945</v>
      </c>
      <c r="B3947" s="7" t="s">
        <v>3942</v>
      </c>
      <c r="C3947" s="2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94"/>
        <v>0</v>
      </c>
      <c r="P3947">
        <f t="shared" si="295"/>
        <v>5</v>
      </c>
      <c r="Q3947" t="s">
        <v>8315</v>
      </c>
      <c r="R3947" t="s">
        <v>8316</v>
      </c>
      <c r="S3947" s="14">
        <f t="shared" si="296"/>
        <v>42109.801712962959</v>
      </c>
      <c r="T3947" s="14">
        <f t="shared" si="297"/>
        <v>42139.801712962959</v>
      </c>
    </row>
    <row r="3948" spans="1:20" ht="30" x14ac:dyDescent="0.25">
      <c r="A3948">
        <v>3946</v>
      </c>
      <c r="B3948" s="7" t="s">
        <v>3943</v>
      </c>
      <c r="C3948" s="2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94"/>
        <v>3</v>
      </c>
      <c r="P3948">
        <f t="shared" si="295"/>
        <v>39</v>
      </c>
      <c r="Q3948" t="s">
        <v>8315</v>
      </c>
      <c r="R3948" t="s">
        <v>8316</v>
      </c>
      <c r="S3948" s="14">
        <f t="shared" si="296"/>
        <v>42031.833587962959</v>
      </c>
      <c r="T3948" s="14">
        <f t="shared" si="297"/>
        <v>42063.333333333328</v>
      </c>
    </row>
    <row r="3949" spans="1:20" ht="60" x14ac:dyDescent="0.25">
      <c r="A3949">
        <v>3947</v>
      </c>
      <c r="B3949" s="7" t="s">
        <v>3944</v>
      </c>
      <c r="C3949" s="2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94"/>
        <v>3</v>
      </c>
      <c r="P3949">
        <f t="shared" si="295"/>
        <v>50.5</v>
      </c>
      <c r="Q3949" t="s">
        <v>8315</v>
      </c>
      <c r="R3949" t="s">
        <v>8316</v>
      </c>
      <c r="S3949" s="14">
        <f t="shared" si="296"/>
        <v>42615.142870370371</v>
      </c>
      <c r="T3949" s="14">
        <f t="shared" si="297"/>
        <v>42645.142870370371</v>
      </c>
    </row>
    <row r="3950" spans="1:20" ht="60" x14ac:dyDescent="0.25">
      <c r="A3950">
        <v>3948</v>
      </c>
      <c r="B3950" s="7" t="s">
        <v>3945</v>
      </c>
      <c r="C3950" s="2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94"/>
        <v>0</v>
      </c>
      <c r="P3950">
        <f t="shared" si="295"/>
        <v>0</v>
      </c>
      <c r="Q3950" t="s">
        <v>8315</v>
      </c>
      <c r="R3950" t="s">
        <v>8316</v>
      </c>
      <c r="S3950" s="14">
        <f t="shared" si="296"/>
        <v>41829.325497685182</v>
      </c>
      <c r="T3950" s="14">
        <f t="shared" si="297"/>
        <v>41889.325497685182</v>
      </c>
    </row>
    <row r="3951" spans="1:20" ht="60" x14ac:dyDescent="0.25">
      <c r="A3951">
        <v>3949</v>
      </c>
      <c r="B3951" s="7" t="s">
        <v>3946</v>
      </c>
      <c r="C3951" s="2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94"/>
        <v>16</v>
      </c>
      <c r="P3951">
        <f t="shared" si="295"/>
        <v>49.28</v>
      </c>
      <c r="Q3951" t="s">
        <v>8315</v>
      </c>
      <c r="R3951" t="s">
        <v>8316</v>
      </c>
      <c r="S3951" s="14">
        <f t="shared" si="296"/>
        <v>42016.120613425926</v>
      </c>
      <c r="T3951" s="14">
        <f t="shared" si="297"/>
        <v>42046.120613425926</v>
      </c>
    </row>
    <row r="3952" spans="1:20" ht="60" x14ac:dyDescent="0.25">
      <c r="A3952">
        <v>3950</v>
      </c>
      <c r="B3952" s="7" t="s">
        <v>3947</v>
      </c>
      <c r="C3952" s="2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94"/>
        <v>1</v>
      </c>
      <c r="P3952">
        <f t="shared" si="295"/>
        <v>25</v>
      </c>
      <c r="Q3952" t="s">
        <v>8315</v>
      </c>
      <c r="R3952" t="s">
        <v>8316</v>
      </c>
      <c r="S3952" s="14">
        <f t="shared" si="296"/>
        <v>42439.702314814815</v>
      </c>
      <c r="T3952" s="14">
        <f t="shared" si="297"/>
        <v>42468.774305555555</v>
      </c>
    </row>
    <row r="3953" spans="1:20" ht="60" x14ac:dyDescent="0.25">
      <c r="A3953">
        <v>3951</v>
      </c>
      <c r="B3953" s="7" t="s">
        <v>3948</v>
      </c>
      <c r="C3953" s="2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94"/>
        <v>0</v>
      </c>
      <c r="P3953">
        <f t="shared" si="295"/>
        <v>1</v>
      </c>
      <c r="Q3953" t="s">
        <v>8315</v>
      </c>
      <c r="R3953" t="s">
        <v>8316</v>
      </c>
      <c r="S3953" s="14">
        <f t="shared" si="296"/>
        <v>42433.825717592597</v>
      </c>
      <c r="T3953" s="14">
        <f t="shared" si="297"/>
        <v>42493.784050925926</v>
      </c>
    </row>
    <row r="3954" spans="1:20" ht="60" x14ac:dyDescent="0.25">
      <c r="A3954">
        <v>3952</v>
      </c>
      <c r="B3954" s="7" t="s">
        <v>3949</v>
      </c>
      <c r="C3954" s="2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94"/>
        <v>0</v>
      </c>
      <c r="P3954">
        <f t="shared" si="295"/>
        <v>25</v>
      </c>
      <c r="Q3954" t="s">
        <v>8315</v>
      </c>
      <c r="R3954" t="s">
        <v>8316</v>
      </c>
      <c r="S3954" s="14">
        <f t="shared" si="296"/>
        <v>42243.790393518517</v>
      </c>
      <c r="T3954" s="14">
        <f t="shared" si="297"/>
        <v>42303.790393518517</v>
      </c>
    </row>
    <row r="3955" spans="1:20" ht="45" x14ac:dyDescent="0.25">
      <c r="A3955">
        <v>3953</v>
      </c>
      <c r="B3955" s="7" t="s">
        <v>3950</v>
      </c>
      <c r="C3955" s="2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94"/>
        <v>0</v>
      </c>
      <c r="P3955">
        <f t="shared" si="295"/>
        <v>0</v>
      </c>
      <c r="Q3955" t="s">
        <v>8315</v>
      </c>
      <c r="R3955" t="s">
        <v>8316</v>
      </c>
      <c r="S3955" s="14">
        <f t="shared" si="296"/>
        <v>42550.048449074078</v>
      </c>
      <c r="T3955" s="14">
        <f t="shared" si="297"/>
        <v>42580.978472222225</v>
      </c>
    </row>
    <row r="3956" spans="1:20" ht="60" x14ac:dyDescent="0.25">
      <c r="A3956">
        <v>3954</v>
      </c>
      <c r="B3956" s="7" t="s">
        <v>3951</v>
      </c>
      <c r="C3956" s="2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94"/>
        <v>0</v>
      </c>
      <c r="P3956">
        <f t="shared" si="295"/>
        <v>0</v>
      </c>
      <c r="Q3956" t="s">
        <v>8315</v>
      </c>
      <c r="R3956" t="s">
        <v>8316</v>
      </c>
      <c r="S3956" s="14">
        <f t="shared" si="296"/>
        <v>41774.651203703703</v>
      </c>
      <c r="T3956" s="14">
        <f t="shared" si="297"/>
        <v>41834.651203703703</v>
      </c>
    </row>
    <row r="3957" spans="1:20" ht="60" x14ac:dyDescent="0.25">
      <c r="A3957">
        <v>3955</v>
      </c>
      <c r="B3957" s="7" t="s">
        <v>3952</v>
      </c>
      <c r="C3957" s="2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94"/>
        <v>24</v>
      </c>
      <c r="P3957">
        <f t="shared" si="295"/>
        <v>53.13</v>
      </c>
      <c r="Q3957" t="s">
        <v>8315</v>
      </c>
      <c r="R3957" t="s">
        <v>8316</v>
      </c>
      <c r="S3957" s="14">
        <f t="shared" si="296"/>
        <v>42306.848854166667</v>
      </c>
      <c r="T3957" s="14">
        <f t="shared" si="297"/>
        <v>42336.890520833331</v>
      </c>
    </row>
    <row r="3958" spans="1:20" ht="60" x14ac:dyDescent="0.25">
      <c r="A3958">
        <v>3956</v>
      </c>
      <c r="B3958" s="7" t="s">
        <v>3953</v>
      </c>
      <c r="C3958" s="2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94"/>
        <v>0</v>
      </c>
      <c r="P3958">
        <f t="shared" si="295"/>
        <v>0</v>
      </c>
      <c r="Q3958" t="s">
        <v>8315</v>
      </c>
      <c r="R3958" t="s">
        <v>8316</v>
      </c>
      <c r="S3958" s="14">
        <f t="shared" si="296"/>
        <v>42457.932025462964</v>
      </c>
      <c r="T3958" s="14">
        <f t="shared" si="297"/>
        <v>42485.013888888891</v>
      </c>
    </row>
    <row r="3959" spans="1:20" ht="45" x14ac:dyDescent="0.25">
      <c r="A3959">
        <v>3957</v>
      </c>
      <c r="B3959" s="7" t="s">
        <v>3954</v>
      </c>
      <c r="C3959" s="2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94"/>
        <v>0</v>
      </c>
      <c r="P3959">
        <f t="shared" si="295"/>
        <v>7</v>
      </c>
      <c r="Q3959" t="s">
        <v>8315</v>
      </c>
      <c r="R3959" t="s">
        <v>8316</v>
      </c>
      <c r="S3959" s="14">
        <f t="shared" si="296"/>
        <v>42513.976319444439</v>
      </c>
      <c r="T3959" s="14">
        <f t="shared" si="297"/>
        <v>42559.976319444439</v>
      </c>
    </row>
    <row r="3960" spans="1:20" ht="60" x14ac:dyDescent="0.25">
      <c r="A3960">
        <v>3958</v>
      </c>
      <c r="B3960" s="7" t="s">
        <v>3955</v>
      </c>
      <c r="C3960" s="2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94"/>
        <v>32</v>
      </c>
      <c r="P3960">
        <f t="shared" si="295"/>
        <v>40.06</v>
      </c>
      <c r="Q3960" t="s">
        <v>8315</v>
      </c>
      <c r="R3960" t="s">
        <v>8316</v>
      </c>
      <c r="S3960" s="14">
        <f t="shared" si="296"/>
        <v>41816.950370370374</v>
      </c>
      <c r="T3960" s="14">
        <f t="shared" si="297"/>
        <v>41853.583333333336</v>
      </c>
    </row>
    <row r="3961" spans="1:20" ht="60" x14ac:dyDescent="0.25">
      <c r="A3961">
        <v>3959</v>
      </c>
      <c r="B3961" s="7" t="s">
        <v>3956</v>
      </c>
      <c r="C3961" s="2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94"/>
        <v>24</v>
      </c>
      <c r="P3961">
        <f t="shared" si="295"/>
        <v>24.33</v>
      </c>
      <c r="Q3961" t="s">
        <v>8315</v>
      </c>
      <c r="R3961" t="s">
        <v>8316</v>
      </c>
      <c r="S3961" s="14">
        <f t="shared" si="296"/>
        <v>41880.788842592592</v>
      </c>
      <c r="T3961" s="14">
        <f t="shared" si="297"/>
        <v>41910.788842592592</v>
      </c>
    </row>
    <row r="3962" spans="1:20" ht="60" x14ac:dyDescent="0.25">
      <c r="A3962">
        <v>3960</v>
      </c>
      <c r="B3962" s="7" t="s">
        <v>3957</v>
      </c>
      <c r="C3962" s="2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94"/>
        <v>2</v>
      </c>
      <c r="P3962">
        <f t="shared" si="295"/>
        <v>11.25</v>
      </c>
      <c r="Q3962" t="s">
        <v>8315</v>
      </c>
      <c r="R3962" t="s">
        <v>8316</v>
      </c>
      <c r="S3962" s="14">
        <f t="shared" si="296"/>
        <v>42342.845555555556</v>
      </c>
      <c r="T3962" s="14">
        <f t="shared" si="297"/>
        <v>42372.845555555556</v>
      </c>
    </row>
    <row r="3963" spans="1:20" ht="60" x14ac:dyDescent="0.25">
      <c r="A3963">
        <v>3961</v>
      </c>
      <c r="B3963" s="7" t="s">
        <v>3958</v>
      </c>
      <c r="C3963" s="2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94"/>
        <v>0</v>
      </c>
      <c r="P3963">
        <f t="shared" si="295"/>
        <v>10.5</v>
      </c>
      <c r="Q3963" t="s">
        <v>8315</v>
      </c>
      <c r="R3963" t="s">
        <v>8316</v>
      </c>
      <c r="S3963" s="14">
        <f t="shared" si="296"/>
        <v>41745.891319444447</v>
      </c>
      <c r="T3963" s="14">
        <f t="shared" si="297"/>
        <v>41767.891319444447</v>
      </c>
    </row>
    <row r="3964" spans="1:20" ht="60" x14ac:dyDescent="0.25">
      <c r="A3964">
        <v>3962</v>
      </c>
      <c r="B3964" s="7" t="s">
        <v>3959</v>
      </c>
      <c r="C3964" s="2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94"/>
        <v>3</v>
      </c>
      <c r="P3964">
        <f t="shared" si="295"/>
        <v>15</v>
      </c>
      <c r="Q3964" t="s">
        <v>8315</v>
      </c>
      <c r="R3964" t="s">
        <v>8316</v>
      </c>
      <c r="S3964" s="14">
        <f t="shared" si="296"/>
        <v>42311.621458333335</v>
      </c>
      <c r="T3964" s="14">
        <f t="shared" si="297"/>
        <v>42336.621458333335</v>
      </c>
    </row>
    <row r="3965" spans="1:20" ht="60" x14ac:dyDescent="0.25">
      <c r="A3965">
        <v>3963</v>
      </c>
      <c r="B3965" s="7" t="s">
        <v>3960</v>
      </c>
      <c r="C3965" s="2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94"/>
        <v>0</v>
      </c>
      <c r="P3965">
        <f t="shared" si="295"/>
        <v>0</v>
      </c>
      <c r="Q3965" t="s">
        <v>8315</v>
      </c>
      <c r="R3965" t="s">
        <v>8316</v>
      </c>
      <c r="S3965" s="14">
        <f t="shared" si="296"/>
        <v>42296.154131944444</v>
      </c>
      <c r="T3965" s="14">
        <f t="shared" si="297"/>
        <v>42326.195798611108</v>
      </c>
    </row>
    <row r="3966" spans="1:20" ht="45" x14ac:dyDescent="0.25">
      <c r="A3966">
        <v>3964</v>
      </c>
      <c r="B3966" s="7" t="s">
        <v>3961</v>
      </c>
      <c r="C3966" s="2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94"/>
        <v>6</v>
      </c>
      <c r="P3966">
        <f t="shared" si="295"/>
        <v>42</v>
      </c>
      <c r="Q3966" t="s">
        <v>8315</v>
      </c>
      <c r="R3966" t="s">
        <v>8316</v>
      </c>
      <c r="S3966" s="14">
        <f t="shared" si="296"/>
        <v>42053.722060185188</v>
      </c>
      <c r="T3966" s="14">
        <f t="shared" si="297"/>
        <v>42113.680393518516</v>
      </c>
    </row>
    <row r="3967" spans="1:20" ht="60" x14ac:dyDescent="0.25">
      <c r="A3967">
        <v>3965</v>
      </c>
      <c r="B3967" s="7" t="s">
        <v>3962</v>
      </c>
      <c r="C3967" s="2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94"/>
        <v>14</v>
      </c>
      <c r="P3967">
        <f t="shared" si="295"/>
        <v>71.25</v>
      </c>
      <c r="Q3967" t="s">
        <v>8315</v>
      </c>
      <c r="R3967" t="s">
        <v>8316</v>
      </c>
      <c r="S3967" s="14">
        <f t="shared" si="296"/>
        <v>42414.235879629632</v>
      </c>
      <c r="T3967" s="14">
        <f t="shared" si="297"/>
        <v>42474.194212962961</v>
      </c>
    </row>
    <row r="3968" spans="1:20" ht="60" x14ac:dyDescent="0.25">
      <c r="A3968">
        <v>3966</v>
      </c>
      <c r="B3968" s="7" t="s">
        <v>3963</v>
      </c>
      <c r="C3968" s="2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94"/>
        <v>1</v>
      </c>
      <c r="P3968">
        <f t="shared" si="295"/>
        <v>22.5</v>
      </c>
      <c r="Q3968" t="s">
        <v>8315</v>
      </c>
      <c r="R3968" t="s">
        <v>8316</v>
      </c>
      <c r="S3968" s="14">
        <f t="shared" si="296"/>
        <v>41801.711550925924</v>
      </c>
      <c r="T3968" s="14">
        <f t="shared" si="297"/>
        <v>41844.124305555553</v>
      </c>
    </row>
    <row r="3969" spans="1:20" ht="60" x14ac:dyDescent="0.25">
      <c r="A3969">
        <v>3967</v>
      </c>
      <c r="B3969" s="7" t="s">
        <v>3964</v>
      </c>
      <c r="C3969" s="2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94"/>
        <v>24</v>
      </c>
      <c r="P3969">
        <f t="shared" si="295"/>
        <v>41</v>
      </c>
      <c r="Q3969" t="s">
        <v>8315</v>
      </c>
      <c r="R3969" t="s">
        <v>8316</v>
      </c>
      <c r="S3969" s="14">
        <f t="shared" si="296"/>
        <v>42770.290590277778</v>
      </c>
      <c r="T3969" s="14">
        <f t="shared" si="297"/>
        <v>42800.290590277778</v>
      </c>
    </row>
    <row r="3970" spans="1:20" ht="45" x14ac:dyDescent="0.25">
      <c r="A3970">
        <v>3968</v>
      </c>
      <c r="B3970" s="7" t="s">
        <v>3965</v>
      </c>
      <c r="C3970" s="2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ref="O3970:O4033" si="298">ROUND(E3970/D3970*100,0)</f>
        <v>11</v>
      </c>
      <c r="P3970">
        <f t="shared" ref="P3970:P4033" si="299">IFERROR(ROUND(E3970/L3970,2),0)</f>
        <v>47.91</v>
      </c>
      <c r="Q3970" t="s">
        <v>8315</v>
      </c>
      <c r="R3970" t="s">
        <v>8316</v>
      </c>
      <c r="S3970" s="14">
        <f t="shared" ref="S3970:S4033" si="300">(((J3970/60)/60)/24)+DATE(1970,1,1)</f>
        <v>42452.815659722226</v>
      </c>
      <c r="T3970" s="14">
        <f t="shared" ref="T3970:T4033" si="301">(((I3970/60)/60)/24)+DATE(1970,1,1)</f>
        <v>42512.815659722226</v>
      </c>
    </row>
    <row r="3971" spans="1:20" ht="60" x14ac:dyDescent="0.25">
      <c r="A3971">
        <v>3969</v>
      </c>
      <c r="B3971" s="7" t="s">
        <v>3966</v>
      </c>
      <c r="C3971" s="2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298"/>
        <v>7</v>
      </c>
      <c r="P3971">
        <f t="shared" si="299"/>
        <v>35.17</v>
      </c>
      <c r="Q3971" t="s">
        <v>8315</v>
      </c>
      <c r="R3971" t="s">
        <v>8316</v>
      </c>
      <c r="S3971" s="14">
        <f t="shared" si="300"/>
        <v>42601.854699074072</v>
      </c>
      <c r="T3971" s="14">
        <f t="shared" si="301"/>
        <v>42611.163194444445</v>
      </c>
    </row>
    <row r="3972" spans="1:20" ht="60" x14ac:dyDescent="0.25">
      <c r="A3972">
        <v>3970</v>
      </c>
      <c r="B3972" s="7" t="s">
        <v>3967</v>
      </c>
      <c r="C3972" s="2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98"/>
        <v>0</v>
      </c>
      <c r="P3972">
        <f t="shared" si="299"/>
        <v>5.5</v>
      </c>
      <c r="Q3972" t="s">
        <v>8315</v>
      </c>
      <c r="R3972" t="s">
        <v>8316</v>
      </c>
      <c r="S3972" s="14">
        <f t="shared" si="300"/>
        <v>42447.863553240735</v>
      </c>
      <c r="T3972" s="14">
        <f t="shared" si="301"/>
        <v>42477.863553240735</v>
      </c>
    </row>
    <row r="3973" spans="1:20" ht="60" x14ac:dyDescent="0.25">
      <c r="A3973">
        <v>3971</v>
      </c>
      <c r="B3973" s="7" t="s">
        <v>3968</v>
      </c>
      <c r="C3973" s="2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98"/>
        <v>1</v>
      </c>
      <c r="P3973">
        <f t="shared" si="299"/>
        <v>22.67</v>
      </c>
      <c r="Q3973" t="s">
        <v>8315</v>
      </c>
      <c r="R3973" t="s">
        <v>8316</v>
      </c>
      <c r="S3973" s="14">
        <f t="shared" si="300"/>
        <v>41811.536180555559</v>
      </c>
      <c r="T3973" s="14">
        <f t="shared" si="301"/>
        <v>41841.536180555559</v>
      </c>
    </row>
    <row r="3974" spans="1:20" ht="45" x14ac:dyDescent="0.25">
      <c r="A3974">
        <v>3972</v>
      </c>
      <c r="B3974" s="7" t="s">
        <v>3969</v>
      </c>
      <c r="C3974" s="2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98"/>
        <v>21</v>
      </c>
      <c r="P3974">
        <f t="shared" si="299"/>
        <v>26.38</v>
      </c>
      <c r="Q3974" t="s">
        <v>8315</v>
      </c>
      <c r="R3974" t="s">
        <v>8316</v>
      </c>
      <c r="S3974" s="14">
        <f t="shared" si="300"/>
        <v>41981.067523148144</v>
      </c>
      <c r="T3974" s="14">
        <f t="shared" si="301"/>
        <v>42041.067523148144</v>
      </c>
    </row>
    <row r="3975" spans="1:20" ht="60" x14ac:dyDescent="0.25">
      <c r="A3975">
        <v>3973</v>
      </c>
      <c r="B3975" s="7" t="s">
        <v>3970</v>
      </c>
      <c r="C3975" s="2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98"/>
        <v>78</v>
      </c>
      <c r="P3975">
        <f t="shared" si="299"/>
        <v>105.54</v>
      </c>
      <c r="Q3975" t="s">
        <v>8315</v>
      </c>
      <c r="R3975" t="s">
        <v>8316</v>
      </c>
      <c r="S3975" s="14">
        <f t="shared" si="300"/>
        <v>42469.68414351852</v>
      </c>
      <c r="T3975" s="14">
        <f t="shared" si="301"/>
        <v>42499.166666666672</v>
      </c>
    </row>
    <row r="3976" spans="1:20" ht="60" x14ac:dyDescent="0.25">
      <c r="A3976">
        <v>3974</v>
      </c>
      <c r="B3976" s="7" t="s">
        <v>3971</v>
      </c>
      <c r="C3976" s="2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98"/>
        <v>32</v>
      </c>
      <c r="P3976">
        <f t="shared" si="299"/>
        <v>29.09</v>
      </c>
      <c r="Q3976" t="s">
        <v>8315</v>
      </c>
      <c r="R3976" t="s">
        <v>8316</v>
      </c>
      <c r="S3976" s="14">
        <f t="shared" si="300"/>
        <v>42493.546851851846</v>
      </c>
      <c r="T3976" s="14">
        <f t="shared" si="301"/>
        <v>42523.546851851846</v>
      </c>
    </row>
    <row r="3977" spans="1:20" ht="60" x14ac:dyDescent="0.25">
      <c r="A3977">
        <v>3975</v>
      </c>
      <c r="B3977" s="7" t="s">
        <v>3972</v>
      </c>
      <c r="C3977" s="2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98"/>
        <v>0</v>
      </c>
      <c r="P3977">
        <f t="shared" si="299"/>
        <v>0</v>
      </c>
      <c r="Q3977" t="s">
        <v>8315</v>
      </c>
      <c r="R3977" t="s">
        <v>8316</v>
      </c>
      <c r="S3977" s="14">
        <f t="shared" si="300"/>
        <v>42534.866875</v>
      </c>
      <c r="T3977" s="14">
        <f t="shared" si="301"/>
        <v>42564.866875</v>
      </c>
    </row>
    <row r="3978" spans="1:20" ht="60" x14ac:dyDescent="0.25">
      <c r="A3978">
        <v>3976</v>
      </c>
      <c r="B3978" s="7" t="s">
        <v>3973</v>
      </c>
      <c r="C3978" s="2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98"/>
        <v>48</v>
      </c>
      <c r="P3978">
        <f t="shared" si="299"/>
        <v>62</v>
      </c>
      <c r="Q3978" t="s">
        <v>8315</v>
      </c>
      <c r="R3978" t="s">
        <v>8316</v>
      </c>
      <c r="S3978" s="14">
        <f t="shared" si="300"/>
        <v>41830.858344907407</v>
      </c>
      <c r="T3978" s="14">
        <f t="shared" si="301"/>
        <v>41852.291666666664</v>
      </c>
    </row>
    <row r="3979" spans="1:20" ht="60" x14ac:dyDescent="0.25">
      <c r="A3979">
        <v>3977</v>
      </c>
      <c r="B3979" s="7" t="s">
        <v>3974</v>
      </c>
      <c r="C3979" s="2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98"/>
        <v>1</v>
      </c>
      <c r="P3979">
        <f t="shared" si="299"/>
        <v>217.5</v>
      </c>
      <c r="Q3979" t="s">
        <v>8315</v>
      </c>
      <c r="R3979" t="s">
        <v>8316</v>
      </c>
      <c r="S3979" s="14">
        <f t="shared" si="300"/>
        <v>42543.788564814815</v>
      </c>
      <c r="T3979" s="14">
        <f t="shared" si="301"/>
        <v>42573.788564814815</v>
      </c>
    </row>
    <row r="3980" spans="1:20" ht="60" x14ac:dyDescent="0.25">
      <c r="A3980">
        <v>3978</v>
      </c>
      <c r="B3980" s="7" t="s">
        <v>3975</v>
      </c>
      <c r="C3980" s="2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98"/>
        <v>11</v>
      </c>
      <c r="P3980">
        <f t="shared" si="299"/>
        <v>26.75</v>
      </c>
      <c r="Q3980" t="s">
        <v>8315</v>
      </c>
      <c r="R3980" t="s">
        <v>8316</v>
      </c>
      <c r="S3980" s="14">
        <f t="shared" si="300"/>
        <v>41975.642974537041</v>
      </c>
      <c r="T3980" s="14">
        <f t="shared" si="301"/>
        <v>42035.642974537041</v>
      </c>
    </row>
    <row r="3981" spans="1:20" ht="60" x14ac:dyDescent="0.25">
      <c r="A3981">
        <v>3979</v>
      </c>
      <c r="B3981" s="7" t="s">
        <v>3976</v>
      </c>
      <c r="C3981" s="2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98"/>
        <v>2</v>
      </c>
      <c r="P3981">
        <f t="shared" si="299"/>
        <v>18.329999999999998</v>
      </c>
      <c r="Q3981" t="s">
        <v>8315</v>
      </c>
      <c r="R3981" t="s">
        <v>8316</v>
      </c>
      <c r="S3981" s="14">
        <f t="shared" si="300"/>
        <v>42069.903437500005</v>
      </c>
      <c r="T3981" s="14">
        <f t="shared" si="301"/>
        <v>42092.833333333328</v>
      </c>
    </row>
    <row r="3982" spans="1:20" ht="60" x14ac:dyDescent="0.25">
      <c r="A3982">
        <v>3980</v>
      </c>
      <c r="B3982" s="7" t="s">
        <v>3977</v>
      </c>
      <c r="C3982" s="2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98"/>
        <v>18</v>
      </c>
      <c r="P3982">
        <f t="shared" si="299"/>
        <v>64.290000000000006</v>
      </c>
      <c r="Q3982" t="s">
        <v>8315</v>
      </c>
      <c r="R3982" t="s">
        <v>8316</v>
      </c>
      <c r="S3982" s="14">
        <f t="shared" si="300"/>
        <v>41795.598923611113</v>
      </c>
      <c r="T3982" s="14">
        <f t="shared" si="301"/>
        <v>41825.598923611113</v>
      </c>
    </row>
    <row r="3983" spans="1:20" ht="45" x14ac:dyDescent="0.25">
      <c r="A3983">
        <v>3981</v>
      </c>
      <c r="B3983" s="7" t="s">
        <v>3358</v>
      </c>
      <c r="C3983" s="2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98"/>
        <v>4</v>
      </c>
      <c r="P3983">
        <f t="shared" si="299"/>
        <v>175</v>
      </c>
      <c r="Q3983" t="s">
        <v>8315</v>
      </c>
      <c r="R3983" t="s">
        <v>8316</v>
      </c>
      <c r="S3983" s="14">
        <f t="shared" si="300"/>
        <v>42508.179965277777</v>
      </c>
      <c r="T3983" s="14">
        <f t="shared" si="301"/>
        <v>42568.179965277777</v>
      </c>
    </row>
    <row r="3984" spans="1:20" ht="60" x14ac:dyDescent="0.25">
      <c r="A3984">
        <v>3982</v>
      </c>
      <c r="B3984" s="7" t="s">
        <v>3978</v>
      </c>
      <c r="C3984" s="2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98"/>
        <v>20</v>
      </c>
      <c r="P3984">
        <f t="shared" si="299"/>
        <v>34</v>
      </c>
      <c r="Q3984" t="s">
        <v>8315</v>
      </c>
      <c r="R3984" t="s">
        <v>8316</v>
      </c>
      <c r="S3984" s="14">
        <f t="shared" si="300"/>
        <v>42132.809953703705</v>
      </c>
      <c r="T3984" s="14">
        <f t="shared" si="301"/>
        <v>42192.809953703705</v>
      </c>
    </row>
    <row r="3985" spans="1:20" ht="60" x14ac:dyDescent="0.25">
      <c r="A3985">
        <v>3983</v>
      </c>
      <c r="B3985" s="7" t="s">
        <v>3979</v>
      </c>
      <c r="C3985" s="2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98"/>
        <v>35</v>
      </c>
      <c r="P3985">
        <f t="shared" si="299"/>
        <v>84.28</v>
      </c>
      <c r="Q3985" t="s">
        <v>8315</v>
      </c>
      <c r="R3985" t="s">
        <v>8316</v>
      </c>
      <c r="S3985" s="14">
        <f t="shared" si="300"/>
        <v>41747.86986111111</v>
      </c>
      <c r="T3985" s="14">
        <f t="shared" si="301"/>
        <v>41779.290972222225</v>
      </c>
    </row>
    <row r="3986" spans="1:20" ht="60" x14ac:dyDescent="0.25">
      <c r="A3986">
        <v>3984</v>
      </c>
      <c r="B3986" s="7" t="s">
        <v>3980</v>
      </c>
      <c r="C3986" s="2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98"/>
        <v>6</v>
      </c>
      <c r="P3986">
        <f t="shared" si="299"/>
        <v>9.5</v>
      </c>
      <c r="Q3986" t="s">
        <v>8315</v>
      </c>
      <c r="R3986" t="s">
        <v>8316</v>
      </c>
      <c r="S3986" s="14">
        <f t="shared" si="300"/>
        <v>41920.963472222218</v>
      </c>
      <c r="T3986" s="14">
        <f t="shared" si="301"/>
        <v>41951</v>
      </c>
    </row>
    <row r="3987" spans="1:20" ht="60" x14ac:dyDescent="0.25">
      <c r="A3987">
        <v>3985</v>
      </c>
      <c r="B3987" s="7" t="s">
        <v>3981</v>
      </c>
      <c r="C3987" s="2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98"/>
        <v>32</v>
      </c>
      <c r="P3987">
        <f t="shared" si="299"/>
        <v>33.74</v>
      </c>
      <c r="Q3987" t="s">
        <v>8315</v>
      </c>
      <c r="R3987" t="s">
        <v>8316</v>
      </c>
      <c r="S3987" s="14">
        <f t="shared" si="300"/>
        <v>42399.707407407404</v>
      </c>
      <c r="T3987" s="14">
        <f t="shared" si="301"/>
        <v>42420.878472222219</v>
      </c>
    </row>
    <row r="3988" spans="1:20" ht="60" x14ac:dyDescent="0.25">
      <c r="A3988">
        <v>3986</v>
      </c>
      <c r="B3988" s="7" t="s">
        <v>3982</v>
      </c>
      <c r="C3988" s="2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98"/>
        <v>10</v>
      </c>
      <c r="P3988">
        <f t="shared" si="299"/>
        <v>37.54</v>
      </c>
      <c r="Q3988" t="s">
        <v>8315</v>
      </c>
      <c r="R3988" t="s">
        <v>8316</v>
      </c>
      <c r="S3988" s="14">
        <f t="shared" si="300"/>
        <v>42467.548541666663</v>
      </c>
      <c r="T3988" s="14">
        <f t="shared" si="301"/>
        <v>42496.544444444444</v>
      </c>
    </row>
    <row r="3989" spans="1:20" ht="45" x14ac:dyDescent="0.25">
      <c r="A3989">
        <v>3987</v>
      </c>
      <c r="B3989" s="7" t="s">
        <v>3983</v>
      </c>
      <c r="C3989" s="2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98"/>
        <v>38</v>
      </c>
      <c r="P3989">
        <f t="shared" si="299"/>
        <v>11.62</v>
      </c>
      <c r="Q3989" t="s">
        <v>8315</v>
      </c>
      <c r="R3989" t="s">
        <v>8316</v>
      </c>
      <c r="S3989" s="14">
        <f t="shared" si="300"/>
        <v>41765.92465277778</v>
      </c>
      <c r="T3989" s="14">
        <f t="shared" si="301"/>
        <v>41775.92465277778</v>
      </c>
    </row>
    <row r="3990" spans="1:20" ht="30" x14ac:dyDescent="0.25">
      <c r="A3990">
        <v>3988</v>
      </c>
      <c r="B3990" s="7" t="s">
        <v>3984</v>
      </c>
      <c r="C3990" s="2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98"/>
        <v>2</v>
      </c>
      <c r="P3990">
        <f t="shared" si="299"/>
        <v>8</v>
      </c>
      <c r="Q3990" t="s">
        <v>8315</v>
      </c>
      <c r="R3990" t="s">
        <v>8316</v>
      </c>
      <c r="S3990" s="14">
        <f t="shared" si="300"/>
        <v>42230.08116898148</v>
      </c>
      <c r="T3990" s="14">
        <f t="shared" si="301"/>
        <v>42245.08116898148</v>
      </c>
    </row>
    <row r="3991" spans="1:20" ht="60" x14ac:dyDescent="0.25">
      <c r="A3991">
        <v>3989</v>
      </c>
      <c r="B3991" s="7" t="s">
        <v>3985</v>
      </c>
      <c r="C3991" s="2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98"/>
        <v>0</v>
      </c>
      <c r="P3991">
        <f t="shared" si="299"/>
        <v>0</v>
      </c>
      <c r="Q3991" t="s">
        <v>8315</v>
      </c>
      <c r="R3991" t="s">
        <v>8316</v>
      </c>
      <c r="S3991" s="14">
        <f t="shared" si="300"/>
        <v>42286.749780092592</v>
      </c>
      <c r="T3991" s="14">
        <f t="shared" si="301"/>
        <v>42316.791446759264</v>
      </c>
    </row>
    <row r="3992" spans="1:20" ht="45" x14ac:dyDescent="0.25">
      <c r="A3992">
        <v>3990</v>
      </c>
      <c r="B3992" s="7" t="s">
        <v>3986</v>
      </c>
      <c r="C3992" s="2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98"/>
        <v>4</v>
      </c>
      <c r="P3992">
        <f t="shared" si="299"/>
        <v>23</v>
      </c>
      <c r="Q3992" t="s">
        <v>8315</v>
      </c>
      <c r="R3992" t="s">
        <v>8316</v>
      </c>
      <c r="S3992" s="14">
        <f t="shared" si="300"/>
        <v>42401.672372685185</v>
      </c>
      <c r="T3992" s="14">
        <f t="shared" si="301"/>
        <v>42431.672372685185</v>
      </c>
    </row>
    <row r="3993" spans="1:20" ht="30" x14ac:dyDescent="0.25">
      <c r="A3993">
        <v>3991</v>
      </c>
      <c r="B3993" s="7" t="s">
        <v>3987</v>
      </c>
      <c r="C3993" s="2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98"/>
        <v>20</v>
      </c>
      <c r="P3993">
        <f t="shared" si="299"/>
        <v>100</v>
      </c>
      <c r="Q3993" t="s">
        <v>8315</v>
      </c>
      <c r="R3993" t="s">
        <v>8316</v>
      </c>
      <c r="S3993" s="14">
        <f t="shared" si="300"/>
        <v>42125.644467592589</v>
      </c>
      <c r="T3993" s="14">
        <f t="shared" si="301"/>
        <v>42155.644467592589</v>
      </c>
    </row>
    <row r="3994" spans="1:20" ht="45" x14ac:dyDescent="0.25">
      <c r="A3994">
        <v>3992</v>
      </c>
      <c r="B3994" s="7" t="s">
        <v>3988</v>
      </c>
      <c r="C3994" s="2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98"/>
        <v>5</v>
      </c>
      <c r="P3994">
        <f t="shared" si="299"/>
        <v>60.11</v>
      </c>
      <c r="Q3994" t="s">
        <v>8315</v>
      </c>
      <c r="R3994" t="s">
        <v>8316</v>
      </c>
      <c r="S3994" s="14">
        <f t="shared" si="300"/>
        <v>42289.94049768518</v>
      </c>
      <c r="T3994" s="14">
        <f t="shared" si="301"/>
        <v>42349.982164351852</v>
      </c>
    </row>
    <row r="3995" spans="1:20" ht="45" x14ac:dyDescent="0.25">
      <c r="A3995">
        <v>3993</v>
      </c>
      <c r="B3995" s="7" t="s">
        <v>3989</v>
      </c>
      <c r="C3995" s="2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98"/>
        <v>0</v>
      </c>
      <c r="P3995">
        <f t="shared" si="299"/>
        <v>3</v>
      </c>
      <c r="Q3995" t="s">
        <v>8315</v>
      </c>
      <c r="R3995" t="s">
        <v>8316</v>
      </c>
      <c r="S3995" s="14">
        <f t="shared" si="300"/>
        <v>42107.864722222221</v>
      </c>
      <c r="T3995" s="14">
        <f t="shared" si="301"/>
        <v>42137.864722222221</v>
      </c>
    </row>
    <row r="3996" spans="1:20" ht="45" x14ac:dyDescent="0.25">
      <c r="A3996">
        <v>3994</v>
      </c>
      <c r="B3996" s="7" t="s">
        <v>3990</v>
      </c>
      <c r="C3996" s="2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98"/>
        <v>0</v>
      </c>
      <c r="P3996">
        <f t="shared" si="299"/>
        <v>5</v>
      </c>
      <c r="Q3996" t="s">
        <v>8315</v>
      </c>
      <c r="R3996" t="s">
        <v>8316</v>
      </c>
      <c r="S3996" s="14">
        <f t="shared" si="300"/>
        <v>41809.389930555553</v>
      </c>
      <c r="T3996" s="14">
        <f t="shared" si="301"/>
        <v>41839.389930555553</v>
      </c>
    </row>
    <row r="3997" spans="1:20" ht="60" x14ac:dyDescent="0.25">
      <c r="A3997">
        <v>3995</v>
      </c>
      <c r="B3997" s="7" t="s">
        <v>3991</v>
      </c>
      <c r="C3997" s="2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98"/>
        <v>35</v>
      </c>
      <c r="P3997">
        <f t="shared" si="299"/>
        <v>17.5</v>
      </c>
      <c r="Q3997" t="s">
        <v>8315</v>
      </c>
      <c r="R3997" t="s">
        <v>8316</v>
      </c>
      <c r="S3997" s="14">
        <f t="shared" si="300"/>
        <v>42019.683761574073</v>
      </c>
      <c r="T3997" s="14">
        <f t="shared" si="301"/>
        <v>42049.477083333331</v>
      </c>
    </row>
    <row r="3998" spans="1:20" ht="45" x14ac:dyDescent="0.25">
      <c r="A3998">
        <v>3996</v>
      </c>
      <c r="B3998" s="7" t="s">
        <v>3992</v>
      </c>
      <c r="C3998" s="2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98"/>
        <v>17</v>
      </c>
      <c r="P3998">
        <f t="shared" si="299"/>
        <v>29.24</v>
      </c>
      <c r="Q3998" t="s">
        <v>8315</v>
      </c>
      <c r="R3998" t="s">
        <v>8316</v>
      </c>
      <c r="S3998" s="14">
        <f t="shared" si="300"/>
        <v>41950.26694444444</v>
      </c>
      <c r="T3998" s="14">
        <f t="shared" si="301"/>
        <v>41963.669444444444</v>
      </c>
    </row>
    <row r="3999" spans="1:20" ht="60" x14ac:dyDescent="0.25">
      <c r="A3999">
        <v>3997</v>
      </c>
      <c r="B3999" s="7" t="s">
        <v>3993</v>
      </c>
      <c r="C3999" s="2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98"/>
        <v>0</v>
      </c>
      <c r="P3999">
        <f t="shared" si="299"/>
        <v>0</v>
      </c>
      <c r="Q3999" t="s">
        <v>8315</v>
      </c>
      <c r="R3999" t="s">
        <v>8316</v>
      </c>
      <c r="S3999" s="14">
        <f t="shared" si="300"/>
        <v>42069.391446759255</v>
      </c>
      <c r="T3999" s="14">
        <f t="shared" si="301"/>
        <v>42099.349780092598</v>
      </c>
    </row>
    <row r="4000" spans="1:20" ht="45" x14ac:dyDescent="0.25">
      <c r="A4000">
        <v>3998</v>
      </c>
      <c r="B4000" s="7" t="s">
        <v>3994</v>
      </c>
      <c r="C4000" s="2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98"/>
        <v>57</v>
      </c>
      <c r="P4000">
        <f t="shared" si="299"/>
        <v>59.58</v>
      </c>
      <c r="Q4000" t="s">
        <v>8315</v>
      </c>
      <c r="R4000" t="s">
        <v>8316</v>
      </c>
      <c r="S4000" s="14">
        <f t="shared" si="300"/>
        <v>42061.963263888887</v>
      </c>
      <c r="T4000" s="14">
        <f t="shared" si="301"/>
        <v>42091.921597222223</v>
      </c>
    </row>
    <row r="4001" spans="1:20" ht="45" x14ac:dyDescent="0.25">
      <c r="A4001">
        <v>3999</v>
      </c>
      <c r="B4001" s="7" t="s">
        <v>3995</v>
      </c>
      <c r="C4001" s="2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98"/>
        <v>17</v>
      </c>
      <c r="P4001">
        <f t="shared" si="299"/>
        <v>82.57</v>
      </c>
      <c r="Q4001" t="s">
        <v>8315</v>
      </c>
      <c r="R4001" t="s">
        <v>8316</v>
      </c>
      <c r="S4001" s="14">
        <f t="shared" si="300"/>
        <v>41842.828680555554</v>
      </c>
      <c r="T4001" s="14">
        <f t="shared" si="301"/>
        <v>41882.827650462961</v>
      </c>
    </row>
    <row r="4002" spans="1:20" ht="30" x14ac:dyDescent="0.25">
      <c r="A4002">
        <v>4000</v>
      </c>
      <c r="B4002" s="7" t="s">
        <v>3996</v>
      </c>
      <c r="C4002" s="2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98"/>
        <v>0</v>
      </c>
      <c r="P4002">
        <f t="shared" si="299"/>
        <v>10</v>
      </c>
      <c r="Q4002" t="s">
        <v>8315</v>
      </c>
      <c r="R4002" t="s">
        <v>8316</v>
      </c>
      <c r="S4002" s="14">
        <f t="shared" si="300"/>
        <v>42437.64534722222</v>
      </c>
      <c r="T4002" s="14">
        <f t="shared" si="301"/>
        <v>42497.603680555556</v>
      </c>
    </row>
    <row r="4003" spans="1:20" ht="60" x14ac:dyDescent="0.25">
      <c r="A4003">
        <v>4001</v>
      </c>
      <c r="B4003" s="7" t="s">
        <v>3997</v>
      </c>
      <c r="C4003" s="2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98"/>
        <v>38</v>
      </c>
      <c r="P4003">
        <f t="shared" si="299"/>
        <v>32.36</v>
      </c>
      <c r="Q4003" t="s">
        <v>8315</v>
      </c>
      <c r="R4003" t="s">
        <v>8316</v>
      </c>
      <c r="S4003" s="14">
        <f t="shared" si="300"/>
        <v>42775.964212962965</v>
      </c>
      <c r="T4003" s="14">
        <f t="shared" si="301"/>
        <v>42795.791666666672</v>
      </c>
    </row>
    <row r="4004" spans="1:20" ht="60" x14ac:dyDescent="0.25">
      <c r="A4004">
        <v>4002</v>
      </c>
      <c r="B4004" s="7" t="s">
        <v>3998</v>
      </c>
      <c r="C4004" s="2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98"/>
        <v>2</v>
      </c>
      <c r="P4004">
        <f t="shared" si="299"/>
        <v>5.75</v>
      </c>
      <c r="Q4004" t="s">
        <v>8315</v>
      </c>
      <c r="R4004" t="s">
        <v>8316</v>
      </c>
      <c r="S4004" s="14">
        <f t="shared" si="300"/>
        <v>41879.043530092589</v>
      </c>
      <c r="T4004" s="14">
        <f t="shared" si="301"/>
        <v>41909.043530092589</v>
      </c>
    </row>
    <row r="4005" spans="1:20" ht="45" x14ac:dyDescent="0.25">
      <c r="A4005">
        <v>4003</v>
      </c>
      <c r="B4005" s="7" t="s">
        <v>3999</v>
      </c>
      <c r="C4005" s="2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98"/>
        <v>10</v>
      </c>
      <c r="P4005">
        <f t="shared" si="299"/>
        <v>100.5</v>
      </c>
      <c r="Q4005" t="s">
        <v>8315</v>
      </c>
      <c r="R4005" t="s">
        <v>8316</v>
      </c>
      <c r="S4005" s="14">
        <f t="shared" si="300"/>
        <v>42020.587349537032</v>
      </c>
      <c r="T4005" s="14">
        <f t="shared" si="301"/>
        <v>42050.587349537032</v>
      </c>
    </row>
    <row r="4006" spans="1:20" ht="15.75" x14ac:dyDescent="0.25">
      <c r="A4006">
        <v>4004</v>
      </c>
      <c r="B4006" s="7" t="s">
        <v>4000</v>
      </c>
      <c r="C4006" s="2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98"/>
        <v>0</v>
      </c>
      <c r="P4006">
        <f t="shared" si="299"/>
        <v>1</v>
      </c>
      <c r="Q4006" t="s">
        <v>8315</v>
      </c>
      <c r="R4006" t="s">
        <v>8316</v>
      </c>
      <c r="S4006" s="14">
        <f t="shared" si="300"/>
        <v>41890.16269675926</v>
      </c>
      <c r="T4006" s="14">
        <f t="shared" si="301"/>
        <v>41920.16269675926</v>
      </c>
    </row>
    <row r="4007" spans="1:20" ht="45" x14ac:dyDescent="0.25">
      <c r="A4007">
        <v>4005</v>
      </c>
      <c r="B4007" s="7" t="s">
        <v>4001</v>
      </c>
      <c r="C4007" s="2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98"/>
        <v>1</v>
      </c>
      <c r="P4007">
        <f t="shared" si="299"/>
        <v>20</v>
      </c>
      <c r="Q4007" t="s">
        <v>8315</v>
      </c>
      <c r="R4007" t="s">
        <v>8316</v>
      </c>
      <c r="S4007" s="14">
        <f t="shared" si="300"/>
        <v>41872.807696759257</v>
      </c>
      <c r="T4007" s="14">
        <f t="shared" si="301"/>
        <v>41932.807696759257</v>
      </c>
    </row>
    <row r="4008" spans="1:20" ht="60" x14ac:dyDescent="0.25">
      <c r="A4008">
        <v>4006</v>
      </c>
      <c r="B4008" s="7" t="s">
        <v>4002</v>
      </c>
      <c r="C4008" s="2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98"/>
        <v>0</v>
      </c>
      <c r="P4008">
        <f t="shared" si="299"/>
        <v>2</v>
      </c>
      <c r="Q4008" t="s">
        <v>8315</v>
      </c>
      <c r="R4008" t="s">
        <v>8316</v>
      </c>
      <c r="S4008" s="14">
        <f t="shared" si="300"/>
        <v>42391.772997685184</v>
      </c>
      <c r="T4008" s="14">
        <f t="shared" si="301"/>
        <v>42416.772997685184</v>
      </c>
    </row>
    <row r="4009" spans="1:20" ht="45" x14ac:dyDescent="0.25">
      <c r="A4009">
        <v>4007</v>
      </c>
      <c r="B4009" s="7" t="s">
        <v>4003</v>
      </c>
      <c r="C4009" s="2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98"/>
        <v>0</v>
      </c>
      <c r="P4009">
        <f t="shared" si="299"/>
        <v>5</v>
      </c>
      <c r="Q4009" t="s">
        <v>8315</v>
      </c>
      <c r="R4009" t="s">
        <v>8316</v>
      </c>
      <c r="S4009" s="14">
        <f t="shared" si="300"/>
        <v>41848.772928240738</v>
      </c>
      <c r="T4009" s="14">
        <f t="shared" si="301"/>
        <v>41877.686111111114</v>
      </c>
    </row>
    <row r="4010" spans="1:20" ht="60" x14ac:dyDescent="0.25">
      <c r="A4010">
        <v>4008</v>
      </c>
      <c r="B4010" s="7" t="s">
        <v>4004</v>
      </c>
      <c r="C4010" s="2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98"/>
        <v>6</v>
      </c>
      <c r="P4010">
        <f t="shared" si="299"/>
        <v>15</v>
      </c>
      <c r="Q4010" t="s">
        <v>8315</v>
      </c>
      <c r="R4010" t="s">
        <v>8316</v>
      </c>
      <c r="S4010" s="14">
        <f t="shared" si="300"/>
        <v>42177.964201388888</v>
      </c>
      <c r="T4010" s="14">
        <f t="shared" si="301"/>
        <v>42207.964201388888</v>
      </c>
    </row>
    <row r="4011" spans="1:20" ht="45" x14ac:dyDescent="0.25">
      <c r="A4011">
        <v>4009</v>
      </c>
      <c r="B4011" s="7" t="s">
        <v>4005</v>
      </c>
      <c r="C4011" s="2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98"/>
        <v>4</v>
      </c>
      <c r="P4011">
        <f t="shared" si="299"/>
        <v>25</v>
      </c>
      <c r="Q4011" t="s">
        <v>8315</v>
      </c>
      <c r="R4011" t="s">
        <v>8316</v>
      </c>
      <c r="S4011" s="14">
        <f t="shared" si="300"/>
        <v>41851.700925925928</v>
      </c>
      <c r="T4011" s="14">
        <f t="shared" si="301"/>
        <v>41891.700925925928</v>
      </c>
    </row>
    <row r="4012" spans="1:20" ht="45" x14ac:dyDescent="0.25">
      <c r="A4012">
        <v>4010</v>
      </c>
      <c r="B4012" s="7" t="s">
        <v>4006</v>
      </c>
      <c r="C4012" s="2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98"/>
        <v>24</v>
      </c>
      <c r="P4012">
        <f t="shared" si="299"/>
        <v>45.84</v>
      </c>
      <c r="Q4012" t="s">
        <v>8315</v>
      </c>
      <c r="R4012" t="s">
        <v>8316</v>
      </c>
      <c r="S4012" s="14">
        <f t="shared" si="300"/>
        <v>41921.770439814813</v>
      </c>
      <c r="T4012" s="14">
        <f t="shared" si="301"/>
        <v>41938.770439814813</v>
      </c>
    </row>
    <row r="4013" spans="1:20" ht="60" x14ac:dyDescent="0.25">
      <c r="A4013">
        <v>4011</v>
      </c>
      <c r="B4013" s="7" t="s">
        <v>4007</v>
      </c>
      <c r="C4013" s="2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98"/>
        <v>8</v>
      </c>
      <c r="P4013">
        <f t="shared" si="299"/>
        <v>4.75</v>
      </c>
      <c r="Q4013" t="s">
        <v>8315</v>
      </c>
      <c r="R4013" t="s">
        <v>8316</v>
      </c>
      <c r="S4013" s="14">
        <f t="shared" si="300"/>
        <v>42002.54488425926</v>
      </c>
      <c r="T4013" s="14">
        <f t="shared" si="301"/>
        <v>42032.54488425926</v>
      </c>
    </row>
    <row r="4014" spans="1:20" ht="60" x14ac:dyDescent="0.25">
      <c r="A4014">
        <v>4012</v>
      </c>
      <c r="B4014" s="7" t="s">
        <v>4008</v>
      </c>
      <c r="C4014" s="2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98"/>
        <v>0</v>
      </c>
      <c r="P4014">
        <f t="shared" si="299"/>
        <v>0</v>
      </c>
      <c r="Q4014" t="s">
        <v>8315</v>
      </c>
      <c r="R4014" t="s">
        <v>8316</v>
      </c>
      <c r="S4014" s="14">
        <f t="shared" si="300"/>
        <v>42096.544548611113</v>
      </c>
      <c r="T4014" s="14">
        <f t="shared" si="301"/>
        <v>42126.544548611113</v>
      </c>
    </row>
    <row r="4015" spans="1:20" ht="60" x14ac:dyDescent="0.25">
      <c r="A4015">
        <v>4013</v>
      </c>
      <c r="B4015" s="7" t="s">
        <v>4009</v>
      </c>
      <c r="C4015" s="2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98"/>
        <v>1</v>
      </c>
      <c r="P4015">
        <f t="shared" si="299"/>
        <v>13</v>
      </c>
      <c r="Q4015" t="s">
        <v>8315</v>
      </c>
      <c r="R4015" t="s">
        <v>8316</v>
      </c>
      <c r="S4015" s="14">
        <f t="shared" si="300"/>
        <v>42021.301192129627</v>
      </c>
      <c r="T4015" s="14">
        <f t="shared" si="301"/>
        <v>42051.301192129627</v>
      </c>
    </row>
    <row r="4016" spans="1:20" ht="60" x14ac:dyDescent="0.25">
      <c r="A4016">
        <v>4014</v>
      </c>
      <c r="B4016" s="7" t="s">
        <v>4010</v>
      </c>
      <c r="C4016" s="2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98"/>
        <v>0</v>
      </c>
      <c r="P4016">
        <f t="shared" si="299"/>
        <v>0</v>
      </c>
      <c r="Q4016" t="s">
        <v>8315</v>
      </c>
      <c r="R4016" t="s">
        <v>8316</v>
      </c>
      <c r="S4016" s="14">
        <f t="shared" si="300"/>
        <v>42419.246168981481</v>
      </c>
      <c r="T4016" s="14">
        <f t="shared" si="301"/>
        <v>42434.246168981481</v>
      </c>
    </row>
    <row r="4017" spans="1:20" ht="60" x14ac:dyDescent="0.25">
      <c r="A4017">
        <v>4015</v>
      </c>
      <c r="B4017" s="7" t="s">
        <v>4011</v>
      </c>
      <c r="C4017" s="2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98"/>
        <v>0</v>
      </c>
      <c r="P4017">
        <f t="shared" si="299"/>
        <v>1</v>
      </c>
      <c r="Q4017" t="s">
        <v>8315</v>
      </c>
      <c r="R4017" t="s">
        <v>8316</v>
      </c>
      <c r="S4017" s="14">
        <f t="shared" si="300"/>
        <v>42174.780821759254</v>
      </c>
      <c r="T4017" s="14">
        <f t="shared" si="301"/>
        <v>42204.780821759254</v>
      </c>
    </row>
    <row r="4018" spans="1:20" ht="60" x14ac:dyDescent="0.25">
      <c r="A4018">
        <v>4016</v>
      </c>
      <c r="B4018" s="7" t="s">
        <v>4012</v>
      </c>
      <c r="C4018" s="2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98"/>
        <v>14</v>
      </c>
      <c r="P4018">
        <f t="shared" si="299"/>
        <v>10</v>
      </c>
      <c r="Q4018" t="s">
        <v>8315</v>
      </c>
      <c r="R4018" t="s">
        <v>8316</v>
      </c>
      <c r="S4018" s="14">
        <f t="shared" si="300"/>
        <v>41869.872685185182</v>
      </c>
      <c r="T4018" s="14">
        <f t="shared" si="301"/>
        <v>41899.872685185182</v>
      </c>
    </row>
    <row r="4019" spans="1:20" ht="60" x14ac:dyDescent="0.25">
      <c r="A4019">
        <v>4017</v>
      </c>
      <c r="B4019" s="7" t="s">
        <v>4013</v>
      </c>
      <c r="C4019" s="2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98"/>
        <v>1</v>
      </c>
      <c r="P4019">
        <f t="shared" si="299"/>
        <v>52.5</v>
      </c>
      <c r="Q4019" t="s">
        <v>8315</v>
      </c>
      <c r="R4019" t="s">
        <v>8316</v>
      </c>
      <c r="S4019" s="14">
        <f t="shared" si="300"/>
        <v>41856.672152777777</v>
      </c>
      <c r="T4019" s="14">
        <f t="shared" si="301"/>
        <v>41886.672152777777</v>
      </c>
    </row>
    <row r="4020" spans="1:20" ht="30" x14ac:dyDescent="0.25">
      <c r="A4020">
        <v>4018</v>
      </c>
      <c r="B4020" s="7" t="s">
        <v>4014</v>
      </c>
      <c r="C4020" s="2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98"/>
        <v>9</v>
      </c>
      <c r="P4020">
        <f t="shared" si="299"/>
        <v>32.5</v>
      </c>
      <c r="Q4020" t="s">
        <v>8315</v>
      </c>
      <c r="R4020" t="s">
        <v>8316</v>
      </c>
      <c r="S4020" s="14">
        <f t="shared" si="300"/>
        <v>42620.91097222222</v>
      </c>
      <c r="T4020" s="14">
        <f t="shared" si="301"/>
        <v>42650.91097222222</v>
      </c>
    </row>
    <row r="4021" spans="1:20" ht="60" x14ac:dyDescent="0.25">
      <c r="A4021">
        <v>4019</v>
      </c>
      <c r="B4021" s="7" t="s">
        <v>4015</v>
      </c>
      <c r="C4021" s="2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98"/>
        <v>1</v>
      </c>
      <c r="P4021">
        <f t="shared" si="299"/>
        <v>7.25</v>
      </c>
      <c r="Q4021" t="s">
        <v>8315</v>
      </c>
      <c r="R4021" t="s">
        <v>8316</v>
      </c>
      <c r="S4021" s="14">
        <f t="shared" si="300"/>
        <v>42417.675879629634</v>
      </c>
      <c r="T4021" s="14">
        <f t="shared" si="301"/>
        <v>42475.686111111107</v>
      </c>
    </row>
    <row r="4022" spans="1:20" ht="60" x14ac:dyDescent="0.25">
      <c r="A4022">
        <v>4020</v>
      </c>
      <c r="B4022" s="7" t="s">
        <v>4016</v>
      </c>
      <c r="C4022" s="2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98"/>
        <v>17</v>
      </c>
      <c r="P4022">
        <f t="shared" si="299"/>
        <v>33.33</v>
      </c>
      <c r="Q4022" t="s">
        <v>8315</v>
      </c>
      <c r="R4022" t="s">
        <v>8316</v>
      </c>
      <c r="S4022" s="14">
        <f t="shared" si="300"/>
        <v>42057.190960648149</v>
      </c>
      <c r="T4022" s="14">
        <f t="shared" si="301"/>
        <v>42087.149293981478</v>
      </c>
    </row>
    <row r="4023" spans="1:20" ht="45" x14ac:dyDescent="0.25">
      <c r="A4023">
        <v>4021</v>
      </c>
      <c r="B4023" s="7" t="s">
        <v>4017</v>
      </c>
      <c r="C4023" s="2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98"/>
        <v>1</v>
      </c>
      <c r="P4023">
        <f t="shared" si="299"/>
        <v>62.5</v>
      </c>
      <c r="Q4023" t="s">
        <v>8315</v>
      </c>
      <c r="R4023" t="s">
        <v>8316</v>
      </c>
      <c r="S4023" s="14">
        <f t="shared" si="300"/>
        <v>41878.911550925928</v>
      </c>
      <c r="T4023" s="14">
        <f t="shared" si="301"/>
        <v>41938.911550925928</v>
      </c>
    </row>
    <row r="4024" spans="1:20" ht="30" x14ac:dyDescent="0.25">
      <c r="A4024">
        <v>4022</v>
      </c>
      <c r="B4024" s="7" t="s">
        <v>4018</v>
      </c>
      <c r="C4024" s="2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98"/>
        <v>70</v>
      </c>
      <c r="P4024">
        <f t="shared" si="299"/>
        <v>63.56</v>
      </c>
      <c r="Q4024" t="s">
        <v>8315</v>
      </c>
      <c r="R4024" t="s">
        <v>8316</v>
      </c>
      <c r="S4024" s="14">
        <f t="shared" si="300"/>
        <v>41990.584108796291</v>
      </c>
      <c r="T4024" s="14">
        <f t="shared" si="301"/>
        <v>42036.120833333334</v>
      </c>
    </row>
    <row r="4025" spans="1:20" ht="45" x14ac:dyDescent="0.25">
      <c r="A4025">
        <v>4023</v>
      </c>
      <c r="B4025" s="7" t="s">
        <v>4019</v>
      </c>
      <c r="C4025" s="2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98"/>
        <v>0</v>
      </c>
      <c r="P4025">
        <f t="shared" si="299"/>
        <v>0</v>
      </c>
      <c r="Q4025" t="s">
        <v>8315</v>
      </c>
      <c r="R4025" t="s">
        <v>8316</v>
      </c>
      <c r="S4025" s="14">
        <f t="shared" si="300"/>
        <v>42408.999571759254</v>
      </c>
      <c r="T4025" s="14">
        <f t="shared" si="301"/>
        <v>42453.957905092597</v>
      </c>
    </row>
    <row r="4026" spans="1:20" ht="60" x14ac:dyDescent="0.25">
      <c r="A4026">
        <v>4024</v>
      </c>
      <c r="B4026" s="7" t="s">
        <v>4020</v>
      </c>
      <c r="C4026" s="2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98"/>
        <v>1</v>
      </c>
      <c r="P4026">
        <f t="shared" si="299"/>
        <v>10</v>
      </c>
      <c r="Q4026" t="s">
        <v>8315</v>
      </c>
      <c r="R4026" t="s">
        <v>8316</v>
      </c>
      <c r="S4026" s="14">
        <f t="shared" si="300"/>
        <v>42217.670104166667</v>
      </c>
      <c r="T4026" s="14">
        <f t="shared" si="301"/>
        <v>42247.670104166667</v>
      </c>
    </row>
    <row r="4027" spans="1:20" ht="60" x14ac:dyDescent="0.25">
      <c r="A4027">
        <v>4025</v>
      </c>
      <c r="B4027" s="7" t="s">
        <v>4021</v>
      </c>
      <c r="C4027" s="2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98"/>
        <v>5</v>
      </c>
      <c r="P4027">
        <f t="shared" si="299"/>
        <v>62.5</v>
      </c>
      <c r="Q4027" t="s">
        <v>8315</v>
      </c>
      <c r="R4027" t="s">
        <v>8316</v>
      </c>
      <c r="S4027" s="14">
        <f t="shared" si="300"/>
        <v>42151.237685185188</v>
      </c>
      <c r="T4027" s="14">
        <f t="shared" si="301"/>
        <v>42211.237685185188</v>
      </c>
    </row>
    <row r="4028" spans="1:20" ht="45" x14ac:dyDescent="0.25">
      <c r="A4028">
        <v>4026</v>
      </c>
      <c r="B4028" s="7" t="s">
        <v>4022</v>
      </c>
      <c r="C4028" s="2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98"/>
        <v>0</v>
      </c>
      <c r="P4028">
        <f t="shared" si="299"/>
        <v>0</v>
      </c>
      <c r="Q4028" t="s">
        <v>8315</v>
      </c>
      <c r="R4028" t="s">
        <v>8316</v>
      </c>
      <c r="S4028" s="14">
        <f t="shared" si="300"/>
        <v>42282.655543981484</v>
      </c>
      <c r="T4028" s="14">
        <f t="shared" si="301"/>
        <v>42342.697210648148</v>
      </c>
    </row>
    <row r="4029" spans="1:20" ht="60" x14ac:dyDescent="0.25">
      <c r="A4029">
        <v>4027</v>
      </c>
      <c r="B4029" s="7" t="s">
        <v>4023</v>
      </c>
      <c r="C4029" s="2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98"/>
        <v>7</v>
      </c>
      <c r="P4029">
        <f t="shared" si="299"/>
        <v>30.71</v>
      </c>
      <c r="Q4029" t="s">
        <v>8315</v>
      </c>
      <c r="R4029" t="s">
        <v>8316</v>
      </c>
      <c r="S4029" s="14">
        <f t="shared" si="300"/>
        <v>42768.97084490741</v>
      </c>
      <c r="T4029" s="14">
        <f t="shared" si="301"/>
        <v>42789.041666666672</v>
      </c>
    </row>
    <row r="4030" spans="1:20" ht="45" x14ac:dyDescent="0.25">
      <c r="A4030">
        <v>4028</v>
      </c>
      <c r="B4030" s="7" t="s">
        <v>4024</v>
      </c>
      <c r="C4030" s="2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98"/>
        <v>28</v>
      </c>
      <c r="P4030">
        <f t="shared" si="299"/>
        <v>51</v>
      </c>
      <c r="Q4030" t="s">
        <v>8315</v>
      </c>
      <c r="R4030" t="s">
        <v>8316</v>
      </c>
      <c r="S4030" s="14">
        <f t="shared" si="300"/>
        <v>41765.938657407409</v>
      </c>
      <c r="T4030" s="14">
        <f t="shared" si="301"/>
        <v>41795.938657407409</v>
      </c>
    </row>
    <row r="4031" spans="1:20" ht="45" x14ac:dyDescent="0.25">
      <c r="A4031">
        <v>4029</v>
      </c>
      <c r="B4031" s="7" t="s">
        <v>4025</v>
      </c>
      <c r="C4031" s="2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98"/>
        <v>0</v>
      </c>
      <c r="P4031">
        <f t="shared" si="299"/>
        <v>0</v>
      </c>
      <c r="Q4031" t="s">
        <v>8315</v>
      </c>
      <c r="R4031" t="s">
        <v>8316</v>
      </c>
      <c r="S4031" s="14">
        <f t="shared" si="300"/>
        <v>42322.025115740747</v>
      </c>
      <c r="T4031" s="14">
        <f t="shared" si="301"/>
        <v>42352.025115740747</v>
      </c>
    </row>
    <row r="4032" spans="1:20" ht="60" x14ac:dyDescent="0.25">
      <c r="A4032">
        <v>4030</v>
      </c>
      <c r="B4032" s="7" t="s">
        <v>4026</v>
      </c>
      <c r="C4032" s="2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98"/>
        <v>16</v>
      </c>
      <c r="P4032">
        <f t="shared" si="299"/>
        <v>66.67</v>
      </c>
      <c r="Q4032" t="s">
        <v>8315</v>
      </c>
      <c r="R4032" t="s">
        <v>8316</v>
      </c>
      <c r="S4032" s="14">
        <f t="shared" si="300"/>
        <v>42374.655081018514</v>
      </c>
      <c r="T4032" s="14">
        <f t="shared" si="301"/>
        <v>42403.784027777772</v>
      </c>
    </row>
    <row r="4033" spans="1:20" ht="60" x14ac:dyDescent="0.25">
      <c r="A4033">
        <v>4031</v>
      </c>
      <c r="B4033" s="7" t="s">
        <v>4027</v>
      </c>
      <c r="C4033" s="2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98"/>
        <v>0</v>
      </c>
      <c r="P4033">
        <f t="shared" si="299"/>
        <v>0</v>
      </c>
      <c r="Q4033" t="s">
        <v>8315</v>
      </c>
      <c r="R4033" t="s">
        <v>8316</v>
      </c>
      <c r="S4033" s="14">
        <f t="shared" si="300"/>
        <v>41941.585231481484</v>
      </c>
      <c r="T4033" s="14">
        <f t="shared" si="301"/>
        <v>41991.626898148148</v>
      </c>
    </row>
    <row r="4034" spans="1:20" ht="60" x14ac:dyDescent="0.25">
      <c r="A4034">
        <v>4032</v>
      </c>
      <c r="B4034" s="7" t="s">
        <v>4028</v>
      </c>
      <c r="C4034" s="2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302">ROUND(E4034/D4034*100,0)</f>
        <v>7</v>
      </c>
      <c r="P4034">
        <f t="shared" ref="P4034:P4097" si="303">IFERROR(ROUND(E4034/L4034,2),0)</f>
        <v>59</v>
      </c>
      <c r="Q4034" t="s">
        <v>8315</v>
      </c>
      <c r="R4034" t="s">
        <v>8316</v>
      </c>
      <c r="S4034" s="14">
        <f t="shared" ref="S4034:S4097" si="304">(((J4034/60)/60)/24)+DATE(1970,1,1)</f>
        <v>42293.809212962966</v>
      </c>
      <c r="T4034" s="14">
        <f t="shared" ref="T4034:T4097" si="305">(((I4034/60)/60)/24)+DATE(1970,1,1)</f>
        <v>42353.85087962963</v>
      </c>
    </row>
    <row r="4035" spans="1:20" ht="45" x14ac:dyDescent="0.25">
      <c r="A4035">
        <v>4033</v>
      </c>
      <c r="B4035" s="7" t="s">
        <v>4029</v>
      </c>
      <c r="C4035" s="2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302"/>
        <v>26</v>
      </c>
      <c r="P4035">
        <f t="shared" si="303"/>
        <v>65.34</v>
      </c>
      <c r="Q4035" t="s">
        <v>8315</v>
      </c>
      <c r="R4035" t="s">
        <v>8316</v>
      </c>
      <c r="S4035" s="14">
        <f t="shared" si="304"/>
        <v>42614.268796296295</v>
      </c>
      <c r="T4035" s="14">
        <f t="shared" si="305"/>
        <v>42645.375</v>
      </c>
    </row>
    <row r="4036" spans="1:20" ht="60" x14ac:dyDescent="0.25">
      <c r="A4036">
        <v>4034</v>
      </c>
      <c r="B4036" s="7" t="s">
        <v>4030</v>
      </c>
      <c r="C4036" s="2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302"/>
        <v>1</v>
      </c>
      <c r="P4036">
        <f t="shared" si="303"/>
        <v>100</v>
      </c>
      <c r="Q4036" t="s">
        <v>8315</v>
      </c>
      <c r="R4036" t="s">
        <v>8316</v>
      </c>
      <c r="S4036" s="14">
        <f t="shared" si="304"/>
        <v>42067.947337962964</v>
      </c>
      <c r="T4036" s="14">
        <f t="shared" si="305"/>
        <v>42097.905671296292</v>
      </c>
    </row>
    <row r="4037" spans="1:20" ht="30" x14ac:dyDescent="0.25">
      <c r="A4037">
        <v>4035</v>
      </c>
      <c r="B4037" s="7" t="s">
        <v>4031</v>
      </c>
      <c r="C4037" s="2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302"/>
        <v>37</v>
      </c>
      <c r="P4037">
        <f t="shared" si="303"/>
        <v>147.4</v>
      </c>
      <c r="Q4037" t="s">
        <v>8315</v>
      </c>
      <c r="R4037" t="s">
        <v>8316</v>
      </c>
      <c r="S4037" s="14">
        <f t="shared" si="304"/>
        <v>41903.882951388885</v>
      </c>
      <c r="T4037" s="14">
        <f t="shared" si="305"/>
        <v>41933.882951388885</v>
      </c>
    </row>
    <row r="4038" spans="1:20" ht="45" x14ac:dyDescent="0.25">
      <c r="A4038">
        <v>4036</v>
      </c>
      <c r="B4038" s="7" t="s">
        <v>4032</v>
      </c>
      <c r="C4038" s="2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302"/>
        <v>47</v>
      </c>
      <c r="P4038">
        <f t="shared" si="303"/>
        <v>166.06</v>
      </c>
      <c r="Q4038" t="s">
        <v>8315</v>
      </c>
      <c r="R4038" t="s">
        <v>8316</v>
      </c>
      <c r="S4038" s="14">
        <f t="shared" si="304"/>
        <v>41804.937083333331</v>
      </c>
      <c r="T4038" s="14">
        <f t="shared" si="305"/>
        <v>41821.9375</v>
      </c>
    </row>
    <row r="4039" spans="1:20" ht="60" x14ac:dyDescent="0.25">
      <c r="A4039">
        <v>4037</v>
      </c>
      <c r="B4039" s="7" t="s">
        <v>4033</v>
      </c>
      <c r="C4039" s="2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302"/>
        <v>11</v>
      </c>
      <c r="P4039">
        <f t="shared" si="303"/>
        <v>40</v>
      </c>
      <c r="Q4039" t="s">
        <v>8315</v>
      </c>
      <c r="R4039" t="s">
        <v>8316</v>
      </c>
      <c r="S4039" s="14">
        <f t="shared" si="304"/>
        <v>42497.070775462969</v>
      </c>
      <c r="T4039" s="14">
        <f t="shared" si="305"/>
        <v>42514.600694444445</v>
      </c>
    </row>
    <row r="4040" spans="1:20" ht="45" x14ac:dyDescent="0.25">
      <c r="A4040">
        <v>4038</v>
      </c>
      <c r="B4040" s="7" t="s">
        <v>4034</v>
      </c>
      <c r="C4040" s="2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302"/>
        <v>12</v>
      </c>
      <c r="P4040">
        <f t="shared" si="303"/>
        <v>75.25</v>
      </c>
      <c r="Q4040" t="s">
        <v>8315</v>
      </c>
      <c r="R4040" t="s">
        <v>8316</v>
      </c>
      <c r="S4040" s="14">
        <f t="shared" si="304"/>
        <v>41869.798726851855</v>
      </c>
      <c r="T4040" s="14">
        <f t="shared" si="305"/>
        <v>41929.798726851855</v>
      </c>
    </row>
    <row r="4041" spans="1:20" ht="45" x14ac:dyDescent="0.25">
      <c r="A4041">
        <v>4039</v>
      </c>
      <c r="B4041" s="7" t="s">
        <v>4035</v>
      </c>
      <c r="C4041" s="2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302"/>
        <v>60</v>
      </c>
      <c r="P4041">
        <f t="shared" si="303"/>
        <v>60</v>
      </c>
      <c r="Q4041" t="s">
        <v>8315</v>
      </c>
      <c r="R4041" t="s">
        <v>8316</v>
      </c>
      <c r="S4041" s="14">
        <f t="shared" si="304"/>
        <v>42305.670914351853</v>
      </c>
      <c r="T4041" s="14">
        <f t="shared" si="305"/>
        <v>42339.249305555553</v>
      </c>
    </row>
    <row r="4042" spans="1:20" ht="45" x14ac:dyDescent="0.25">
      <c r="A4042">
        <v>4040</v>
      </c>
      <c r="B4042" s="7" t="s">
        <v>4036</v>
      </c>
      <c r="C4042" s="2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302"/>
        <v>31</v>
      </c>
      <c r="P4042">
        <f t="shared" si="303"/>
        <v>1250</v>
      </c>
      <c r="Q4042" t="s">
        <v>8315</v>
      </c>
      <c r="R4042" t="s">
        <v>8316</v>
      </c>
      <c r="S4042" s="14">
        <f t="shared" si="304"/>
        <v>42144.231527777782</v>
      </c>
      <c r="T4042" s="14">
        <f t="shared" si="305"/>
        <v>42203.125</v>
      </c>
    </row>
    <row r="4043" spans="1:20" ht="45" x14ac:dyDescent="0.25">
      <c r="A4043">
        <v>4041</v>
      </c>
      <c r="B4043" s="7" t="s">
        <v>4037</v>
      </c>
      <c r="C4043" s="2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302"/>
        <v>0</v>
      </c>
      <c r="P4043">
        <f t="shared" si="303"/>
        <v>10.5</v>
      </c>
      <c r="Q4043" t="s">
        <v>8315</v>
      </c>
      <c r="R4043" t="s">
        <v>8316</v>
      </c>
      <c r="S4043" s="14">
        <f t="shared" si="304"/>
        <v>42559.474004629628</v>
      </c>
      <c r="T4043" s="14">
        <f t="shared" si="305"/>
        <v>42619.474004629628</v>
      </c>
    </row>
    <row r="4044" spans="1:20" ht="60" x14ac:dyDescent="0.25">
      <c r="A4044">
        <v>4042</v>
      </c>
      <c r="B4044" s="7" t="s">
        <v>4038</v>
      </c>
      <c r="C4044" s="2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302"/>
        <v>0</v>
      </c>
      <c r="P4044">
        <f t="shared" si="303"/>
        <v>7</v>
      </c>
      <c r="Q4044" t="s">
        <v>8315</v>
      </c>
      <c r="R4044" t="s">
        <v>8316</v>
      </c>
      <c r="S4044" s="14">
        <f t="shared" si="304"/>
        <v>41995.084074074075</v>
      </c>
      <c r="T4044" s="14">
        <f t="shared" si="305"/>
        <v>42024.802777777775</v>
      </c>
    </row>
    <row r="4045" spans="1:20" ht="45" x14ac:dyDescent="0.25">
      <c r="A4045">
        <v>4043</v>
      </c>
      <c r="B4045" s="7" t="s">
        <v>4039</v>
      </c>
      <c r="C4045" s="2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302"/>
        <v>0</v>
      </c>
      <c r="P4045">
        <f t="shared" si="303"/>
        <v>0</v>
      </c>
      <c r="Q4045" t="s">
        <v>8315</v>
      </c>
      <c r="R4045" t="s">
        <v>8316</v>
      </c>
      <c r="S4045" s="14">
        <f t="shared" si="304"/>
        <v>41948.957465277781</v>
      </c>
      <c r="T4045" s="14">
        <f t="shared" si="305"/>
        <v>41963.957465277781</v>
      </c>
    </row>
    <row r="4046" spans="1:20" ht="60" x14ac:dyDescent="0.25">
      <c r="A4046">
        <v>4044</v>
      </c>
      <c r="B4046" s="7" t="s">
        <v>4040</v>
      </c>
      <c r="C4046" s="2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302"/>
        <v>38</v>
      </c>
      <c r="P4046">
        <f t="shared" si="303"/>
        <v>56.25</v>
      </c>
      <c r="Q4046" t="s">
        <v>8315</v>
      </c>
      <c r="R4046" t="s">
        <v>8316</v>
      </c>
      <c r="S4046" s="14">
        <f t="shared" si="304"/>
        <v>42074.219699074078</v>
      </c>
      <c r="T4046" s="14">
        <f t="shared" si="305"/>
        <v>42104.208333333328</v>
      </c>
    </row>
    <row r="4047" spans="1:20" ht="60" x14ac:dyDescent="0.25">
      <c r="A4047">
        <v>4045</v>
      </c>
      <c r="B4047" s="7" t="s">
        <v>4041</v>
      </c>
      <c r="C4047" s="2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302"/>
        <v>0</v>
      </c>
      <c r="P4047">
        <f t="shared" si="303"/>
        <v>1</v>
      </c>
      <c r="Q4047" t="s">
        <v>8315</v>
      </c>
      <c r="R4047" t="s">
        <v>8316</v>
      </c>
      <c r="S4047" s="14">
        <f t="shared" si="304"/>
        <v>41842.201261574075</v>
      </c>
      <c r="T4047" s="14">
        <f t="shared" si="305"/>
        <v>41872.201261574075</v>
      </c>
    </row>
    <row r="4048" spans="1:20" ht="60" x14ac:dyDescent="0.25">
      <c r="A4048">
        <v>4046</v>
      </c>
      <c r="B4048" s="7" t="s">
        <v>4042</v>
      </c>
      <c r="C4048" s="2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302"/>
        <v>8</v>
      </c>
      <c r="P4048">
        <f t="shared" si="303"/>
        <v>38.33</v>
      </c>
      <c r="Q4048" t="s">
        <v>8315</v>
      </c>
      <c r="R4048" t="s">
        <v>8316</v>
      </c>
      <c r="S4048" s="14">
        <f t="shared" si="304"/>
        <v>41904.650578703702</v>
      </c>
      <c r="T4048" s="14">
        <f t="shared" si="305"/>
        <v>41934.650578703702</v>
      </c>
    </row>
    <row r="4049" spans="1:20" ht="45" x14ac:dyDescent="0.25">
      <c r="A4049">
        <v>4047</v>
      </c>
      <c r="B4049" s="7" t="s">
        <v>4043</v>
      </c>
      <c r="C4049" s="2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302"/>
        <v>2</v>
      </c>
      <c r="P4049">
        <f t="shared" si="303"/>
        <v>27.5</v>
      </c>
      <c r="Q4049" t="s">
        <v>8315</v>
      </c>
      <c r="R4049" t="s">
        <v>8316</v>
      </c>
      <c r="S4049" s="14">
        <f t="shared" si="304"/>
        <v>41991.022488425922</v>
      </c>
      <c r="T4049" s="14">
        <f t="shared" si="305"/>
        <v>42015.041666666672</v>
      </c>
    </row>
    <row r="4050" spans="1:20" ht="60" x14ac:dyDescent="0.25">
      <c r="A4050">
        <v>4048</v>
      </c>
      <c r="B4050" s="7" t="s">
        <v>4044</v>
      </c>
      <c r="C4050" s="2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302"/>
        <v>18</v>
      </c>
      <c r="P4050">
        <f t="shared" si="303"/>
        <v>32.979999999999997</v>
      </c>
      <c r="Q4050" t="s">
        <v>8315</v>
      </c>
      <c r="R4050" t="s">
        <v>8316</v>
      </c>
      <c r="S4050" s="14">
        <f t="shared" si="304"/>
        <v>42436.509108796294</v>
      </c>
      <c r="T4050" s="14">
        <f t="shared" si="305"/>
        <v>42471.467442129629</v>
      </c>
    </row>
    <row r="4051" spans="1:20" ht="60" x14ac:dyDescent="0.25">
      <c r="A4051">
        <v>4049</v>
      </c>
      <c r="B4051" s="7" t="s">
        <v>4045</v>
      </c>
      <c r="C4051" s="2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302"/>
        <v>0</v>
      </c>
      <c r="P4051">
        <f t="shared" si="303"/>
        <v>16</v>
      </c>
      <c r="Q4051" t="s">
        <v>8315</v>
      </c>
      <c r="R4051" t="s">
        <v>8316</v>
      </c>
      <c r="S4051" s="14">
        <f t="shared" si="304"/>
        <v>42169.958506944444</v>
      </c>
      <c r="T4051" s="14">
        <f t="shared" si="305"/>
        <v>42199.958506944444</v>
      </c>
    </row>
    <row r="4052" spans="1:20" ht="60" x14ac:dyDescent="0.25">
      <c r="A4052">
        <v>4050</v>
      </c>
      <c r="B4052" s="7" t="s">
        <v>4046</v>
      </c>
      <c r="C4052" s="2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302"/>
        <v>0</v>
      </c>
      <c r="P4052">
        <f t="shared" si="303"/>
        <v>1</v>
      </c>
      <c r="Q4052" t="s">
        <v>8315</v>
      </c>
      <c r="R4052" t="s">
        <v>8316</v>
      </c>
      <c r="S4052" s="14">
        <f t="shared" si="304"/>
        <v>41905.636469907404</v>
      </c>
      <c r="T4052" s="14">
        <f t="shared" si="305"/>
        <v>41935.636469907404</v>
      </c>
    </row>
    <row r="4053" spans="1:20" ht="45" x14ac:dyDescent="0.25">
      <c r="A4053">
        <v>4051</v>
      </c>
      <c r="B4053" s="7" t="s">
        <v>4047</v>
      </c>
      <c r="C4053" s="2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302"/>
        <v>0</v>
      </c>
      <c r="P4053">
        <f t="shared" si="303"/>
        <v>0</v>
      </c>
      <c r="Q4053" t="s">
        <v>8315</v>
      </c>
      <c r="R4053" t="s">
        <v>8316</v>
      </c>
      <c r="S4053" s="14">
        <f t="shared" si="304"/>
        <v>41761.810150462967</v>
      </c>
      <c r="T4053" s="14">
        <f t="shared" si="305"/>
        <v>41768.286805555559</v>
      </c>
    </row>
    <row r="4054" spans="1:20" ht="60" x14ac:dyDescent="0.25">
      <c r="A4054">
        <v>4052</v>
      </c>
      <c r="B4054" s="7" t="s">
        <v>4048</v>
      </c>
      <c r="C4054" s="2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302"/>
        <v>38</v>
      </c>
      <c r="P4054">
        <f t="shared" si="303"/>
        <v>86.62</v>
      </c>
      <c r="Q4054" t="s">
        <v>8315</v>
      </c>
      <c r="R4054" t="s">
        <v>8316</v>
      </c>
      <c r="S4054" s="14">
        <f t="shared" si="304"/>
        <v>41865.878657407404</v>
      </c>
      <c r="T4054" s="14">
        <f t="shared" si="305"/>
        <v>41925.878657407404</v>
      </c>
    </row>
    <row r="4055" spans="1:20" ht="60" x14ac:dyDescent="0.25">
      <c r="A4055">
        <v>4053</v>
      </c>
      <c r="B4055" s="7" t="s">
        <v>4049</v>
      </c>
      <c r="C4055" s="2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302"/>
        <v>22</v>
      </c>
      <c r="P4055">
        <f t="shared" si="303"/>
        <v>55</v>
      </c>
      <c r="Q4055" t="s">
        <v>8315</v>
      </c>
      <c r="R4055" t="s">
        <v>8316</v>
      </c>
      <c r="S4055" s="14">
        <f t="shared" si="304"/>
        <v>41928.690138888887</v>
      </c>
      <c r="T4055" s="14">
        <f t="shared" si="305"/>
        <v>41958.833333333328</v>
      </c>
    </row>
    <row r="4056" spans="1:20" ht="45" x14ac:dyDescent="0.25">
      <c r="A4056">
        <v>4054</v>
      </c>
      <c r="B4056" s="7" t="s">
        <v>4050</v>
      </c>
      <c r="C4056" s="2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302"/>
        <v>0</v>
      </c>
      <c r="P4056">
        <f t="shared" si="303"/>
        <v>0</v>
      </c>
      <c r="Q4056" t="s">
        <v>8315</v>
      </c>
      <c r="R4056" t="s">
        <v>8316</v>
      </c>
      <c r="S4056" s="14">
        <f t="shared" si="304"/>
        <v>42613.841261574074</v>
      </c>
      <c r="T4056" s="14">
        <f t="shared" si="305"/>
        <v>42644.166666666672</v>
      </c>
    </row>
    <row r="4057" spans="1:20" ht="60" x14ac:dyDescent="0.25">
      <c r="A4057">
        <v>4055</v>
      </c>
      <c r="B4057" s="7" t="s">
        <v>4051</v>
      </c>
      <c r="C4057" s="2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302"/>
        <v>18</v>
      </c>
      <c r="P4057">
        <f t="shared" si="303"/>
        <v>41.95</v>
      </c>
      <c r="Q4057" t="s">
        <v>8315</v>
      </c>
      <c r="R4057" t="s">
        <v>8316</v>
      </c>
      <c r="S4057" s="14">
        <f t="shared" si="304"/>
        <v>41779.648506944446</v>
      </c>
      <c r="T4057" s="14">
        <f t="shared" si="305"/>
        <v>41809.648506944446</v>
      </c>
    </row>
    <row r="4058" spans="1:20" ht="60" x14ac:dyDescent="0.25">
      <c r="A4058">
        <v>4056</v>
      </c>
      <c r="B4058" s="7" t="s">
        <v>4052</v>
      </c>
      <c r="C4058" s="2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302"/>
        <v>53</v>
      </c>
      <c r="P4058">
        <f t="shared" si="303"/>
        <v>88.33</v>
      </c>
      <c r="Q4058" t="s">
        <v>8315</v>
      </c>
      <c r="R4058" t="s">
        <v>8316</v>
      </c>
      <c r="S4058" s="14">
        <f t="shared" si="304"/>
        <v>42534.933321759265</v>
      </c>
      <c r="T4058" s="14">
        <f t="shared" si="305"/>
        <v>42554.832638888889</v>
      </c>
    </row>
    <row r="4059" spans="1:20" ht="60" x14ac:dyDescent="0.25">
      <c r="A4059">
        <v>4057</v>
      </c>
      <c r="B4059" s="7" t="s">
        <v>4053</v>
      </c>
      <c r="C4059" s="2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302"/>
        <v>22</v>
      </c>
      <c r="P4059">
        <f t="shared" si="303"/>
        <v>129.16999999999999</v>
      </c>
      <c r="Q4059" t="s">
        <v>8315</v>
      </c>
      <c r="R4059" t="s">
        <v>8316</v>
      </c>
      <c r="S4059" s="14">
        <f t="shared" si="304"/>
        <v>42310.968518518523</v>
      </c>
      <c r="T4059" s="14">
        <f t="shared" si="305"/>
        <v>42333.958333333328</v>
      </c>
    </row>
    <row r="4060" spans="1:20" ht="45" x14ac:dyDescent="0.25">
      <c r="A4060">
        <v>4058</v>
      </c>
      <c r="B4060" s="7" t="s">
        <v>4054</v>
      </c>
      <c r="C4060" s="2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302"/>
        <v>3</v>
      </c>
      <c r="P4060">
        <f t="shared" si="303"/>
        <v>23.75</v>
      </c>
      <c r="Q4060" t="s">
        <v>8315</v>
      </c>
      <c r="R4060" t="s">
        <v>8316</v>
      </c>
      <c r="S4060" s="14">
        <f t="shared" si="304"/>
        <v>42446.060694444444</v>
      </c>
      <c r="T4060" s="14">
        <f t="shared" si="305"/>
        <v>42461.165972222225</v>
      </c>
    </row>
    <row r="4061" spans="1:20" ht="45" x14ac:dyDescent="0.25">
      <c r="A4061">
        <v>4059</v>
      </c>
      <c r="B4061" s="7" t="s">
        <v>4055</v>
      </c>
      <c r="C4061" s="2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302"/>
        <v>3</v>
      </c>
      <c r="P4061">
        <f t="shared" si="303"/>
        <v>35.71</v>
      </c>
      <c r="Q4061" t="s">
        <v>8315</v>
      </c>
      <c r="R4061" t="s">
        <v>8316</v>
      </c>
      <c r="S4061" s="14">
        <f t="shared" si="304"/>
        <v>41866.640648148146</v>
      </c>
      <c r="T4061" s="14">
        <f t="shared" si="305"/>
        <v>41898.125</v>
      </c>
    </row>
    <row r="4062" spans="1:20" ht="60" x14ac:dyDescent="0.25">
      <c r="A4062">
        <v>4060</v>
      </c>
      <c r="B4062" s="7" t="s">
        <v>4056</v>
      </c>
      <c r="C4062" s="2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302"/>
        <v>3</v>
      </c>
      <c r="P4062">
        <f t="shared" si="303"/>
        <v>57</v>
      </c>
      <c r="Q4062" t="s">
        <v>8315</v>
      </c>
      <c r="R4062" t="s">
        <v>8316</v>
      </c>
      <c r="S4062" s="14">
        <f t="shared" si="304"/>
        <v>41779.695092592592</v>
      </c>
      <c r="T4062" s="14">
        <f t="shared" si="305"/>
        <v>41813.666666666664</v>
      </c>
    </row>
    <row r="4063" spans="1:20" ht="45" x14ac:dyDescent="0.25">
      <c r="A4063">
        <v>4061</v>
      </c>
      <c r="B4063" s="7" t="s">
        <v>4057</v>
      </c>
      <c r="C4063" s="2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302"/>
        <v>0</v>
      </c>
      <c r="P4063">
        <f t="shared" si="303"/>
        <v>0</v>
      </c>
      <c r="Q4063" t="s">
        <v>8315</v>
      </c>
      <c r="R4063" t="s">
        <v>8316</v>
      </c>
      <c r="S4063" s="14">
        <f t="shared" si="304"/>
        <v>42421.141469907408</v>
      </c>
      <c r="T4063" s="14">
        <f t="shared" si="305"/>
        <v>42481.099803240737</v>
      </c>
    </row>
    <row r="4064" spans="1:20" ht="60" x14ac:dyDescent="0.25">
      <c r="A4064">
        <v>4062</v>
      </c>
      <c r="B4064" s="7" t="s">
        <v>4058</v>
      </c>
      <c r="C4064" s="2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302"/>
        <v>2</v>
      </c>
      <c r="P4064">
        <f t="shared" si="303"/>
        <v>163.33000000000001</v>
      </c>
      <c r="Q4064" t="s">
        <v>8315</v>
      </c>
      <c r="R4064" t="s">
        <v>8316</v>
      </c>
      <c r="S4064" s="14">
        <f t="shared" si="304"/>
        <v>42523.739212962959</v>
      </c>
      <c r="T4064" s="14">
        <f t="shared" si="305"/>
        <v>42553.739212962959</v>
      </c>
    </row>
    <row r="4065" spans="1:20" ht="60" x14ac:dyDescent="0.25">
      <c r="A4065">
        <v>4063</v>
      </c>
      <c r="B4065" s="7" t="s">
        <v>4059</v>
      </c>
      <c r="C4065" s="2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302"/>
        <v>1</v>
      </c>
      <c r="P4065">
        <f t="shared" si="303"/>
        <v>15</v>
      </c>
      <c r="Q4065" t="s">
        <v>8315</v>
      </c>
      <c r="R4065" t="s">
        <v>8316</v>
      </c>
      <c r="S4065" s="14">
        <f t="shared" si="304"/>
        <v>41787.681527777779</v>
      </c>
      <c r="T4065" s="14">
        <f t="shared" si="305"/>
        <v>41817.681527777779</v>
      </c>
    </row>
    <row r="4066" spans="1:20" ht="60" x14ac:dyDescent="0.25">
      <c r="A4066">
        <v>4064</v>
      </c>
      <c r="B4066" s="7" t="s">
        <v>4060</v>
      </c>
      <c r="C4066" s="2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302"/>
        <v>19</v>
      </c>
      <c r="P4066">
        <f t="shared" si="303"/>
        <v>64.17</v>
      </c>
      <c r="Q4066" t="s">
        <v>8315</v>
      </c>
      <c r="R4066" t="s">
        <v>8316</v>
      </c>
      <c r="S4066" s="14">
        <f t="shared" si="304"/>
        <v>42093.588263888887</v>
      </c>
      <c r="T4066" s="14">
        <f t="shared" si="305"/>
        <v>42123.588263888887</v>
      </c>
    </row>
    <row r="4067" spans="1:20" ht="45" x14ac:dyDescent="0.25">
      <c r="A4067">
        <v>4065</v>
      </c>
      <c r="B4067" s="7" t="s">
        <v>4061</v>
      </c>
      <c r="C4067" s="2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302"/>
        <v>1</v>
      </c>
      <c r="P4067">
        <f t="shared" si="303"/>
        <v>6.75</v>
      </c>
      <c r="Q4067" t="s">
        <v>8315</v>
      </c>
      <c r="R4067" t="s">
        <v>8316</v>
      </c>
      <c r="S4067" s="14">
        <f t="shared" si="304"/>
        <v>41833.951516203706</v>
      </c>
      <c r="T4067" s="14">
        <f t="shared" si="305"/>
        <v>41863.951516203706</v>
      </c>
    </row>
    <row r="4068" spans="1:20" ht="60" x14ac:dyDescent="0.25">
      <c r="A4068">
        <v>4066</v>
      </c>
      <c r="B4068" s="7" t="s">
        <v>4062</v>
      </c>
      <c r="C4068" s="2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302"/>
        <v>0</v>
      </c>
      <c r="P4068">
        <f t="shared" si="303"/>
        <v>25</v>
      </c>
      <c r="Q4068" t="s">
        <v>8315</v>
      </c>
      <c r="R4068" t="s">
        <v>8316</v>
      </c>
      <c r="S4068" s="14">
        <f t="shared" si="304"/>
        <v>42479.039212962962</v>
      </c>
      <c r="T4068" s="14">
        <f t="shared" si="305"/>
        <v>42509.039212962962</v>
      </c>
    </row>
    <row r="4069" spans="1:20" ht="60" x14ac:dyDescent="0.25">
      <c r="A4069">
        <v>4067</v>
      </c>
      <c r="B4069" s="7" t="s">
        <v>4063</v>
      </c>
      <c r="C4069" s="2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302"/>
        <v>61</v>
      </c>
      <c r="P4069">
        <f t="shared" si="303"/>
        <v>179.12</v>
      </c>
      <c r="Q4069" t="s">
        <v>8315</v>
      </c>
      <c r="R4069" t="s">
        <v>8316</v>
      </c>
      <c r="S4069" s="14">
        <f t="shared" si="304"/>
        <v>42235.117476851854</v>
      </c>
      <c r="T4069" s="14">
        <f t="shared" si="305"/>
        <v>42275.117476851854</v>
      </c>
    </row>
    <row r="4070" spans="1:20" ht="45" x14ac:dyDescent="0.25">
      <c r="A4070">
        <v>4068</v>
      </c>
      <c r="B4070" s="7" t="s">
        <v>4064</v>
      </c>
      <c r="C4070" s="2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302"/>
        <v>1</v>
      </c>
      <c r="P4070">
        <f t="shared" si="303"/>
        <v>34.950000000000003</v>
      </c>
      <c r="Q4070" t="s">
        <v>8315</v>
      </c>
      <c r="R4070" t="s">
        <v>8316</v>
      </c>
      <c r="S4070" s="14">
        <f t="shared" si="304"/>
        <v>42718.963599537034</v>
      </c>
      <c r="T4070" s="14">
        <f t="shared" si="305"/>
        <v>42748.961805555555</v>
      </c>
    </row>
    <row r="4071" spans="1:20" ht="45" x14ac:dyDescent="0.25">
      <c r="A4071">
        <v>4069</v>
      </c>
      <c r="B4071" s="7" t="s">
        <v>4065</v>
      </c>
      <c r="C4071" s="2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302"/>
        <v>34</v>
      </c>
      <c r="P4071">
        <f t="shared" si="303"/>
        <v>33.08</v>
      </c>
      <c r="Q4071" t="s">
        <v>8315</v>
      </c>
      <c r="R4071" t="s">
        <v>8316</v>
      </c>
      <c r="S4071" s="14">
        <f t="shared" si="304"/>
        <v>42022.661527777775</v>
      </c>
      <c r="T4071" s="14">
        <f t="shared" si="305"/>
        <v>42063.5</v>
      </c>
    </row>
    <row r="4072" spans="1:20" ht="45" x14ac:dyDescent="0.25">
      <c r="A4072">
        <v>4070</v>
      </c>
      <c r="B4072" s="7" t="s">
        <v>4066</v>
      </c>
      <c r="C4072" s="2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302"/>
        <v>17</v>
      </c>
      <c r="P4072">
        <f t="shared" si="303"/>
        <v>27.5</v>
      </c>
      <c r="Q4072" t="s">
        <v>8315</v>
      </c>
      <c r="R4072" t="s">
        <v>8316</v>
      </c>
      <c r="S4072" s="14">
        <f t="shared" si="304"/>
        <v>42031.666898148149</v>
      </c>
      <c r="T4072" s="14">
        <f t="shared" si="305"/>
        <v>42064.125</v>
      </c>
    </row>
    <row r="4073" spans="1:20" ht="60" x14ac:dyDescent="0.25">
      <c r="A4073">
        <v>4071</v>
      </c>
      <c r="B4073" s="7" t="s">
        <v>4067</v>
      </c>
      <c r="C4073" s="2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302"/>
        <v>0</v>
      </c>
      <c r="P4073">
        <f t="shared" si="303"/>
        <v>0</v>
      </c>
      <c r="Q4073" t="s">
        <v>8315</v>
      </c>
      <c r="R4073" t="s">
        <v>8316</v>
      </c>
      <c r="S4073" s="14">
        <f t="shared" si="304"/>
        <v>42700.804756944446</v>
      </c>
      <c r="T4073" s="14">
        <f t="shared" si="305"/>
        <v>42730.804756944446</v>
      </c>
    </row>
    <row r="4074" spans="1:20" ht="60" x14ac:dyDescent="0.25">
      <c r="A4074">
        <v>4072</v>
      </c>
      <c r="B4074" s="7" t="s">
        <v>4068</v>
      </c>
      <c r="C4074" s="2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302"/>
        <v>0</v>
      </c>
      <c r="P4074">
        <f t="shared" si="303"/>
        <v>2</v>
      </c>
      <c r="Q4074" t="s">
        <v>8315</v>
      </c>
      <c r="R4074" t="s">
        <v>8316</v>
      </c>
      <c r="S4074" s="14">
        <f t="shared" si="304"/>
        <v>41812.77443287037</v>
      </c>
      <c r="T4074" s="14">
        <f t="shared" si="305"/>
        <v>41872.77443287037</v>
      </c>
    </row>
    <row r="4075" spans="1:20" ht="45" x14ac:dyDescent="0.25">
      <c r="A4075">
        <v>4073</v>
      </c>
      <c r="B4075" s="7" t="s">
        <v>4069</v>
      </c>
      <c r="C4075" s="2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302"/>
        <v>1</v>
      </c>
      <c r="P4075">
        <f t="shared" si="303"/>
        <v>18.5</v>
      </c>
      <c r="Q4075" t="s">
        <v>8315</v>
      </c>
      <c r="R4075" t="s">
        <v>8316</v>
      </c>
      <c r="S4075" s="14">
        <f t="shared" si="304"/>
        <v>42078.34520833334</v>
      </c>
      <c r="T4075" s="14">
        <f t="shared" si="305"/>
        <v>42133.166666666672</v>
      </c>
    </row>
    <row r="4076" spans="1:20" ht="60" x14ac:dyDescent="0.25">
      <c r="A4076">
        <v>4074</v>
      </c>
      <c r="B4076" s="7" t="s">
        <v>4070</v>
      </c>
      <c r="C4076" s="2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302"/>
        <v>27</v>
      </c>
      <c r="P4076">
        <f t="shared" si="303"/>
        <v>35</v>
      </c>
      <c r="Q4076" t="s">
        <v>8315</v>
      </c>
      <c r="R4076" t="s">
        <v>8316</v>
      </c>
      <c r="S4076" s="14">
        <f t="shared" si="304"/>
        <v>42283.552951388891</v>
      </c>
      <c r="T4076" s="14">
        <f t="shared" si="305"/>
        <v>42313.594618055555</v>
      </c>
    </row>
    <row r="4077" spans="1:20" ht="60" x14ac:dyDescent="0.25">
      <c r="A4077">
        <v>4075</v>
      </c>
      <c r="B4077" s="7" t="s">
        <v>4071</v>
      </c>
      <c r="C4077" s="2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302"/>
        <v>29</v>
      </c>
      <c r="P4077">
        <f t="shared" si="303"/>
        <v>44.31</v>
      </c>
      <c r="Q4077" t="s">
        <v>8315</v>
      </c>
      <c r="R4077" t="s">
        <v>8316</v>
      </c>
      <c r="S4077" s="14">
        <f t="shared" si="304"/>
        <v>41779.045937499999</v>
      </c>
      <c r="T4077" s="14">
        <f t="shared" si="305"/>
        <v>41820.727777777778</v>
      </c>
    </row>
    <row r="4078" spans="1:20" ht="45" x14ac:dyDescent="0.25">
      <c r="A4078">
        <v>4076</v>
      </c>
      <c r="B4078" s="7" t="s">
        <v>4072</v>
      </c>
      <c r="C4078" s="2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302"/>
        <v>0</v>
      </c>
      <c r="P4078">
        <f t="shared" si="303"/>
        <v>0</v>
      </c>
      <c r="Q4078" t="s">
        <v>8315</v>
      </c>
      <c r="R4078" t="s">
        <v>8316</v>
      </c>
      <c r="S4078" s="14">
        <f t="shared" si="304"/>
        <v>41905.795706018522</v>
      </c>
      <c r="T4078" s="14">
        <f t="shared" si="305"/>
        <v>41933.82708333333</v>
      </c>
    </row>
    <row r="4079" spans="1:20" ht="60" x14ac:dyDescent="0.25">
      <c r="A4079">
        <v>4077</v>
      </c>
      <c r="B4079" s="7" t="s">
        <v>4073</v>
      </c>
      <c r="C4079" s="2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302"/>
        <v>9</v>
      </c>
      <c r="P4079">
        <f t="shared" si="303"/>
        <v>222.5</v>
      </c>
      <c r="Q4079" t="s">
        <v>8315</v>
      </c>
      <c r="R4079" t="s">
        <v>8316</v>
      </c>
      <c r="S4079" s="14">
        <f t="shared" si="304"/>
        <v>42695.7105787037</v>
      </c>
      <c r="T4079" s="14">
        <f t="shared" si="305"/>
        <v>42725.7105787037</v>
      </c>
    </row>
    <row r="4080" spans="1:20" ht="60" x14ac:dyDescent="0.25">
      <c r="A4080">
        <v>4078</v>
      </c>
      <c r="B4080" s="7" t="s">
        <v>4074</v>
      </c>
      <c r="C4080" s="2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302"/>
        <v>0</v>
      </c>
      <c r="P4080">
        <f t="shared" si="303"/>
        <v>0</v>
      </c>
      <c r="Q4080" t="s">
        <v>8315</v>
      </c>
      <c r="R4080" t="s">
        <v>8316</v>
      </c>
      <c r="S4080" s="14">
        <f t="shared" si="304"/>
        <v>42732.787523148145</v>
      </c>
      <c r="T4080" s="14">
        <f t="shared" si="305"/>
        <v>42762.787523148145</v>
      </c>
    </row>
    <row r="4081" spans="1:20" ht="60" x14ac:dyDescent="0.25">
      <c r="A4081">
        <v>4079</v>
      </c>
      <c r="B4081" s="7" t="s">
        <v>4075</v>
      </c>
      <c r="C4081" s="2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302"/>
        <v>0</v>
      </c>
      <c r="P4081">
        <f t="shared" si="303"/>
        <v>5</v>
      </c>
      <c r="Q4081" t="s">
        <v>8315</v>
      </c>
      <c r="R4081" t="s">
        <v>8316</v>
      </c>
      <c r="S4081" s="14">
        <f t="shared" si="304"/>
        <v>42510.938900462963</v>
      </c>
      <c r="T4081" s="14">
        <f t="shared" si="305"/>
        <v>42540.938900462963</v>
      </c>
    </row>
    <row r="4082" spans="1:20" ht="60" x14ac:dyDescent="0.25">
      <c r="A4082">
        <v>4080</v>
      </c>
      <c r="B4082" s="7" t="s">
        <v>4076</v>
      </c>
      <c r="C4082" s="2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302"/>
        <v>0</v>
      </c>
      <c r="P4082">
        <f t="shared" si="303"/>
        <v>0</v>
      </c>
      <c r="Q4082" t="s">
        <v>8315</v>
      </c>
      <c r="R4082" t="s">
        <v>8316</v>
      </c>
      <c r="S4082" s="14">
        <f t="shared" si="304"/>
        <v>42511.698101851856</v>
      </c>
      <c r="T4082" s="14">
        <f t="shared" si="305"/>
        <v>42535.787500000006</v>
      </c>
    </row>
    <row r="4083" spans="1:20" ht="45" x14ac:dyDescent="0.25">
      <c r="A4083">
        <v>4081</v>
      </c>
      <c r="B4083" s="7" t="s">
        <v>4077</v>
      </c>
      <c r="C4083" s="2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302"/>
        <v>16</v>
      </c>
      <c r="P4083">
        <f t="shared" si="303"/>
        <v>29.17</v>
      </c>
      <c r="Q4083" t="s">
        <v>8315</v>
      </c>
      <c r="R4083" t="s">
        <v>8316</v>
      </c>
      <c r="S4083" s="14">
        <f t="shared" si="304"/>
        <v>42041.581307870365</v>
      </c>
      <c r="T4083" s="14">
        <f t="shared" si="305"/>
        <v>42071.539641203708</v>
      </c>
    </row>
    <row r="4084" spans="1:20" ht="60" x14ac:dyDescent="0.25">
      <c r="A4084">
        <v>4082</v>
      </c>
      <c r="B4084" s="7" t="s">
        <v>4078</v>
      </c>
      <c r="C4084" s="2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302"/>
        <v>2</v>
      </c>
      <c r="P4084">
        <f t="shared" si="303"/>
        <v>1.5</v>
      </c>
      <c r="Q4084" t="s">
        <v>8315</v>
      </c>
      <c r="R4084" t="s">
        <v>8316</v>
      </c>
      <c r="S4084" s="14">
        <f t="shared" si="304"/>
        <v>42307.189270833333</v>
      </c>
      <c r="T4084" s="14">
        <f t="shared" si="305"/>
        <v>42322.958333333328</v>
      </c>
    </row>
    <row r="4085" spans="1:20" ht="60" x14ac:dyDescent="0.25">
      <c r="A4085">
        <v>4083</v>
      </c>
      <c r="B4085" s="7" t="s">
        <v>4079</v>
      </c>
      <c r="C4085" s="2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302"/>
        <v>22</v>
      </c>
      <c r="P4085">
        <f t="shared" si="303"/>
        <v>126.5</v>
      </c>
      <c r="Q4085" t="s">
        <v>8315</v>
      </c>
      <c r="R4085" t="s">
        <v>8316</v>
      </c>
      <c r="S4085" s="14">
        <f t="shared" si="304"/>
        <v>42353.761759259258</v>
      </c>
      <c r="T4085" s="14">
        <f t="shared" si="305"/>
        <v>42383.761759259258</v>
      </c>
    </row>
    <row r="4086" spans="1:20" ht="60" x14ac:dyDescent="0.25">
      <c r="A4086">
        <v>4084</v>
      </c>
      <c r="B4086" s="7" t="s">
        <v>4080</v>
      </c>
      <c r="C4086" s="2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302"/>
        <v>0</v>
      </c>
      <c r="P4086">
        <f t="shared" si="303"/>
        <v>10</v>
      </c>
      <c r="Q4086" t="s">
        <v>8315</v>
      </c>
      <c r="R4086" t="s">
        <v>8316</v>
      </c>
      <c r="S4086" s="14">
        <f t="shared" si="304"/>
        <v>42622.436412037037</v>
      </c>
      <c r="T4086" s="14">
        <f t="shared" si="305"/>
        <v>42652.436412037037</v>
      </c>
    </row>
    <row r="4087" spans="1:20" ht="60" x14ac:dyDescent="0.25">
      <c r="A4087">
        <v>4085</v>
      </c>
      <c r="B4087" s="7" t="s">
        <v>4081</v>
      </c>
      <c r="C4087" s="2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302"/>
        <v>0</v>
      </c>
      <c r="P4087">
        <f t="shared" si="303"/>
        <v>10</v>
      </c>
      <c r="Q4087" t="s">
        <v>8315</v>
      </c>
      <c r="R4087" t="s">
        <v>8316</v>
      </c>
      <c r="S4087" s="14">
        <f t="shared" si="304"/>
        <v>42058.603877314818</v>
      </c>
      <c r="T4087" s="14">
        <f t="shared" si="305"/>
        <v>42087.165972222225</v>
      </c>
    </row>
    <row r="4088" spans="1:20" ht="60" x14ac:dyDescent="0.25">
      <c r="A4088">
        <v>4086</v>
      </c>
      <c r="B4088" s="7" t="s">
        <v>4082</v>
      </c>
      <c r="C4088" s="2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302"/>
        <v>5</v>
      </c>
      <c r="P4088">
        <f t="shared" si="303"/>
        <v>9.4</v>
      </c>
      <c r="Q4088" t="s">
        <v>8315</v>
      </c>
      <c r="R4088" t="s">
        <v>8316</v>
      </c>
      <c r="S4088" s="14">
        <f t="shared" si="304"/>
        <v>42304.940960648149</v>
      </c>
      <c r="T4088" s="14">
        <f t="shared" si="305"/>
        <v>42329.166666666672</v>
      </c>
    </row>
    <row r="4089" spans="1:20" ht="15.75" x14ac:dyDescent="0.25">
      <c r="A4089">
        <v>4087</v>
      </c>
      <c r="B4089" s="7" t="s">
        <v>4083</v>
      </c>
      <c r="C4089" s="2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302"/>
        <v>0</v>
      </c>
      <c r="P4089">
        <f t="shared" si="303"/>
        <v>0</v>
      </c>
      <c r="Q4089" t="s">
        <v>8315</v>
      </c>
      <c r="R4089" t="s">
        <v>8316</v>
      </c>
      <c r="S4089" s="14">
        <f t="shared" si="304"/>
        <v>42538.742893518516</v>
      </c>
      <c r="T4089" s="14">
        <f t="shared" si="305"/>
        <v>42568.742893518516</v>
      </c>
    </row>
    <row r="4090" spans="1:20" ht="45" x14ac:dyDescent="0.25">
      <c r="A4090">
        <v>4088</v>
      </c>
      <c r="B4090" s="7" t="s">
        <v>4084</v>
      </c>
      <c r="C4090" s="2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302"/>
        <v>11</v>
      </c>
      <c r="P4090">
        <f t="shared" si="303"/>
        <v>72</v>
      </c>
      <c r="Q4090" t="s">
        <v>8315</v>
      </c>
      <c r="R4090" t="s">
        <v>8316</v>
      </c>
      <c r="S4090" s="14">
        <f t="shared" si="304"/>
        <v>41990.612546296295</v>
      </c>
      <c r="T4090" s="14">
        <f t="shared" si="305"/>
        <v>42020.434722222228</v>
      </c>
    </row>
    <row r="4091" spans="1:20" ht="60" x14ac:dyDescent="0.25">
      <c r="A4091">
        <v>4089</v>
      </c>
      <c r="B4091" s="7" t="s">
        <v>4085</v>
      </c>
      <c r="C4091" s="2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302"/>
        <v>5</v>
      </c>
      <c r="P4091">
        <f t="shared" si="303"/>
        <v>30</v>
      </c>
      <c r="Q4091" t="s">
        <v>8315</v>
      </c>
      <c r="R4091" t="s">
        <v>8316</v>
      </c>
      <c r="S4091" s="14">
        <f t="shared" si="304"/>
        <v>42122.732499999998</v>
      </c>
      <c r="T4091" s="14">
        <f t="shared" si="305"/>
        <v>42155.732638888891</v>
      </c>
    </row>
    <row r="4092" spans="1:20" ht="45" x14ac:dyDescent="0.25">
      <c r="A4092">
        <v>4090</v>
      </c>
      <c r="B4092" s="7" t="s">
        <v>4086</v>
      </c>
      <c r="C4092" s="2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302"/>
        <v>3</v>
      </c>
      <c r="P4092">
        <f t="shared" si="303"/>
        <v>10.67</v>
      </c>
      <c r="Q4092" t="s">
        <v>8315</v>
      </c>
      <c r="R4092" t="s">
        <v>8316</v>
      </c>
      <c r="S4092" s="14">
        <f t="shared" si="304"/>
        <v>42209.67288194444</v>
      </c>
      <c r="T4092" s="14">
        <f t="shared" si="305"/>
        <v>42223.625</v>
      </c>
    </row>
    <row r="4093" spans="1:20" ht="60" x14ac:dyDescent="0.25">
      <c r="A4093">
        <v>4091</v>
      </c>
      <c r="B4093" s="7" t="s">
        <v>4087</v>
      </c>
      <c r="C4093" s="2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302"/>
        <v>13</v>
      </c>
      <c r="P4093">
        <f t="shared" si="303"/>
        <v>25.5</v>
      </c>
      <c r="Q4093" t="s">
        <v>8315</v>
      </c>
      <c r="R4093" t="s">
        <v>8316</v>
      </c>
      <c r="S4093" s="14">
        <f t="shared" si="304"/>
        <v>41990.506377314814</v>
      </c>
      <c r="T4093" s="14">
        <f t="shared" si="305"/>
        <v>42020.506377314814</v>
      </c>
    </row>
    <row r="4094" spans="1:20" ht="45" x14ac:dyDescent="0.25">
      <c r="A4094">
        <v>4092</v>
      </c>
      <c r="B4094" s="7" t="s">
        <v>4088</v>
      </c>
      <c r="C4094" s="2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302"/>
        <v>0</v>
      </c>
      <c r="P4094">
        <f t="shared" si="303"/>
        <v>20</v>
      </c>
      <c r="Q4094" t="s">
        <v>8315</v>
      </c>
      <c r="R4094" t="s">
        <v>8316</v>
      </c>
      <c r="S4094" s="14">
        <f t="shared" si="304"/>
        <v>42039.194988425923</v>
      </c>
      <c r="T4094" s="14">
        <f t="shared" si="305"/>
        <v>42099.153321759266</v>
      </c>
    </row>
    <row r="4095" spans="1:20" ht="60" x14ac:dyDescent="0.25">
      <c r="A4095">
        <v>4093</v>
      </c>
      <c r="B4095" s="7" t="s">
        <v>4089</v>
      </c>
      <c r="C4095" s="2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302"/>
        <v>2</v>
      </c>
      <c r="P4095">
        <f t="shared" si="303"/>
        <v>15</v>
      </c>
      <c r="Q4095" t="s">
        <v>8315</v>
      </c>
      <c r="R4095" t="s">
        <v>8316</v>
      </c>
      <c r="S4095" s="14">
        <f t="shared" si="304"/>
        <v>42178.815891203703</v>
      </c>
      <c r="T4095" s="14">
        <f t="shared" si="305"/>
        <v>42238.815891203703</v>
      </c>
    </row>
    <row r="4096" spans="1:20" ht="45" x14ac:dyDescent="0.25">
      <c r="A4096">
        <v>4094</v>
      </c>
      <c r="B4096" s="7" t="s">
        <v>4090</v>
      </c>
      <c r="C4096" s="2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302"/>
        <v>37</v>
      </c>
      <c r="P4096">
        <f t="shared" si="303"/>
        <v>91.25</v>
      </c>
      <c r="Q4096" t="s">
        <v>8315</v>
      </c>
      <c r="R4096" t="s">
        <v>8316</v>
      </c>
      <c r="S4096" s="14">
        <f t="shared" si="304"/>
        <v>41890.086805555555</v>
      </c>
      <c r="T4096" s="14">
        <f t="shared" si="305"/>
        <v>41934.207638888889</v>
      </c>
    </row>
    <row r="4097" spans="1:20" ht="45" x14ac:dyDescent="0.25">
      <c r="A4097">
        <v>4095</v>
      </c>
      <c r="B4097" s="7" t="s">
        <v>4091</v>
      </c>
      <c r="C4097" s="2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302"/>
        <v>3</v>
      </c>
      <c r="P4097">
        <f t="shared" si="303"/>
        <v>800</v>
      </c>
      <c r="Q4097" t="s">
        <v>8315</v>
      </c>
      <c r="R4097" t="s">
        <v>8316</v>
      </c>
      <c r="S4097" s="14">
        <f t="shared" si="304"/>
        <v>42693.031828703708</v>
      </c>
      <c r="T4097" s="14">
        <f t="shared" si="305"/>
        <v>42723.031828703708</v>
      </c>
    </row>
    <row r="4098" spans="1:20" ht="45" x14ac:dyDescent="0.25">
      <c r="A4098">
        <v>4096</v>
      </c>
      <c r="B4098" s="7" t="s">
        <v>4092</v>
      </c>
      <c r="C4098" s="2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ref="O4098:O4115" si="306">ROUND(E4098/D4098*100,0)</f>
        <v>11</v>
      </c>
      <c r="P4098">
        <f t="shared" ref="P4098:P4115" si="307">IFERROR(ROUND(E4098/L4098,2),0)</f>
        <v>80</v>
      </c>
      <c r="Q4098" t="s">
        <v>8315</v>
      </c>
      <c r="R4098" t="s">
        <v>8316</v>
      </c>
      <c r="S4098" s="14">
        <f t="shared" ref="S4098:S4115" si="308">(((J4098/60)/60)/24)+DATE(1970,1,1)</f>
        <v>42750.530312499999</v>
      </c>
      <c r="T4098" s="14">
        <f t="shared" ref="T4098:T4115" si="309">(((I4098/60)/60)/24)+DATE(1970,1,1)</f>
        <v>42794.368749999994</v>
      </c>
    </row>
    <row r="4099" spans="1:20" ht="60" x14ac:dyDescent="0.25">
      <c r="A4099">
        <v>4097</v>
      </c>
      <c r="B4099" s="7" t="s">
        <v>4093</v>
      </c>
      <c r="C4099" s="2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306"/>
        <v>0</v>
      </c>
      <c r="P4099">
        <f t="shared" si="307"/>
        <v>0</v>
      </c>
      <c r="Q4099" t="s">
        <v>8315</v>
      </c>
      <c r="R4099" t="s">
        <v>8316</v>
      </c>
      <c r="S4099" s="14">
        <f t="shared" si="308"/>
        <v>42344.824502314819</v>
      </c>
      <c r="T4099" s="14">
        <f t="shared" si="309"/>
        <v>42400.996527777781</v>
      </c>
    </row>
    <row r="4100" spans="1:20" ht="45" x14ac:dyDescent="0.25">
      <c r="A4100">
        <v>4098</v>
      </c>
      <c r="B4100" s="7" t="s">
        <v>4094</v>
      </c>
      <c r="C4100" s="2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306"/>
        <v>0</v>
      </c>
      <c r="P4100">
        <f t="shared" si="307"/>
        <v>0</v>
      </c>
      <c r="Q4100" t="s">
        <v>8315</v>
      </c>
      <c r="R4100" t="s">
        <v>8316</v>
      </c>
      <c r="S4100" s="14">
        <f t="shared" si="308"/>
        <v>42495.722187499996</v>
      </c>
      <c r="T4100" s="14">
        <f t="shared" si="309"/>
        <v>42525.722187499996</v>
      </c>
    </row>
    <row r="4101" spans="1:20" ht="60" x14ac:dyDescent="0.25">
      <c r="A4101">
        <v>4099</v>
      </c>
      <c r="B4101" s="7" t="s">
        <v>4095</v>
      </c>
      <c r="C4101" s="2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306"/>
        <v>1</v>
      </c>
      <c r="P4101">
        <f t="shared" si="307"/>
        <v>50</v>
      </c>
      <c r="Q4101" t="s">
        <v>8315</v>
      </c>
      <c r="R4101" t="s">
        <v>8316</v>
      </c>
      <c r="S4101" s="14">
        <f t="shared" si="308"/>
        <v>42570.850381944445</v>
      </c>
      <c r="T4101" s="14">
        <f t="shared" si="309"/>
        <v>42615.850381944445</v>
      </c>
    </row>
    <row r="4102" spans="1:20" ht="45" x14ac:dyDescent="0.25">
      <c r="A4102">
        <v>4100</v>
      </c>
      <c r="B4102" s="7" t="s">
        <v>4096</v>
      </c>
      <c r="C4102" s="2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306"/>
        <v>0</v>
      </c>
      <c r="P4102">
        <f t="shared" si="307"/>
        <v>0</v>
      </c>
      <c r="Q4102" t="s">
        <v>8315</v>
      </c>
      <c r="R4102" t="s">
        <v>8316</v>
      </c>
      <c r="S4102" s="14">
        <f t="shared" si="308"/>
        <v>41927.124884259261</v>
      </c>
      <c r="T4102" s="14">
        <f t="shared" si="309"/>
        <v>41937.124884259261</v>
      </c>
    </row>
    <row r="4103" spans="1:20" ht="60" x14ac:dyDescent="0.25">
      <c r="A4103">
        <v>4101</v>
      </c>
      <c r="B4103" s="7" t="s">
        <v>4097</v>
      </c>
      <c r="C4103" s="2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306"/>
        <v>0</v>
      </c>
      <c r="P4103">
        <f t="shared" si="307"/>
        <v>0</v>
      </c>
      <c r="Q4103" t="s">
        <v>8315</v>
      </c>
      <c r="R4103" t="s">
        <v>8316</v>
      </c>
      <c r="S4103" s="14">
        <f t="shared" si="308"/>
        <v>42730.903726851851</v>
      </c>
      <c r="T4103" s="14">
        <f t="shared" si="309"/>
        <v>42760.903726851851</v>
      </c>
    </row>
    <row r="4104" spans="1:20" ht="45" x14ac:dyDescent="0.25">
      <c r="A4104">
        <v>4102</v>
      </c>
      <c r="B4104" s="7" t="s">
        <v>4098</v>
      </c>
      <c r="C4104" s="2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306"/>
        <v>27</v>
      </c>
      <c r="P4104">
        <f t="shared" si="307"/>
        <v>22.83</v>
      </c>
      <c r="Q4104" t="s">
        <v>8315</v>
      </c>
      <c r="R4104" t="s">
        <v>8316</v>
      </c>
      <c r="S4104" s="14">
        <f t="shared" si="308"/>
        <v>42475.848067129627</v>
      </c>
      <c r="T4104" s="14">
        <f t="shared" si="309"/>
        <v>42505.848067129627</v>
      </c>
    </row>
    <row r="4105" spans="1:20" ht="45" x14ac:dyDescent="0.25">
      <c r="A4105">
        <v>4103</v>
      </c>
      <c r="B4105" s="7" t="s">
        <v>4099</v>
      </c>
      <c r="C4105" s="2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306"/>
        <v>10</v>
      </c>
      <c r="P4105">
        <f t="shared" si="307"/>
        <v>16.670000000000002</v>
      </c>
      <c r="Q4105" t="s">
        <v>8315</v>
      </c>
      <c r="R4105" t="s">
        <v>8316</v>
      </c>
      <c r="S4105" s="14">
        <f t="shared" si="308"/>
        <v>42188.83293981482</v>
      </c>
      <c r="T4105" s="14">
        <f t="shared" si="309"/>
        <v>42242.772222222222</v>
      </c>
    </row>
    <row r="4106" spans="1:20" ht="45" x14ac:dyDescent="0.25">
      <c r="A4106">
        <v>4104</v>
      </c>
      <c r="B4106" s="7" t="s">
        <v>4100</v>
      </c>
      <c r="C4106" s="2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306"/>
        <v>21</v>
      </c>
      <c r="P4106">
        <f t="shared" si="307"/>
        <v>45.79</v>
      </c>
      <c r="Q4106" t="s">
        <v>8315</v>
      </c>
      <c r="R4106" t="s">
        <v>8316</v>
      </c>
      <c r="S4106" s="14">
        <f t="shared" si="308"/>
        <v>42640.278171296297</v>
      </c>
      <c r="T4106" s="14">
        <f t="shared" si="309"/>
        <v>42670.278171296297</v>
      </c>
    </row>
    <row r="4107" spans="1:20" ht="60" x14ac:dyDescent="0.25">
      <c r="A4107">
        <v>4105</v>
      </c>
      <c r="B4107" s="7" t="s">
        <v>4101</v>
      </c>
      <c r="C4107" s="2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306"/>
        <v>7</v>
      </c>
      <c r="P4107">
        <f t="shared" si="307"/>
        <v>383.33</v>
      </c>
      <c r="Q4107" t="s">
        <v>8315</v>
      </c>
      <c r="R4107" t="s">
        <v>8316</v>
      </c>
      <c r="S4107" s="14">
        <f t="shared" si="308"/>
        <v>42697.010520833333</v>
      </c>
      <c r="T4107" s="14">
        <f t="shared" si="309"/>
        <v>42730.010520833333</v>
      </c>
    </row>
    <row r="4108" spans="1:20" ht="60" x14ac:dyDescent="0.25">
      <c r="A4108">
        <v>4106</v>
      </c>
      <c r="B4108" s="7" t="s">
        <v>4102</v>
      </c>
      <c r="C4108" s="2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306"/>
        <v>71</v>
      </c>
      <c r="P4108">
        <f t="shared" si="307"/>
        <v>106.97</v>
      </c>
      <c r="Q4108" t="s">
        <v>8315</v>
      </c>
      <c r="R4108" t="s">
        <v>8316</v>
      </c>
      <c r="S4108" s="14">
        <f t="shared" si="308"/>
        <v>42053.049375000002</v>
      </c>
      <c r="T4108" s="14">
        <f t="shared" si="309"/>
        <v>42096.041666666672</v>
      </c>
    </row>
    <row r="4109" spans="1:20" ht="60" x14ac:dyDescent="0.25">
      <c r="A4109">
        <v>4107</v>
      </c>
      <c r="B4109" s="7" t="s">
        <v>4103</v>
      </c>
      <c r="C4109" s="2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306"/>
        <v>2</v>
      </c>
      <c r="P4109">
        <f t="shared" si="307"/>
        <v>10.25</v>
      </c>
      <c r="Q4109" t="s">
        <v>8315</v>
      </c>
      <c r="R4109" t="s">
        <v>8316</v>
      </c>
      <c r="S4109" s="14">
        <f t="shared" si="308"/>
        <v>41883.916678240741</v>
      </c>
      <c r="T4109" s="14">
        <f t="shared" si="309"/>
        <v>41906.916678240741</v>
      </c>
    </row>
    <row r="4110" spans="1:20" ht="45" x14ac:dyDescent="0.25">
      <c r="A4110">
        <v>4108</v>
      </c>
      <c r="B4110" s="7" t="s">
        <v>4104</v>
      </c>
      <c r="C4110" s="2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306"/>
        <v>2</v>
      </c>
      <c r="P4110">
        <f t="shared" si="307"/>
        <v>59</v>
      </c>
      <c r="Q4110" t="s">
        <v>8315</v>
      </c>
      <c r="R4110" t="s">
        <v>8316</v>
      </c>
      <c r="S4110" s="14">
        <f t="shared" si="308"/>
        <v>42767.031678240746</v>
      </c>
      <c r="T4110" s="14">
        <f t="shared" si="309"/>
        <v>42797.208333333328</v>
      </c>
    </row>
    <row r="4111" spans="1:20" ht="45" x14ac:dyDescent="0.25">
      <c r="A4111">
        <v>4109</v>
      </c>
      <c r="B4111" s="7" t="s">
        <v>4105</v>
      </c>
      <c r="C4111" s="2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306"/>
        <v>0</v>
      </c>
      <c r="P4111">
        <f t="shared" si="307"/>
        <v>0</v>
      </c>
      <c r="Q4111" t="s">
        <v>8315</v>
      </c>
      <c r="R4111" t="s">
        <v>8316</v>
      </c>
      <c r="S4111" s="14">
        <f t="shared" si="308"/>
        <v>42307.539398148147</v>
      </c>
      <c r="T4111" s="14">
        <f t="shared" si="309"/>
        <v>42337.581064814818</v>
      </c>
    </row>
    <row r="4112" spans="1:20" ht="60" x14ac:dyDescent="0.25">
      <c r="A4112">
        <v>4110</v>
      </c>
      <c r="B4112" s="7" t="s">
        <v>4106</v>
      </c>
      <c r="C4112" s="2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306"/>
        <v>29</v>
      </c>
      <c r="P4112">
        <f t="shared" si="307"/>
        <v>14.33</v>
      </c>
      <c r="Q4112" t="s">
        <v>8315</v>
      </c>
      <c r="R4112" t="s">
        <v>8316</v>
      </c>
      <c r="S4112" s="14">
        <f t="shared" si="308"/>
        <v>42512.626747685179</v>
      </c>
      <c r="T4112" s="14">
        <f t="shared" si="309"/>
        <v>42572.626747685179</v>
      </c>
    </row>
    <row r="4113" spans="1:20" ht="45" x14ac:dyDescent="0.25">
      <c r="A4113">
        <v>4111</v>
      </c>
      <c r="B4113" s="7" t="s">
        <v>4107</v>
      </c>
      <c r="C4113" s="2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306"/>
        <v>3</v>
      </c>
      <c r="P4113">
        <f t="shared" si="307"/>
        <v>15.67</v>
      </c>
      <c r="Q4113" t="s">
        <v>8315</v>
      </c>
      <c r="R4113" t="s">
        <v>8316</v>
      </c>
      <c r="S4113" s="14">
        <f t="shared" si="308"/>
        <v>42029.135879629626</v>
      </c>
      <c r="T4113" s="14">
        <f t="shared" si="309"/>
        <v>42059.135879629626</v>
      </c>
    </row>
    <row r="4114" spans="1:20" ht="60" x14ac:dyDescent="0.25">
      <c r="A4114">
        <v>4112</v>
      </c>
      <c r="B4114" s="7" t="s">
        <v>4108</v>
      </c>
      <c r="C4114" s="2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306"/>
        <v>0</v>
      </c>
      <c r="P4114">
        <f t="shared" si="307"/>
        <v>1</v>
      </c>
      <c r="Q4114" t="s">
        <v>8315</v>
      </c>
      <c r="R4114" t="s">
        <v>8316</v>
      </c>
      <c r="S4114" s="14">
        <f t="shared" si="308"/>
        <v>42400.946597222224</v>
      </c>
      <c r="T4114" s="14">
        <f t="shared" si="309"/>
        <v>42428</v>
      </c>
    </row>
    <row r="4115" spans="1:20" ht="60" x14ac:dyDescent="0.25">
      <c r="A4115">
        <v>4113</v>
      </c>
      <c r="B4115" s="7" t="s">
        <v>4109</v>
      </c>
      <c r="C4115" s="2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306"/>
        <v>0</v>
      </c>
      <c r="P4115">
        <f t="shared" si="307"/>
        <v>1</v>
      </c>
      <c r="Q4115" t="s">
        <v>8315</v>
      </c>
      <c r="R4115" t="s">
        <v>8316</v>
      </c>
      <c r="S4115" s="14">
        <f t="shared" si="308"/>
        <v>42358.573182870372</v>
      </c>
      <c r="T4115" s="14">
        <f t="shared" si="309"/>
        <v>42377.273611111115</v>
      </c>
    </row>
  </sheetData>
  <autoFilter ref="A1:U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F4">
    <cfRule type="cellIs" dxfId="0" priority="4" operator="equal">
      <formula>"failed"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9A8A3-488F-427D-8B5A-17808D7CDC81}">
  <dimension ref="A2:F7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6" width="3" bestFit="1" customWidth="1"/>
    <col min="47" max="49" width="4" bestFit="1" customWidth="1"/>
    <col min="50" max="50" width="6" bestFit="1" customWidth="1"/>
    <col min="51" max="51" width="13.85546875" bestFit="1" customWidth="1"/>
    <col min="52" max="52" width="8" bestFit="1" customWidth="1"/>
    <col min="53" max="55" width="4" bestFit="1" customWidth="1"/>
    <col min="56" max="56" width="3" bestFit="1" customWidth="1"/>
    <col min="57" max="57" width="4" bestFit="1" customWidth="1"/>
    <col min="58" max="58" width="3" bestFit="1" customWidth="1"/>
    <col min="59" max="59" width="4" bestFit="1" customWidth="1"/>
    <col min="60" max="60" width="3" bestFit="1" customWidth="1"/>
    <col min="61" max="64" width="4" bestFit="1" customWidth="1"/>
    <col min="65" max="65" width="3" bestFit="1" customWidth="1"/>
    <col min="66" max="74" width="4" bestFit="1" customWidth="1"/>
    <col min="75" max="75" width="3" bestFit="1" customWidth="1"/>
    <col min="76" max="80" width="4" bestFit="1" customWidth="1"/>
    <col min="81" max="82" width="3" bestFit="1" customWidth="1"/>
    <col min="83" max="95" width="4" bestFit="1" customWidth="1"/>
    <col min="96" max="96" width="3" bestFit="1" customWidth="1"/>
    <col min="97" max="98" width="4" bestFit="1" customWidth="1"/>
    <col min="99" max="101" width="3" bestFit="1" customWidth="1"/>
    <col min="102" max="103" width="4" bestFit="1" customWidth="1"/>
    <col min="104" max="106" width="3" bestFit="1" customWidth="1"/>
    <col min="107" max="111" width="4" bestFit="1" customWidth="1"/>
    <col min="112" max="112" width="3" bestFit="1" customWidth="1"/>
    <col min="113" max="113" width="4" bestFit="1" customWidth="1"/>
    <col min="114" max="114" width="3" bestFit="1" customWidth="1"/>
    <col min="115" max="115" width="4" bestFit="1" customWidth="1"/>
    <col min="116" max="116" width="3" bestFit="1" customWidth="1"/>
    <col min="117" max="118" width="4" bestFit="1" customWidth="1"/>
    <col min="119" max="127" width="3" bestFit="1" customWidth="1"/>
    <col min="128" max="128" width="11" bestFit="1" customWidth="1"/>
    <col min="129" max="129" width="6.140625" bestFit="1" customWidth="1"/>
    <col min="130" max="134" width="2" bestFit="1" customWidth="1"/>
    <col min="135" max="147" width="3" bestFit="1" customWidth="1"/>
    <col min="148" max="151" width="4" bestFit="1" customWidth="1"/>
    <col min="152" max="152" width="9.140625" bestFit="1" customWidth="1"/>
    <col min="153" max="153" width="11.85546875" bestFit="1" customWidth="1"/>
    <col min="154" max="154" width="6" bestFit="1" customWidth="1"/>
    <col min="155" max="181" width="5" bestFit="1" customWidth="1"/>
    <col min="182" max="182" width="4" bestFit="1" customWidth="1"/>
    <col min="183" max="188" width="5" bestFit="1" customWidth="1"/>
    <col min="189" max="189" width="4" bestFit="1" customWidth="1"/>
    <col min="190" max="190" width="5" bestFit="1" customWidth="1"/>
    <col min="191" max="191" width="4" bestFit="1" customWidth="1"/>
    <col min="192" max="192" width="5" bestFit="1" customWidth="1"/>
    <col min="193" max="195" width="4" bestFit="1" customWidth="1"/>
    <col min="196" max="196" width="5" bestFit="1" customWidth="1"/>
    <col min="197" max="197" width="4" bestFit="1" customWidth="1"/>
    <col min="198" max="199" width="5" bestFit="1" customWidth="1"/>
    <col min="200" max="200" width="4" bestFit="1" customWidth="1"/>
    <col min="201" max="201" width="5" bestFit="1" customWidth="1"/>
    <col min="202" max="204" width="4" bestFit="1" customWidth="1"/>
    <col min="205" max="205" width="5" bestFit="1" customWidth="1"/>
    <col min="206" max="206" width="4" bestFit="1" customWidth="1"/>
    <col min="207" max="208" width="5" bestFit="1" customWidth="1"/>
    <col min="209" max="221" width="4" bestFit="1" customWidth="1"/>
    <col min="222" max="222" width="5" bestFit="1" customWidth="1"/>
    <col min="223" max="248" width="4" bestFit="1" customWidth="1"/>
    <col min="249" max="249" width="5" bestFit="1" customWidth="1"/>
    <col min="250" max="352" width="4" bestFit="1" customWidth="1"/>
    <col min="353" max="353" width="5" bestFit="1" customWidth="1"/>
    <col min="3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5" bestFit="1" customWidth="1"/>
    <col min="392" max="392" width="11.28515625" bestFit="1" customWidth="1"/>
    <col min="393" max="393" width="10.85546875" bestFit="1" customWidth="1"/>
    <col min="394" max="394" width="7.5703125" bestFit="1" customWidth="1"/>
    <col min="395" max="395" width="8.85546875" bestFit="1" customWidth="1"/>
    <col min="396" max="396" width="12" bestFit="1" customWidth="1"/>
    <col min="397" max="397" width="5.140625" bestFit="1" customWidth="1"/>
    <col min="398" max="398" width="6.140625" bestFit="1" customWidth="1"/>
    <col min="399" max="399" width="10.28515625" bestFit="1" customWidth="1"/>
    <col min="400" max="400" width="8.85546875" bestFit="1" customWidth="1"/>
    <col min="401" max="401" width="12" bestFit="1" customWidth="1"/>
    <col min="402" max="402" width="6.140625" bestFit="1" customWidth="1"/>
    <col min="403" max="403" width="12.28515625" bestFit="1" customWidth="1"/>
    <col min="404" max="404" width="8.85546875" bestFit="1" customWidth="1"/>
    <col min="405" max="405" width="6.140625" bestFit="1" customWidth="1"/>
    <col min="406" max="406" width="7.5703125" bestFit="1" customWidth="1"/>
    <col min="407" max="407" width="8.85546875" bestFit="1" customWidth="1"/>
    <col min="408" max="408" width="12" bestFit="1" customWidth="1"/>
    <col min="409" max="409" width="6.140625" bestFit="1" customWidth="1"/>
    <col min="410" max="410" width="12.28515625" bestFit="1" customWidth="1"/>
    <col min="411" max="411" width="8.85546875" bestFit="1" customWidth="1"/>
    <col min="412" max="412" width="12" bestFit="1" customWidth="1"/>
    <col min="413" max="413" width="7.5703125" bestFit="1" customWidth="1"/>
    <col min="414" max="414" width="8.85546875" bestFit="1" customWidth="1"/>
    <col min="415" max="415" width="12" bestFit="1" customWidth="1"/>
    <col min="416" max="416" width="10.28515625" bestFit="1" customWidth="1"/>
    <col min="417" max="417" width="10.85546875" bestFit="1" customWidth="1"/>
    <col min="418" max="418" width="8.85546875" bestFit="1" customWidth="1"/>
    <col min="419" max="419" width="6.7109375" bestFit="1" customWidth="1"/>
    <col min="420" max="420" width="6.140625" bestFit="1" customWidth="1"/>
    <col min="421" max="421" width="7.5703125" bestFit="1" customWidth="1"/>
    <col min="422" max="422" width="8.85546875" bestFit="1" customWidth="1"/>
    <col min="423" max="423" width="5.85546875" bestFit="1" customWidth="1"/>
    <col min="424" max="424" width="6.140625" bestFit="1" customWidth="1"/>
    <col min="425" max="425" width="8.85546875" bestFit="1" customWidth="1"/>
    <col min="426" max="426" width="12" bestFit="1" customWidth="1"/>
    <col min="427" max="427" width="5.140625" bestFit="1" customWidth="1"/>
    <col min="428" max="428" width="10.85546875" bestFit="1" customWidth="1"/>
    <col min="429" max="429" width="8.85546875" bestFit="1" customWidth="1"/>
    <col min="430" max="430" width="12" bestFit="1" customWidth="1"/>
    <col min="431" max="431" width="10.28515625" bestFit="1" customWidth="1"/>
    <col min="432" max="432" width="8.85546875" bestFit="1" customWidth="1"/>
    <col min="433" max="433" width="12" bestFit="1" customWidth="1"/>
    <col min="434" max="434" width="6.7109375" bestFit="1" customWidth="1"/>
    <col min="435" max="435" width="6.140625" bestFit="1" customWidth="1"/>
    <col min="436" max="436" width="8.85546875" bestFit="1" customWidth="1"/>
    <col min="437" max="437" width="7.5703125" bestFit="1" customWidth="1"/>
    <col min="438" max="438" width="8.85546875" bestFit="1" customWidth="1"/>
    <col min="439" max="439" width="6.140625" bestFit="1" customWidth="1"/>
    <col min="440" max="440" width="10.85546875" bestFit="1" customWidth="1"/>
    <col min="441" max="441" width="8.85546875" bestFit="1" customWidth="1"/>
    <col min="442" max="442" width="10.85546875" bestFit="1" customWidth="1"/>
    <col min="443" max="443" width="8.85546875" bestFit="1" customWidth="1"/>
    <col min="444" max="444" width="6.140625" bestFit="1" customWidth="1"/>
    <col min="445" max="445" width="10.28515625" bestFit="1" customWidth="1"/>
    <col min="446" max="446" width="8.85546875" bestFit="1" customWidth="1"/>
    <col min="447" max="447" width="12" bestFit="1" customWidth="1"/>
    <col min="448" max="448" width="10.85546875" bestFit="1" customWidth="1"/>
    <col min="449" max="449" width="7.5703125" bestFit="1" customWidth="1"/>
    <col min="450" max="450" width="8.85546875" bestFit="1" customWidth="1"/>
    <col min="451" max="451" width="10.85546875" bestFit="1" customWidth="1"/>
    <col min="452" max="452" width="8.85546875" bestFit="1" customWidth="1"/>
    <col min="453" max="453" width="10.85546875" bestFit="1" customWidth="1"/>
    <col min="454" max="454" width="8.85546875" bestFit="1" customWidth="1"/>
    <col min="455" max="455" width="6.140625" bestFit="1" customWidth="1"/>
    <col min="456" max="456" width="8.85546875" bestFit="1" customWidth="1"/>
    <col min="457" max="457" width="6.140625" bestFit="1" customWidth="1"/>
    <col min="458" max="458" width="8.85546875" bestFit="1" customWidth="1"/>
    <col min="459" max="459" width="6.140625" bestFit="1" customWidth="1"/>
    <col min="460" max="460" width="10.85546875" bestFit="1" customWidth="1"/>
    <col min="461" max="461" width="8.85546875" bestFit="1" customWidth="1"/>
    <col min="462" max="462" width="12" bestFit="1" customWidth="1"/>
    <col min="463" max="463" width="8.85546875" bestFit="1" customWidth="1"/>
    <col min="464" max="464" width="6.140625" bestFit="1" customWidth="1"/>
    <col min="465" max="465" width="8.85546875" bestFit="1" customWidth="1"/>
    <col min="466" max="466" width="6.140625" bestFit="1" customWidth="1"/>
    <col min="467" max="467" width="8.85546875" bestFit="1" customWidth="1"/>
    <col min="468" max="468" width="10.85546875" bestFit="1" customWidth="1"/>
    <col min="469" max="469" width="8.85546875" bestFit="1" customWidth="1"/>
    <col min="470" max="470" width="6.140625" bestFit="1" customWidth="1"/>
    <col min="471" max="471" width="12.28515625" bestFit="1" customWidth="1"/>
    <col min="472" max="472" width="10.85546875" bestFit="1" customWidth="1"/>
    <col min="473" max="473" width="7.5703125" bestFit="1" customWidth="1"/>
    <col min="474" max="474" width="8.85546875" bestFit="1" customWidth="1"/>
    <col min="475" max="475" width="5.85546875" bestFit="1" customWidth="1"/>
    <col min="476" max="476" width="6.140625" bestFit="1" customWidth="1"/>
    <col min="477" max="477" width="8.85546875" bestFit="1" customWidth="1"/>
    <col min="478" max="478" width="6.140625" bestFit="1" customWidth="1"/>
    <col min="479" max="479" width="8.85546875" bestFit="1" customWidth="1"/>
    <col min="480" max="480" width="6.140625" bestFit="1" customWidth="1"/>
    <col min="481" max="481" width="12.28515625" bestFit="1" customWidth="1"/>
    <col min="482" max="482" width="8.85546875" bestFit="1" customWidth="1"/>
    <col min="483" max="483" width="12" bestFit="1" customWidth="1"/>
    <col min="484" max="484" width="10.85546875" bestFit="1" customWidth="1"/>
    <col min="485" max="485" width="8.85546875" bestFit="1" customWidth="1"/>
    <col min="486" max="486" width="10.85546875" bestFit="1" customWidth="1"/>
    <col min="487" max="487" width="8.85546875" bestFit="1" customWidth="1"/>
    <col min="488" max="488" width="6.140625" bestFit="1" customWidth="1"/>
    <col min="489" max="489" width="10.85546875" bestFit="1" customWidth="1"/>
    <col min="490" max="490" width="7.5703125" bestFit="1" customWidth="1"/>
    <col min="491" max="491" width="8.85546875" bestFit="1" customWidth="1"/>
    <col min="492" max="492" width="5.85546875" bestFit="1" customWidth="1"/>
    <col min="493" max="493" width="10.85546875" bestFit="1" customWidth="1"/>
    <col min="494" max="494" width="8.85546875" bestFit="1" customWidth="1"/>
    <col min="495" max="495" width="6.140625" bestFit="1" customWidth="1"/>
    <col min="496" max="496" width="7.5703125" bestFit="1" customWidth="1"/>
    <col min="497" max="497" width="8.85546875" bestFit="1" customWidth="1"/>
    <col min="498" max="498" width="12" bestFit="1" customWidth="1"/>
    <col min="499" max="499" width="10.85546875" bestFit="1" customWidth="1"/>
    <col min="500" max="500" width="8.85546875" bestFit="1" customWidth="1"/>
    <col min="501" max="501" width="12.28515625" bestFit="1" customWidth="1"/>
    <col min="502" max="502" width="8.85546875" bestFit="1" customWidth="1"/>
    <col min="503" max="503" width="10.85546875" bestFit="1" customWidth="1"/>
    <col min="504" max="504" width="8.85546875" bestFit="1" customWidth="1"/>
    <col min="505" max="505" width="7.5703125" bestFit="1" customWidth="1"/>
    <col min="506" max="506" width="8.85546875" bestFit="1" customWidth="1"/>
    <col min="507" max="507" width="6.140625" bestFit="1" customWidth="1"/>
    <col min="508" max="508" width="10.85546875" bestFit="1" customWidth="1"/>
    <col min="509" max="509" width="8.85546875" bestFit="1" customWidth="1"/>
    <col min="510" max="510" width="12" bestFit="1" customWidth="1"/>
    <col min="511" max="511" width="8.85546875" bestFit="1" customWidth="1"/>
    <col min="512" max="512" width="7.5703125" bestFit="1" customWidth="1"/>
    <col min="513" max="513" width="8.85546875" bestFit="1" customWidth="1"/>
    <col min="514" max="514" width="7.5703125" bestFit="1" customWidth="1"/>
    <col min="515" max="515" width="8.85546875" bestFit="1" customWidth="1"/>
    <col min="516" max="516" width="10.85546875" bestFit="1" customWidth="1"/>
    <col min="517" max="517" width="8.85546875" bestFit="1" customWidth="1"/>
    <col min="518" max="518" width="7.5703125" bestFit="1" customWidth="1"/>
    <col min="519" max="519" width="8.85546875" bestFit="1" customWidth="1"/>
    <col min="520" max="520" width="6.140625" bestFit="1" customWidth="1"/>
    <col min="521" max="521" width="10.85546875" bestFit="1" customWidth="1"/>
    <col min="522" max="522" width="8.85546875" bestFit="1" customWidth="1"/>
    <col min="523" max="523" width="7.5703125" bestFit="1" customWidth="1"/>
    <col min="524" max="524" width="8.85546875" bestFit="1" customWidth="1"/>
    <col min="525" max="525" width="12" bestFit="1" customWidth="1"/>
    <col min="526" max="526" width="8.85546875" bestFit="1" customWidth="1"/>
    <col min="527" max="527" width="12" bestFit="1" customWidth="1"/>
    <col min="528" max="528" width="8.85546875" bestFit="1" customWidth="1"/>
    <col min="529" max="529" width="6.140625" bestFit="1" customWidth="1"/>
    <col min="530" max="530" width="8.85546875" bestFit="1" customWidth="1"/>
    <col min="531" max="531" width="10.85546875" bestFit="1" customWidth="1"/>
    <col min="532" max="532" width="8.85546875" bestFit="1" customWidth="1"/>
    <col min="533" max="533" width="10.85546875" bestFit="1" customWidth="1"/>
    <col min="534" max="534" width="8.85546875" bestFit="1" customWidth="1"/>
    <col min="535" max="535" width="10.28515625" bestFit="1" customWidth="1"/>
    <col min="536" max="536" width="8.85546875" bestFit="1" customWidth="1"/>
    <col min="537" max="537" width="12" bestFit="1" customWidth="1"/>
    <col min="538" max="538" width="8.85546875" bestFit="1" customWidth="1"/>
    <col min="539" max="539" width="6.140625" bestFit="1" customWidth="1"/>
    <col min="540" max="540" width="8.85546875" bestFit="1" customWidth="1"/>
    <col min="541" max="541" width="6.7109375" bestFit="1" customWidth="1"/>
    <col min="542" max="542" width="8.85546875" bestFit="1" customWidth="1"/>
    <col min="543" max="543" width="10.85546875" bestFit="1" customWidth="1"/>
    <col min="544" max="544" width="7.5703125" bestFit="1" customWidth="1"/>
    <col min="545" max="545" width="8.85546875" bestFit="1" customWidth="1"/>
    <col min="546" max="546" width="12" bestFit="1" customWidth="1"/>
    <col min="547" max="547" width="8.85546875" bestFit="1" customWidth="1"/>
    <col min="548" max="548" width="10.85546875" bestFit="1" customWidth="1"/>
    <col min="549" max="549" width="8.85546875" bestFit="1" customWidth="1"/>
    <col min="550" max="550" width="6.140625" bestFit="1" customWidth="1"/>
    <col min="551" max="551" width="12.28515625" bestFit="1" customWidth="1"/>
    <col min="552" max="552" width="8.85546875" bestFit="1" customWidth="1"/>
    <col min="553" max="553" width="12.28515625" bestFit="1" customWidth="1"/>
    <col min="554" max="554" width="10.85546875" bestFit="1" customWidth="1"/>
    <col min="555" max="555" width="8.85546875" bestFit="1" customWidth="1"/>
    <col min="556" max="556" width="5.85546875" bestFit="1" customWidth="1"/>
    <col min="557" max="557" width="6.140625" bestFit="1" customWidth="1"/>
    <col min="558" max="558" width="8.85546875" bestFit="1" customWidth="1"/>
    <col min="559" max="559" width="12" bestFit="1" customWidth="1"/>
    <col min="560" max="560" width="8.85546875" bestFit="1" customWidth="1"/>
    <col min="561" max="561" width="10.85546875" bestFit="1" customWidth="1"/>
    <col min="562" max="562" width="8.85546875" bestFit="1" customWidth="1"/>
    <col min="563" max="563" width="12.28515625" bestFit="1" customWidth="1"/>
    <col min="564" max="564" width="8.85546875" bestFit="1" customWidth="1"/>
    <col min="565" max="565" width="10.85546875" bestFit="1" customWidth="1"/>
    <col min="566" max="566" width="8.85546875" bestFit="1" customWidth="1"/>
    <col min="567" max="567" width="6.140625" bestFit="1" customWidth="1"/>
    <col min="568" max="568" width="10.85546875" bestFit="1" customWidth="1"/>
    <col min="569" max="569" width="8.85546875" bestFit="1" customWidth="1"/>
    <col min="570" max="570" width="6.140625" bestFit="1" customWidth="1"/>
    <col min="571" max="571" width="7.5703125" bestFit="1" customWidth="1"/>
    <col min="572" max="572" width="8.85546875" bestFit="1" customWidth="1"/>
    <col min="573" max="573" width="6.140625" bestFit="1" customWidth="1"/>
    <col min="574" max="574" width="8.85546875" bestFit="1" customWidth="1"/>
    <col min="575" max="575" width="6.140625" bestFit="1" customWidth="1"/>
    <col min="576" max="576" width="10.85546875" bestFit="1" customWidth="1"/>
    <col min="577" max="577" width="8.85546875" bestFit="1" customWidth="1"/>
    <col min="578" max="578" width="6.7109375" bestFit="1" customWidth="1"/>
    <col min="579" max="579" width="8.85546875" bestFit="1" customWidth="1"/>
    <col min="580" max="580" width="6.140625" bestFit="1" customWidth="1"/>
    <col min="581" max="581" width="8.85546875" bestFit="1" customWidth="1"/>
    <col min="582" max="582" width="10.85546875" bestFit="1" customWidth="1"/>
    <col min="583" max="583" width="8.85546875" bestFit="1" customWidth="1"/>
    <col min="584" max="584" width="10.85546875" bestFit="1" customWidth="1"/>
    <col min="585" max="585" width="8.85546875" bestFit="1" customWidth="1"/>
    <col min="586" max="586" width="12.28515625" bestFit="1" customWidth="1"/>
    <col min="587" max="587" width="8.85546875" bestFit="1" customWidth="1"/>
    <col min="588" max="588" width="12" bestFit="1" customWidth="1"/>
    <col min="589" max="589" width="6.7109375" bestFit="1" customWidth="1"/>
    <col min="590" max="590" width="8.85546875" bestFit="1" customWidth="1"/>
    <col min="591" max="591" width="6.7109375" bestFit="1" customWidth="1"/>
    <col min="592" max="592" width="10.85546875" bestFit="1" customWidth="1"/>
    <col min="593" max="593" width="8.85546875" bestFit="1" customWidth="1"/>
    <col min="594" max="594" width="6.7109375" bestFit="1" customWidth="1"/>
    <col min="595" max="595" width="7.5703125" bestFit="1" customWidth="1"/>
    <col min="596" max="596" width="8.85546875" bestFit="1" customWidth="1"/>
    <col min="597" max="597" width="12" bestFit="1" customWidth="1"/>
    <col min="598" max="598" width="6.140625" bestFit="1" customWidth="1"/>
    <col min="599" max="599" width="8.85546875" bestFit="1" customWidth="1"/>
    <col min="600" max="600" width="5.85546875" bestFit="1" customWidth="1"/>
    <col min="601" max="601" width="10.85546875" bestFit="1" customWidth="1"/>
    <col min="602" max="602" width="8.85546875" bestFit="1" customWidth="1"/>
    <col min="603" max="603" width="6.140625" bestFit="1" customWidth="1"/>
    <col min="604" max="604" width="8.85546875" bestFit="1" customWidth="1"/>
    <col min="605" max="605" width="10.85546875" bestFit="1" customWidth="1"/>
    <col min="606" max="606" width="7.5703125" bestFit="1" customWidth="1"/>
    <col min="607" max="607" width="8.85546875" bestFit="1" customWidth="1"/>
    <col min="608" max="608" width="7.5703125" bestFit="1" customWidth="1"/>
    <col min="609" max="609" width="8.85546875" bestFit="1" customWidth="1"/>
    <col min="610" max="610" width="10.85546875" bestFit="1" customWidth="1"/>
    <col min="611" max="611" width="8.85546875" bestFit="1" customWidth="1"/>
    <col min="612" max="612" width="12" bestFit="1" customWidth="1"/>
    <col min="613" max="613" width="8.85546875" bestFit="1" customWidth="1"/>
    <col min="614" max="614" width="6.140625" bestFit="1" customWidth="1"/>
    <col min="615" max="615" width="8.85546875" bestFit="1" customWidth="1"/>
    <col min="616" max="616" width="12" bestFit="1" customWidth="1"/>
    <col min="617" max="617" width="8.85546875" bestFit="1" customWidth="1"/>
    <col min="618" max="618" width="10.85546875" bestFit="1" customWidth="1"/>
    <col min="619" max="619" width="8.85546875" bestFit="1" customWidth="1"/>
    <col min="620" max="620" width="10.28515625" bestFit="1" customWidth="1"/>
    <col min="621" max="621" width="8.85546875" bestFit="1" customWidth="1"/>
    <col min="622" max="622" width="7.5703125" bestFit="1" customWidth="1"/>
    <col min="623" max="623" width="8.85546875" bestFit="1" customWidth="1"/>
    <col min="624" max="624" width="6.7109375" bestFit="1" customWidth="1"/>
    <col min="625" max="625" width="10.85546875" bestFit="1" customWidth="1"/>
    <col min="626" max="626" width="8.85546875" bestFit="1" customWidth="1"/>
    <col min="627" max="627" width="10.85546875" bestFit="1" customWidth="1"/>
    <col min="628" max="628" width="8.85546875" bestFit="1" customWidth="1"/>
    <col min="629" max="629" width="6.7109375" bestFit="1" customWidth="1"/>
    <col min="630" max="630" width="8.85546875" bestFit="1" customWidth="1"/>
    <col min="631" max="631" width="7.5703125" bestFit="1" customWidth="1"/>
    <col min="632" max="632" width="8.85546875" bestFit="1" customWidth="1"/>
    <col min="633" max="633" width="7.5703125" bestFit="1" customWidth="1"/>
    <col min="634" max="634" width="8.85546875" bestFit="1" customWidth="1"/>
    <col min="635" max="635" width="6.140625" bestFit="1" customWidth="1"/>
    <col min="636" max="636" width="8.85546875" bestFit="1" customWidth="1"/>
    <col min="637" max="637" width="6.140625" bestFit="1" customWidth="1"/>
    <col min="638" max="638" width="8.85546875" bestFit="1" customWidth="1"/>
    <col min="639" max="639" width="7.5703125" bestFit="1" customWidth="1"/>
    <col min="640" max="640" width="8.85546875" bestFit="1" customWidth="1"/>
    <col min="641" max="641" width="6.140625" bestFit="1" customWidth="1"/>
    <col min="642" max="642" width="8.85546875" bestFit="1" customWidth="1"/>
    <col min="643" max="643" width="6.7109375" bestFit="1" customWidth="1"/>
    <col min="644" max="644" width="10.85546875" bestFit="1" customWidth="1"/>
    <col min="645" max="645" width="8.85546875" bestFit="1" customWidth="1"/>
    <col min="646" max="646" width="10.85546875" bestFit="1" customWidth="1"/>
    <col min="647" max="647" width="8.85546875" bestFit="1" customWidth="1"/>
    <col min="648" max="648" width="10.85546875" bestFit="1" customWidth="1"/>
    <col min="649" max="649" width="8.85546875" bestFit="1" customWidth="1"/>
    <col min="650" max="650" width="10.85546875" bestFit="1" customWidth="1"/>
    <col min="651" max="651" width="8.85546875" bestFit="1" customWidth="1"/>
    <col min="652" max="652" width="6.7109375" bestFit="1" customWidth="1"/>
    <col min="653" max="653" width="8.85546875" bestFit="1" customWidth="1"/>
    <col min="654" max="654" width="6.7109375" bestFit="1" customWidth="1"/>
    <col min="655" max="655" width="8.85546875" bestFit="1" customWidth="1"/>
    <col min="656" max="656" width="12" bestFit="1" customWidth="1"/>
    <col min="657" max="657" width="8.85546875" bestFit="1" customWidth="1"/>
    <col min="658" max="658" width="10.85546875" bestFit="1" customWidth="1"/>
    <col min="659" max="659" width="8.85546875" bestFit="1" customWidth="1"/>
    <col min="660" max="660" width="12" bestFit="1" customWidth="1"/>
    <col min="661" max="661" width="8.85546875" bestFit="1" customWidth="1"/>
    <col min="662" max="662" width="10.85546875" bestFit="1" customWidth="1"/>
    <col min="663" max="663" width="8.85546875" bestFit="1" customWidth="1"/>
    <col min="664" max="664" width="10.85546875" bestFit="1" customWidth="1"/>
    <col min="665" max="665" width="8.85546875" bestFit="1" customWidth="1"/>
    <col min="666" max="666" width="6.7109375" bestFit="1" customWidth="1"/>
    <col min="667" max="667" width="8.85546875" bestFit="1" customWidth="1"/>
    <col min="668" max="668" width="10.85546875" bestFit="1" customWidth="1"/>
    <col min="669" max="669" width="8.85546875" bestFit="1" customWidth="1"/>
    <col min="670" max="670" width="12.28515625" bestFit="1" customWidth="1"/>
    <col min="671" max="671" width="8.85546875" bestFit="1" customWidth="1"/>
    <col min="672" max="672" width="6.140625" bestFit="1" customWidth="1"/>
    <col min="673" max="673" width="8.85546875" bestFit="1" customWidth="1"/>
    <col min="674" max="674" width="5.85546875" bestFit="1" customWidth="1"/>
    <col min="675" max="675" width="8.85546875" bestFit="1" customWidth="1"/>
    <col min="676" max="676" width="6.140625" bestFit="1" customWidth="1"/>
    <col min="677" max="677" width="8.85546875" bestFit="1" customWidth="1"/>
    <col min="678" max="678" width="6.7109375" bestFit="1" customWidth="1"/>
    <col min="679" max="679" width="8.85546875" bestFit="1" customWidth="1"/>
    <col min="680" max="680" width="10.28515625" bestFit="1" customWidth="1"/>
    <col min="681" max="681" width="8.85546875" bestFit="1" customWidth="1"/>
    <col min="682" max="682" width="6.7109375" bestFit="1" customWidth="1"/>
    <col min="683" max="683" width="8.85546875" bestFit="1" customWidth="1"/>
    <col min="684" max="684" width="10.85546875" bestFit="1" customWidth="1"/>
    <col min="685" max="685" width="8.85546875" bestFit="1" customWidth="1"/>
    <col min="686" max="686" width="10.85546875" bestFit="1" customWidth="1"/>
    <col min="687" max="687" width="8.85546875" bestFit="1" customWidth="1"/>
    <col min="688" max="688" width="6.7109375" bestFit="1" customWidth="1"/>
    <col min="689" max="689" width="8.85546875" bestFit="1" customWidth="1"/>
    <col min="690" max="690" width="10.85546875" bestFit="1" customWidth="1"/>
    <col min="691" max="691" width="8.85546875" bestFit="1" customWidth="1"/>
    <col min="692" max="692" width="10.85546875" bestFit="1" customWidth="1"/>
    <col min="693" max="693" width="8.85546875" bestFit="1" customWidth="1"/>
    <col min="694" max="694" width="6.7109375" bestFit="1" customWidth="1"/>
    <col min="695" max="695" width="8.85546875" bestFit="1" customWidth="1"/>
    <col min="696" max="696" width="6.140625" bestFit="1" customWidth="1"/>
    <col min="697" max="697" width="8.85546875" bestFit="1" customWidth="1"/>
    <col min="698" max="698" width="10.85546875" bestFit="1" customWidth="1"/>
    <col min="699" max="699" width="8.85546875" bestFit="1" customWidth="1"/>
    <col min="700" max="700" width="10.85546875" bestFit="1" customWidth="1"/>
    <col min="701" max="701" width="8.85546875" bestFit="1" customWidth="1"/>
    <col min="702" max="702" width="5.85546875" bestFit="1" customWidth="1"/>
    <col min="703" max="703" width="8.85546875" bestFit="1" customWidth="1"/>
    <col min="704" max="704" width="5.85546875" bestFit="1" customWidth="1"/>
    <col min="705" max="705" width="8.85546875" bestFit="1" customWidth="1"/>
    <col min="706" max="706" width="6.7109375" bestFit="1" customWidth="1"/>
    <col min="707" max="707" width="8.85546875" bestFit="1" customWidth="1"/>
    <col min="708" max="708" width="12.28515625" bestFit="1" customWidth="1"/>
    <col min="709" max="709" width="8.85546875" bestFit="1" customWidth="1"/>
    <col min="710" max="710" width="10.85546875" bestFit="1" customWidth="1"/>
    <col min="711" max="711" width="8.85546875" bestFit="1" customWidth="1"/>
    <col min="712" max="712" width="10.85546875" bestFit="1" customWidth="1"/>
    <col min="713" max="713" width="8.85546875" bestFit="1" customWidth="1"/>
    <col min="714" max="714" width="10.85546875" bestFit="1" customWidth="1"/>
    <col min="715" max="715" width="8.85546875" bestFit="1" customWidth="1"/>
    <col min="716" max="716" width="10.28515625" bestFit="1" customWidth="1"/>
    <col min="717" max="717" width="8.85546875" bestFit="1" customWidth="1"/>
    <col min="718" max="718" width="10.85546875" bestFit="1" customWidth="1"/>
    <col min="719" max="719" width="8.85546875" bestFit="1" customWidth="1"/>
    <col min="720" max="720" width="10.85546875" bestFit="1" customWidth="1"/>
    <col min="721" max="721" width="8.85546875" bestFit="1" customWidth="1"/>
    <col min="722" max="722" width="6.140625" bestFit="1" customWidth="1"/>
    <col min="723" max="723" width="8.85546875" bestFit="1" customWidth="1"/>
    <col min="724" max="724" width="6.7109375" bestFit="1" customWidth="1"/>
    <col min="725" max="725" width="8.85546875" bestFit="1" customWidth="1"/>
    <col min="726" max="726" width="12.28515625" bestFit="1" customWidth="1"/>
    <col min="727" max="727" width="8.85546875" bestFit="1" customWidth="1"/>
    <col min="728" max="728" width="10.85546875" bestFit="1" customWidth="1"/>
    <col min="729" max="729" width="8.85546875" bestFit="1" customWidth="1"/>
    <col min="730" max="730" width="10.85546875" bestFit="1" customWidth="1"/>
    <col min="731" max="731" width="8.85546875" bestFit="1" customWidth="1"/>
    <col min="732" max="732" width="10.85546875" bestFit="1" customWidth="1"/>
    <col min="733" max="733" width="8.85546875" bestFit="1" customWidth="1"/>
    <col min="734" max="734" width="10.85546875" bestFit="1" customWidth="1"/>
    <col min="735" max="735" width="8.85546875" bestFit="1" customWidth="1"/>
    <col min="736" max="736" width="12.28515625" bestFit="1" customWidth="1"/>
    <col min="737" max="737" width="8.85546875" bestFit="1" customWidth="1"/>
    <col min="738" max="738" width="10.85546875" bestFit="1" customWidth="1"/>
    <col min="739" max="739" width="8.85546875" bestFit="1" customWidth="1"/>
    <col min="740" max="740" width="6.7109375" bestFit="1" customWidth="1"/>
    <col min="741" max="741" width="8.85546875" bestFit="1" customWidth="1"/>
    <col min="742" max="742" width="6.7109375" bestFit="1" customWidth="1"/>
    <col min="743" max="743" width="8.85546875" bestFit="1" customWidth="1"/>
    <col min="744" max="744" width="6.85546875" bestFit="1" customWidth="1"/>
    <col min="745" max="745" width="9.85546875" bestFit="1" customWidth="1"/>
    <col min="746" max="746" width="10.85546875" bestFit="1" customWidth="1"/>
    <col min="747" max="747" width="9.85546875" bestFit="1" customWidth="1"/>
    <col min="748" max="748" width="10.85546875" bestFit="1" customWidth="1"/>
    <col min="749" max="749" width="9.85546875" bestFit="1" customWidth="1"/>
    <col min="750" max="750" width="10.85546875" bestFit="1" customWidth="1"/>
    <col min="751" max="751" width="9.85546875" bestFit="1" customWidth="1"/>
    <col min="752" max="752" width="6.85546875" bestFit="1" customWidth="1"/>
    <col min="753" max="753" width="9.85546875" bestFit="1" customWidth="1"/>
    <col min="754" max="754" width="10.28515625" bestFit="1" customWidth="1"/>
    <col min="755" max="755" width="9.85546875" bestFit="1" customWidth="1"/>
    <col min="756" max="756" width="6.85546875" bestFit="1" customWidth="1"/>
    <col min="757" max="757" width="9.85546875" bestFit="1" customWidth="1"/>
    <col min="758" max="758" width="6.85546875" bestFit="1" customWidth="1"/>
    <col min="759" max="759" width="9.85546875" bestFit="1" customWidth="1"/>
    <col min="760" max="760" width="6.85546875" bestFit="1" customWidth="1"/>
    <col min="761" max="761" width="9.85546875" bestFit="1" customWidth="1"/>
    <col min="762" max="762" width="10.85546875" bestFit="1" customWidth="1"/>
    <col min="763" max="763" width="9.85546875" bestFit="1" customWidth="1"/>
    <col min="764" max="764" width="10.85546875" bestFit="1" customWidth="1"/>
    <col min="765" max="765" width="9.85546875" bestFit="1" customWidth="1"/>
    <col min="766" max="766" width="10.85546875" bestFit="1" customWidth="1"/>
    <col min="767" max="767" width="9.85546875" bestFit="1" customWidth="1"/>
    <col min="768" max="768" width="10.85546875" bestFit="1" customWidth="1"/>
    <col min="769" max="769" width="9.85546875" bestFit="1" customWidth="1"/>
    <col min="770" max="770" width="6.85546875" bestFit="1" customWidth="1"/>
    <col min="771" max="771" width="9.85546875" bestFit="1" customWidth="1"/>
    <col min="772" max="772" width="6.85546875" bestFit="1" customWidth="1"/>
    <col min="773" max="773" width="9.85546875" bestFit="1" customWidth="1"/>
    <col min="774" max="774" width="10.85546875" bestFit="1" customWidth="1"/>
    <col min="775" max="775" width="9.85546875" bestFit="1" customWidth="1"/>
    <col min="776" max="776" width="8.85546875" bestFit="1" customWidth="1"/>
    <col min="777" max="777" width="11.85546875" bestFit="1" customWidth="1"/>
    <col min="778" max="778" width="8.85546875" bestFit="1" customWidth="1"/>
    <col min="779" max="779" width="11.85546875" bestFit="1" customWidth="1"/>
    <col min="780" max="780" width="10.85546875" bestFit="1" customWidth="1"/>
    <col min="781" max="781" width="12.85546875" bestFit="1" customWidth="1"/>
    <col min="782" max="782" width="11.28515625" bestFit="1" customWidth="1"/>
    <col min="783" max="783" width="12" bestFit="1" customWidth="1"/>
    <col min="784" max="784" width="6.140625" bestFit="1" customWidth="1"/>
    <col min="785" max="785" width="12.28515625" bestFit="1" customWidth="1"/>
    <col min="786" max="786" width="7.5703125" bestFit="1" customWidth="1"/>
    <col min="787" max="787" width="8.85546875" bestFit="1" customWidth="1"/>
    <col min="788" max="788" width="12" bestFit="1" customWidth="1"/>
    <col min="789" max="789" width="10.85546875" bestFit="1" customWidth="1"/>
    <col min="790" max="790" width="8.85546875" bestFit="1" customWidth="1"/>
    <col min="791" max="791" width="6.7109375" bestFit="1" customWidth="1"/>
    <col min="792" max="792" width="6.140625" bestFit="1" customWidth="1"/>
    <col min="793" max="793" width="10.85546875" bestFit="1" customWidth="1"/>
    <col min="794" max="794" width="7.5703125" bestFit="1" customWidth="1"/>
    <col min="795" max="795" width="8.85546875" bestFit="1" customWidth="1"/>
    <col min="796" max="796" width="6.7109375" bestFit="1" customWidth="1"/>
    <col min="797" max="797" width="6.140625" bestFit="1" customWidth="1"/>
    <col min="798" max="798" width="7.5703125" bestFit="1" customWidth="1"/>
    <col min="799" max="799" width="8.85546875" bestFit="1" customWidth="1"/>
    <col min="800" max="800" width="12" bestFit="1" customWidth="1"/>
    <col min="801" max="801" width="6.140625" bestFit="1" customWidth="1"/>
    <col min="802" max="802" width="10.28515625" bestFit="1" customWidth="1"/>
    <col min="803" max="803" width="8.85546875" bestFit="1" customWidth="1"/>
    <col min="804" max="804" width="12" bestFit="1" customWidth="1"/>
    <col min="805" max="805" width="6.140625" bestFit="1" customWidth="1"/>
    <col min="806" max="806" width="10.28515625" bestFit="1" customWidth="1"/>
    <col min="807" max="807" width="8.85546875" bestFit="1" customWidth="1"/>
    <col min="808" max="808" width="6.140625" bestFit="1" customWidth="1"/>
    <col min="809" max="809" width="10.85546875" bestFit="1" customWidth="1"/>
    <col min="810" max="810" width="7.5703125" bestFit="1" customWidth="1"/>
    <col min="811" max="811" width="8.85546875" bestFit="1" customWidth="1"/>
    <col min="812" max="812" width="12.28515625" bestFit="1" customWidth="1"/>
    <col min="813" max="813" width="10.85546875" bestFit="1" customWidth="1"/>
    <col min="814" max="814" width="8.85546875" bestFit="1" customWidth="1"/>
    <col min="815" max="815" width="10.28515625" bestFit="1" customWidth="1"/>
    <col min="816" max="816" width="8.85546875" bestFit="1" customWidth="1"/>
    <col min="817" max="817" width="6.140625" bestFit="1" customWidth="1"/>
    <col min="818" max="818" width="8.85546875" bestFit="1" customWidth="1"/>
    <col min="819" max="819" width="6.140625" bestFit="1" customWidth="1"/>
    <col min="820" max="820" width="7.5703125" bestFit="1" customWidth="1"/>
    <col min="821" max="821" width="8.85546875" bestFit="1" customWidth="1"/>
    <col min="822" max="822" width="6.140625" bestFit="1" customWidth="1"/>
    <col min="823" max="823" width="8.85546875" bestFit="1" customWidth="1"/>
    <col min="824" max="824" width="6.140625" bestFit="1" customWidth="1"/>
    <col min="825" max="825" width="10.85546875" bestFit="1" customWidth="1"/>
    <col min="826" max="826" width="7.5703125" bestFit="1" customWidth="1"/>
    <col min="827" max="827" width="8.85546875" bestFit="1" customWidth="1"/>
    <col min="828" max="828" width="12" bestFit="1" customWidth="1"/>
    <col min="829" max="829" width="6.140625" bestFit="1" customWidth="1"/>
    <col min="830" max="830" width="10.85546875" bestFit="1" customWidth="1"/>
    <col min="831" max="831" width="7.5703125" bestFit="1" customWidth="1"/>
    <col min="832" max="832" width="8.85546875" bestFit="1" customWidth="1"/>
    <col min="833" max="833" width="6.140625" bestFit="1" customWidth="1"/>
    <col min="834" max="834" width="12.28515625" bestFit="1" customWidth="1"/>
    <col min="835" max="835" width="8.85546875" bestFit="1" customWidth="1"/>
    <col min="836" max="836" width="10.85546875" bestFit="1" customWidth="1"/>
    <col min="837" max="837" width="8.85546875" bestFit="1" customWidth="1"/>
    <col min="838" max="838" width="10.85546875" bestFit="1" customWidth="1"/>
    <col min="839" max="839" width="7.5703125" bestFit="1" customWidth="1"/>
    <col min="840" max="840" width="8.85546875" bestFit="1" customWidth="1"/>
    <col min="841" max="841" width="5.85546875" bestFit="1" customWidth="1"/>
    <col min="842" max="842" width="6.140625" bestFit="1" customWidth="1"/>
    <col min="843" max="843" width="10.85546875" bestFit="1" customWidth="1"/>
    <col min="844" max="844" width="7.5703125" bestFit="1" customWidth="1"/>
    <col min="845" max="845" width="8.85546875" bestFit="1" customWidth="1"/>
    <col min="846" max="846" width="12" bestFit="1" customWidth="1"/>
    <col min="847" max="847" width="7.5703125" bestFit="1" customWidth="1"/>
    <col min="848" max="848" width="8.85546875" bestFit="1" customWidth="1"/>
    <col min="849" max="849" width="6.140625" bestFit="1" customWidth="1"/>
    <col min="850" max="850" width="8.85546875" bestFit="1" customWidth="1"/>
    <col min="851" max="851" width="12" bestFit="1" customWidth="1"/>
    <col min="852" max="852" width="6.7109375" bestFit="1" customWidth="1"/>
    <col min="853" max="853" width="6.140625" bestFit="1" customWidth="1"/>
    <col min="854" max="854" width="12.28515625" bestFit="1" customWidth="1"/>
    <col min="855" max="855" width="7.5703125" bestFit="1" customWidth="1"/>
    <col min="856" max="856" width="8.85546875" bestFit="1" customWidth="1"/>
    <col min="857" max="857" width="12" bestFit="1" customWidth="1"/>
    <col min="858" max="858" width="6.140625" bestFit="1" customWidth="1"/>
    <col min="859" max="859" width="7.5703125" bestFit="1" customWidth="1"/>
    <col min="860" max="860" width="8.85546875" bestFit="1" customWidth="1"/>
    <col min="861" max="861" width="12" bestFit="1" customWidth="1"/>
    <col min="862" max="862" width="6.140625" bestFit="1" customWidth="1"/>
    <col min="863" max="863" width="8.85546875" bestFit="1" customWidth="1"/>
    <col min="864" max="864" width="12" bestFit="1" customWidth="1"/>
    <col min="865" max="865" width="6.140625" bestFit="1" customWidth="1"/>
    <col min="866" max="866" width="10.85546875" bestFit="1" customWidth="1"/>
    <col min="867" max="867" width="8.85546875" bestFit="1" customWidth="1"/>
    <col min="868" max="868" width="12" bestFit="1" customWidth="1"/>
    <col min="869" max="869" width="10.85546875" bestFit="1" customWidth="1"/>
    <col min="870" max="870" width="8.85546875" bestFit="1" customWidth="1"/>
    <col min="871" max="871" width="7.5703125" bestFit="1" customWidth="1"/>
    <col min="872" max="872" width="8.85546875" bestFit="1" customWidth="1"/>
    <col min="873" max="873" width="12" bestFit="1" customWidth="1"/>
    <col min="874" max="874" width="6.140625" bestFit="1" customWidth="1"/>
    <col min="875" max="875" width="8.85546875" bestFit="1" customWidth="1"/>
    <col min="876" max="876" width="7.5703125" bestFit="1" customWidth="1"/>
    <col min="877" max="877" width="8.85546875" bestFit="1" customWidth="1"/>
    <col min="878" max="878" width="6.140625" bestFit="1" customWidth="1"/>
    <col min="879" max="879" width="12.28515625" bestFit="1" customWidth="1"/>
    <col min="880" max="880" width="10.85546875" bestFit="1" customWidth="1"/>
    <col min="881" max="881" width="7.5703125" bestFit="1" customWidth="1"/>
    <col min="882" max="882" width="8.85546875" bestFit="1" customWidth="1"/>
    <col min="883" max="883" width="6.140625" bestFit="1" customWidth="1"/>
    <col min="884" max="884" width="8.85546875" bestFit="1" customWidth="1"/>
    <col min="885" max="885" width="12" bestFit="1" customWidth="1"/>
    <col min="886" max="886" width="8.85546875" bestFit="1" customWidth="1"/>
    <col min="887" max="887" width="12" bestFit="1" customWidth="1"/>
    <col min="888" max="888" width="5.140625" bestFit="1" customWidth="1"/>
    <col min="889" max="889" width="6.140625" bestFit="1" customWidth="1"/>
    <col min="890" max="890" width="8.85546875" bestFit="1" customWidth="1"/>
    <col min="891" max="891" width="6.7109375" bestFit="1" customWidth="1"/>
    <col min="892" max="892" width="10.85546875" bestFit="1" customWidth="1"/>
    <col min="893" max="893" width="8.85546875" bestFit="1" customWidth="1"/>
    <col min="894" max="894" width="6.7109375" bestFit="1" customWidth="1"/>
    <col min="895" max="895" width="7.5703125" bestFit="1" customWidth="1"/>
    <col min="896" max="896" width="8.85546875" bestFit="1" customWidth="1"/>
    <col min="897" max="897" width="12" bestFit="1" customWidth="1"/>
    <col min="898" max="898" width="6.140625" bestFit="1" customWidth="1"/>
    <col min="899" max="899" width="7.5703125" bestFit="1" customWidth="1"/>
    <col min="900" max="900" width="8.85546875" bestFit="1" customWidth="1"/>
    <col min="901" max="901" width="6.140625" bestFit="1" customWidth="1"/>
    <col min="902" max="902" width="12.28515625" bestFit="1" customWidth="1"/>
    <col min="903" max="903" width="10.85546875" bestFit="1" customWidth="1"/>
    <col min="904" max="904" width="7.5703125" bestFit="1" customWidth="1"/>
    <col min="905" max="905" width="8.85546875" bestFit="1" customWidth="1"/>
    <col min="906" max="906" width="12" bestFit="1" customWidth="1"/>
    <col min="907" max="907" width="6.140625" bestFit="1" customWidth="1"/>
    <col min="908" max="908" width="8.85546875" bestFit="1" customWidth="1"/>
    <col min="909" max="909" width="6.140625" bestFit="1" customWidth="1"/>
    <col min="910" max="910" width="12.28515625" bestFit="1" customWidth="1"/>
    <col min="911" max="911" width="10.85546875" bestFit="1" customWidth="1"/>
    <col min="912" max="912" width="8.85546875" bestFit="1" customWidth="1"/>
    <col min="913" max="913" width="12" bestFit="1" customWidth="1"/>
    <col min="914" max="914" width="5.140625" bestFit="1" customWidth="1"/>
    <col min="915" max="915" width="8.85546875" bestFit="1" customWidth="1"/>
    <col min="916" max="916" width="12" bestFit="1" customWidth="1"/>
    <col min="917" max="917" width="10.85546875" bestFit="1" customWidth="1"/>
    <col min="918" max="918" width="8.85546875" bestFit="1" customWidth="1"/>
    <col min="919" max="919" width="12" bestFit="1" customWidth="1"/>
    <col min="920" max="920" width="6.140625" bestFit="1" customWidth="1"/>
    <col min="921" max="921" width="8.85546875" bestFit="1" customWidth="1"/>
    <col min="922" max="922" width="6.140625" bestFit="1" customWidth="1"/>
    <col min="923" max="923" width="8.85546875" bestFit="1" customWidth="1"/>
    <col min="924" max="924" width="6.140625" bestFit="1" customWidth="1"/>
    <col min="925" max="925" width="12.28515625" bestFit="1" customWidth="1"/>
    <col min="926" max="926" width="10.85546875" bestFit="1" customWidth="1"/>
    <col min="927" max="927" width="8.85546875" bestFit="1" customWidth="1"/>
    <col min="928" max="928" width="12" bestFit="1" customWidth="1"/>
    <col min="929" max="929" width="10.85546875" bestFit="1" customWidth="1"/>
    <col min="930" max="930" width="7.5703125" bestFit="1" customWidth="1"/>
    <col min="931" max="931" width="8.85546875" bestFit="1" customWidth="1"/>
    <col min="932" max="932" width="6.7109375" bestFit="1" customWidth="1"/>
    <col min="933" max="933" width="8.85546875" bestFit="1" customWidth="1"/>
    <col min="934" max="934" width="12" bestFit="1" customWidth="1"/>
    <col min="935" max="935" width="10.85546875" bestFit="1" customWidth="1"/>
    <col min="936" max="936" width="7.5703125" bestFit="1" customWidth="1"/>
    <col min="937" max="937" width="8.85546875" bestFit="1" customWidth="1"/>
    <col min="938" max="938" width="6.7109375" bestFit="1" customWidth="1"/>
    <col min="939" max="939" width="7.5703125" bestFit="1" customWidth="1"/>
    <col min="940" max="940" width="8.85546875" bestFit="1" customWidth="1"/>
    <col min="941" max="941" width="10.85546875" bestFit="1" customWidth="1"/>
    <col min="942" max="942" width="7.5703125" bestFit="1" customWidth="1"/>
    <col min="943" max="943" width="8.85546875" bestFit="1" customWidth="1"/>
    <col min="944" max="944" width="6.140625" bestFit="1" customWidth="1"/>
    <col min="945" max="945" width="7.5703125" bestFit="1" customWidth="1"/>
    <col min="946" max="946" width="8.85546875" bestFit="1" customWidth="1"/>
    <col min="947" max="947" width="12" bestFit="1" customWidth="1"/>
    <col min="948" max="948" width="7.5703125" bestFit="1" customWidth="1"/>
    <col min="949" max="949" width="8.85546875" bestFit="1" customWidth="1"/>
    <col min="950" max="950" width="7.5703125" bestFit="1" customWidth="1"/>
    <col min="951" max="951" width="8.85546875" bestFit="1" customWidth="1"/>
    <col min="952" max="952" width="6.7109375" bestFit="1" customWidth="1"/>
    <col min="953" max="953" width="6.140625" bestFit="1" customWidth="1"/>
    <col min="954" max="954" width="8.85546875" bestFit="1" customWidth="1"/>
    <col min="955" max="955" width="12" bestFit="1" customWidth="1"/>
    <col min="956" max="956" width="6.140625" bestFit="1" customWidth="1"/>
    <col min="957" max="957" width="12.28515625" bestFit="1" customWidth="1"/>
    <col min="958" max="958" width="10.85546875" bestFit="1" customWidth="1"/>
    <col min="959" max="959" width="8.85546875" bestFit="1" customWidth="1"/>
    <col min="960" max="960" width="6.7109375" bestFit="1" customWidth="1"/>
    <col min="961" max="961" width="8.85546875" bestFit="1" customWidth="1"/>
    <col min="962" max="962" width="12" bestFit="1" customWidth="1"/>
    <col min="963" max="963" width="8.85546875" bestFit="1" customWidth="1"/>
    <col min="964" max="964" width="6.140625" bestFit="1" customWidth="1"/>
    <col min="965" max="965" width="8.85546875" bestFit="1" customWidth="1"/>
    <col min="966" max="966" width="6.140625" bestFit="1" customWidth="1"/>
    <col min="967" max="967" width="12.28515625" bestFit="1" customWidth="1"/>
    <col min="968" max="968" width="8.85546875" bestFit="1" customWidth="1"/>
    <col min="969" max="969" width="7.5703125" bestFit="1" customWidth="1"/>
    <col min="970" max="970" width="8.85546875" bestFit="1" customWidth="1"/>
    <col min="971" max="971" width="10.85546875" bestFit="1" customWidth="1"/>
    <col min="972" max="972" width="8.85546875" bestFit="1" customWidth="1"/>
    <col min="973" max="973" width="7.5703125" bestFit="1" customWidth="1"/>
    <col min="974" max="974" width="8.85546875" bestFit="1" customWidth="1"/>
    <col min="975" max="975" width="10.85546875" bestFit="1" customWidth="1"/>
    <col min="976" max="976" width="8.85546875" bestFit="1" customWidth="1"/>
    <col min="977" max="977" width="6.7109375" bestFit="1" customWidth="1"/>
    <col min="978" max="978" width="7.5703125" bestFit="1" customWidth="1"/>
    <col min="979" max="979" width="8.85546875" bestFit="1" customWidth="1"/>
    <col min="980" max="980" width="12" bestFit="1" customWidth="1"/>
    <col min="981" max="981" width="8.85546875" bestFit="1" customWidth="1"/>
    <col min="982" max="982" width="12" bestFit="1" customWidth="1"/>
    <col min="983" max="983" width="5.140625" bestFit="1" customWidth="1"/>
    <col min="984" max="984" width="6.140625" bestFit="1" customWidth="1"/>
    <col min="985" max="985" width="8.85546875" bestFit="1" customWidth="1"/>
    <col min="986" max="986" width="12" bestFit="1" customWidth="1"/>
    <col min="987" max="987" width="12.28515625" bestFit="1" customWidth="1"/>
    <col min="988" max="988" width="8.85546875" bestFit="1" customWidth="1"/>
    <col min="989" max="989" width="12" bestFit="1" customWidth="1"/>
    <col min="990" max="990" width="8.85546875" bestFit="1" customWidth="1"/>
    <col min="991" max="991" width="10.85546875" bestFit="1" customWidth="1"/>
    <col min="992" max="992" width="8.85546875" bestFit="1" customWidth="1"/>
    <col min="993" max="993" width="6.140625" bestFit="1" customWidth="1"/>
    <col min="994" max="994" width="7.5703125" bestFit="1" customWidth="1"/>
    <col min="995" max="995" width="8.85546875" bestFit="1" customWidth="1"/>
    <col min="996" max="996" width="10.28515625" bestFit="1" customWidth="1"/>
    <col min="997" max="997" width="8.85546875" bestFit="1" customWidth="1"/>
    <col min="998" max="998" width="12" bestFit="1" customWidth="1"/>
    <col min="999" max="999" width="10.28515625" bestFit="1" customWidth="1"/>
    <col min="1000" max="1000" width="8.85546875" bestFit="1" customWidth="1"/>
    <col min="1001" max="1001" width="6.7109375" bestFit="1" customWidth="1"/>
    <col min="1002" max="1002" width="10.28515625" bestFit="1" customWidth="1"/>
    <col min="1003" max="1003" width="8.85546875" bestFit="1" customWidth="1"/>
    <col min="1004" max="1004" width="12" bestFit="1" customWidth="1"/>
    <col min="1005" max="1005" width="12.28515625" bestFit="1" customWidth="1"/>
    <col min="1006" max="1006" width="8.85546875" bestFit="1" customWidth="1"/>
    <col min="1007" max="1007" width="12" bestFit="1" customWidth="1"/>
    <col min="1008" max="1008" width="12.28515625" bestFit="1" customWidth="1"/>
    <col min="1009" max="1009" width="7.5703125" bestFit="1" customWidth="1"/>
    <col min="1010" max="1010" width="8.85546875" bestFit="1" customWidth="1"/>
    <col min="1011" max="1011" width="12" bestFit="1" customWidth="1"/>
    <col min="1012" max="1012" width="10.85546875" bestFit="1" customWidth="1"/>
    <col min="1013" max="1013" width="7.5703125" bestFit="1" customWidth="1"/>
    <col min="1014" max="1014" width="8.85546875" bestFit="1" customWidth="1"/>
    <col min="1015" max="1015" width="12" bestFit="1" customWidth="1"/>
    <col min="1016" max="1016" width="10.85546875" bestFit="1" customWidth="1"/>
    <col min="1017" max="1017" width="7.5703125" bestFit="1" customWidth="1"/>
    <col min="1018" max="1018" width="8.85546875" bestFit="1" customWidth="1"/>
    <col min="1019" max="1019" width="6.140625" bestFit="1" customWidth="1"/>
    <col min="1020" max="1020" width="8.85546875" bestFit="1" customWidth="1"/>
    <col min="1021" max="1021" width="12" bestFit="1" customWidth="1"/>
    <col min="1022" max="1022" width="12.28515625" bestFit="1" customWidth="1"/>
    <col min="1023" max="1023" width="7.5703125" bestFit="1" customWidth="1"/>
    <col min="1024" max="1024" width="8.85546875" bestFit="1" customWidth="1"/>
    <col min="1025" max="1025" width="10.85546875" bestFit="1" customWidth="1"/>
    <col min="1026" max="1026" width="8.85546875" bestFit="1" customWidth="1"/>
    <col min="1027" max="1027" width="12" bestFit="1" customWidth="1"/>
    <col min="1028" max="1028" width="7.5703125" bestFit="1" customWidth="1"/>
    <col min="1029" max="1029" width="8.85546875" bestFit="1" customWidth="1"/>
    <col min="1030" max="1030" width="6.140625" bestFit="1" customWidth="1"/>
    <col min="1031" max="1031" width="8.85546875" bestFit="1" customWidth="1"/>
    <col min="1032" max="1032" width="10.28515625" bestFit="1" customWidth="1"/>
    <col min="1033" max="1033" width="10.85546875" bestFit="1" customWidth="1"/>
    <col min="1034" max="1034" width="8.85546875" bestFit="1" customWidth="1"/>
    <col min="1035" max="1035" width="7.5703125" bestFit="1" customWidth="1"/>
    <col min="1036" max="1036" width="8.85546875" bestFit="1" customWidth="1"/>
    <col min="1037" max="1037" width="12" bestFit="1" customWidth="1"/>
    <col min="1038" max="1038" width="8.85546875" bestFit="1" customWidth="1"/>
    <col min="1039" max="1039" width="12" bestFit="1" customWidth="1"/>
    <col min="1040" max="1040" width="12.28515625" bestFit="1" customWidth="1"/>
    <col min="1041" max="1041" width="10.85546875" bestFit="1" customWidth="1"/>
    <col min="1042" max="1042" width="8.85546875" bestFit="1" customWidth="1"/>
    <col min="1043" max="1043" width="6.140625" bestFit="1" customWidth="1"/>
    <col min="1044" max="1044" width="8.85546875" bestFit="1" customWidth="1"/>
    <col min="1045" max="1045" width="12" bestFit="1" customWidth="1"/>
    <col min="1046" max="1046" width="10.85546875" bestFit="1" customWidth="1"/>
    <col min="1047" max="1047" width="7.5703125" bestFit="1" customWidth="1"/>
    <col min="1048" max="1048" width="8.85546875" bestFit="1" customWidth="1"/>
    <col min="1049" max="1049" width="10.28515625" bestFit="1" customWidth="1"/>
    <col min="1050" max="1050" width="7.5703125" bestFit="1" customWidth="1"/>
    <col min="1051" max="1051" width="8.85546875" bestFit="1" customWidth="1"/>
    <col min="1052" max="1052" width="12" bestFit="1" customWidth="1"/>
    <col min="1053" max="1053" width="6.7109375" bestFit="1" customWidth="1"/>
    <col min="1054" max="1054" width="8.85546875" bestFit="1" customWidth="1"/>
    <col min="1055" max="1055" width="12" bestFit="1" customWidth="1"/>
    <col min="1056" max="1056" width="8.85546875" bestFit="1" customWidth="1"/>
    <col min="1057" max="1057" width="7.5703125" bestFit="1" customWidth="1"/>
    <col min="1058" max="1058" width="8.85546875" bestFit="1" customWidth="1"/>
    <col min="1059" max="1059" width="7.5703125" bestFit="1" customWidth="1"/>
    <col min="1060" max="1060" width="8.85546875" bestFit="1" customWidth="1"/>
    <col min="1061" max="1061" width="12" bestFit="1" customWidth="1"/>
    <col min="1062" max="1062" width="6.7109375" bestFit="1" customWidth="1"/>
    <col min="1063" max="1063" width="10.85546875" bestFit="1" customWidth="1"/>
    <col min="1064" max="1064" width="8.85546875" bestFit="1" customWidth="1"/>
    <col min="1065" max="1065" width="12.28515625" bestFit="1" customWidth="1"/>
    <col min="1066" max="1066" width="8.85546875" bestFit="1" customWidth="1"/>
    <col min="1067" max="1067" width="6.140625" bestFit="1" customWidth="1"/>
    <col min="1068" max="1068" width="10.85546875" bestFit="1" customWidth="1"/>
    <col min="1069" max="1069" width="7.5703125" bestFit="1" customWidth="1"/>
    <col min="1070" max="1070" width="8.85546875" bestFit="1" customWidth="1"/>
    <col min="1071" max="1071" width="12" bestFit="1" customWidth="1"/>
    <col min="1072" max="1072" width="8.85546875" bestFit="1" customWidth="1"/>
    <col min="1073" max="1073" width="10.85546875" bestFit="1" customWidth="1"/>
    <col min="1074" max="1074" width="8.85546875" bestFit="1" customWidth="1"/>
    <col min="1075" max="1075" width="7.5703125" bestFit="1" customWidth="1"/>
    <col min="1076" max="1076" width="8.85546875" bestFit="1" customWidth="1"/>
    <col min="1077" max="1077" width="10.85546875" bestFit="1" customWidth="1"/>
    <col min="1078" max="1078" width="8.85546875" bestFit="1" customWidth="1"/>
    <col min="1079" max="1079" width="6.7109375" bestFit="1" customWidth="1"/>
    <col min="1080" max="1080" width="8.85546875" bestFit="1" customWidth="1"/>
    <col min="1081" max="1081" width="12.28515625" bestFit="1" customWidth="1"/>
    <col min="1082" max="1082" width="8.85546875" bestFit="1" customWidth="1"/>
    <col min="1083" max="1083" width="5.85546875" bestFit="1" customWidth="1"/>
    <col min="1084" max="1084" width="8.85546875" bestFit="1" customWidth="1"/>
    <col min="1085" max="1085" width="5.85546875" bestFit="1" customWidth="1"/>
    <col min="1086" max="1086" width="8.85546875" bestFit="1" customWidth="1"/>
    <col min="1087" max="1087" width="12" bestFit="1" customWidth="1"/>
    <col min="1088" max="1088" width="12.28515625" bestFit="1" customWidth="1"/>
    <col min="1089" max="1089" width="8.85546875" bestFit="1" customWidth="1"/>
    <col min="1090" max="1090" width="12" bestFit="1" customWidth="1"/>
    <col min="1091" max="1091" width="8.85546875" bestFit="1" customWidth="1"/>
    <col min="1092" max="1092" width="12" bestFit="1" customWidth="1"/>
    <col min="1093" max="1093" width="10.85546875" bestFit="1" customWidth="1"/>
    <col min="1094" max="1094" width="7.5703125" bestFit="1" customWidth="1"/>
    <col min="1095" max="1095" width="8.85546875" bestFit="1" customWidth="1"/>
    <col min="1096" max="1096" width="12" bestFit="1" customWidth="1"/>
    <col min="1097" max="1097" width="8.85546875" bestFit="1" customWidth="1"/>
    <col min="1098" max="1098" width="6.140625" bestFit="1" customWidth="1"/>
    <col min="1099" max="1099" width="7.5703125" bestFit="1" customWidth="1"/>
    <col min="1100" max="1100" width="8.85546875" bestFit="1" customWidth="1"/>
    <col min="1101" max="1101" width="12" bestFit="1" customWidth="1"/>
    <col min="1102" max="1102" width="6.7109375" bestFit="1" customWidth="1"/>
    <col min="1103" max="1103" width="10.85546875" bestFit="1" customWidth="1"/>
    <col min="1104" max="1104" width="8.85546875" bestFit="1" customWidth="1"/>
    <col min="1105" max="1105" width="10.42578125" bestFit="1" customWidth="1"/>
    <col min="1106" max="1106" width="8.85546875" bestFit="1" customWidth="1"/>
    <col min="1107" max="1107" width="10.28515625" bestFit="1" customWidth="1"/>
    <col min="1108" max="1108" width="8.85546875" bestFit="1" customWidth="1"/>
    <col min="1109" max="1109" width="10.85546875" bestFit="1" customWidth="1"/>
    <col min="1110" max="1110" width="8.85546875" bestFit="1" customWidth="1"/>
    <col min="1111" max="1111" width="6.7109375" bestFit="1" customWidth="1"/>
    <col min="1112" max="1112" width="10.85546875" bestFit="1" customWidth="1"/>
    <col min="1113" max="1113" width="8.85546875" bestFit="1" customWidth="1"/>
    <col min="1114" max="1114" width="12" bestFit="1" customWidth="1"/>
    <col min="1115" max="1115" width="8.85546875" bestFit="1" customWidth="1"/>
    <col min="1116" max="1116" width="12" bestFit="1" customWidth="1"/>
    <col min="1117" max="1117" width="8.85546875" bestFit="1" customWidth="1"/>
    <col min="1118" max="1118" width="12" bestFit="1" customWidth="1"/>
    <col min="1119" max="1119" width="8.85546875" bestFit="1" customWidth="1"/>
    <col min="1120" max="1120" width="12" bestFit="1" customWidth="1"/>
    <col min="1121" max="1121" width="10.85546875" bestFit="1" customWidth="1"/>
    <col min="1122" max="1122" width="8.85546875" bestFit="1" customWidth="1"/>
    <col min="1123" max="1123" width="10.85546875" bestFit="1" customWidth="1"/>
    <col min="1124" max="1124" width="8.85546875" bestFit="1" customWidth="1"/>
    <col min="1125" max="1125" width="12" bestFit="1" customWidth="1"/>
    <col min="1126" max="1126" width="7.5703125" bestFit="1" customWidth="1"/>
    <col min="1127" max="1127" width="8.85546875" bestFit="1" customWidth="1"/>
    <col min="1128" max="1128" width="10.85546875" bestFit="1" customWidth="1"/>
    <col min="1129" max="1129" width="8.85546875" bestFit="1" customWidth="1"/>
    <col min="1130" max="1130" width="7.5703125" bestFit="1" customWidth="1"/>
    <col min="1131" max="1131" width="8.85546875" bestFit="1" customWidth="1"/>
    <col min="1132" max="1132" width="7.5703125" bestFit="1" customWidth="1"/>
    <col min="1133" max="1133" width="8.85546875" bestFit="1" customWidth="1"/>
    <col min="1134" max="1134" width="5.85546875" bestFit="1" customWidth="1"/>
    <col min="1135" max="1135" width="6.7109375" bestFit="1" customWidth="1"/>
    <col min="1136" max="1136" width="8.85546875" bestFit="1" customWidth="1"/>
    <col min="1137" max="1137" width="6.7109375" bestFit="1" customWidth="1"/>
    <col min="1138" max="1138" width="8.85546875" bestFit="1" customWidth="1"/>
    <col min="1139" max="1139" width="12" bestFit="1" customWidth="1"/>
    <col min="1140" max="1140" width="12.28515625" bestFit="1" customWidth="1"/>
    <col min="1141" max="1141" width="8.85546875" bestFit="1" customWidth="1"/>
    <col min="1142" max="1142" width="10.85546875" bestFit="1" customWidth="1"/>
    <col min="1143" max="1143" width="8.85546875" bestFit="1" customWidth="1"/>
    <col min="1144" max="1144" width="12" bestFit="1" customWidth="1"/>
    <col min="1145" max="1145" width="8.85546875" bestFit="1" customWidth="1"/>
    <col min="1146" max="1146" width="7.5703125" bestFit="1" customWidth="1"/>
    <col min="1147" max="1147" width="8.85546875" bestFit="1" customWidth="1"/>
    <col min="1148" max="1148" width="6.7109375" bestFit="1" customWidth="1"/>
    <col min="1149" max="1149" width="10.28515625" bestFit="1" customWidth="1"/>
    <col min="1150" max="1150" width="10.85546875" bestFit="1" customWidth="1"/>
    <col min="1151" max="1151" width="8.85546875" bestFit="1" customWidth="1"/>
    <col min="1152" max="1152" width="7.5703125" bestFit="1" customWidth="1"/>
    <col min="1153" max="1153" width="8.85546875" bestFit="1" customWidth="1"/>
    <col min="1154" max="1154" width="10.85546875" bestFit="1" customWidth="1"/>
    <col min="1155" max="1155" width="8.85546875" bestFit="1" customWidth="1"/>
    <col min="1156" max="1156" width="12" bestFit="1" customWidth="1"/>
    <col min="1157" max="1157" width="10.85546875" bestFit="1" customWidth="1"/>
    <col min="1158" max="1158" width="7.5703125" bestFit="1" customWidth="1"/>
    <col min="1159" max="1159" width="8.85546875" bestFit="1" customWidth="1"/>
    <col min="1160" max="1160" width="12" bestFit="1" customWidth="1"/>
    <col min="1161" max="1161" width="8.85546875" bestFit="1" customWidth="1"/>
    <col min="1162" max="1162" width="7.5703125" bestFit="1" customWidth="1"/>
    <col min="1163" max="1163" width="8.85546875" bestFit="1" customWidth="1"/>
    <col min="1164" max="1164" width="12" bestFit="1" customWidth="1"/>
    <col min="1165" max="1165" width="8.85546875" bestFit="1" customWidth="1"/>
    <col min="1166" max="1166" width="12.28515625" bestFit="1" customWidth="1"/>
    <col min="1167" max="1167" width="8.85546875" bestFit="1" customWidth="1"/>
    <col min="1168" max="1168" width="10.28515625" bestFit="1" customWidth="1"/>
    <col min="1169" max="1169" width="10.85546875" bestFit="1" customWidth="1"/>
    <col min="1170" max="1170" width="7.5703125" bestFit="1" customWidth="1"/>
    <col min="1171" max="1171" width="8.85546875" bestFit="1" customWidth="1"/>
    <col min="1172" max="1172" width="5.85546875" bestFit="1" customWidth="1"/>
    <col min="1173" max="1173" width="8.85546875" bestFit="1" customWidth="1"/>
    <col min="1174" max="1174" width="12" bestFit="1" customWidth="1"/>
    <col min="1175" max="1175" width="6.140625" bestFit="1" customWidth="1"/>
    <col min="1176" max="1176" width="10.28515625" bestFit="1" customWidth="1"/>
    <col min="1177" max="1177" width="8.85546875" bestFit="1" customWidth="1"/>
    <col min="1178" max="1178" width="12" bestFit="1" customWidth="1"/>
    <col min="1179" max="1179" width="8.85546875" bestFit="1" customWidth="1"/>
    <col min="1180" max="1180" width="10.28515625" bestFit="1" customWidth="1"/>
    <col min="1181" max="1181" width="8.85546875" bestFit="1" customWidth="1"/>
    <col min="1182" max="1182" width="7.5703125" bestFit="1" customWidth="1"/>
    <col min="1183" max="1183" width="8.85546875" bestFit="1" customWidth="1"/>
    <col min="1184" max="1184" width="10.85546875" bestFit="1" customWidth="1"/>
    <col min="1185" max="1185" width="8.85546875" bestFit="1" customWidth="1"/>
    <col min="1186" max="1186" width="12" bestFit="1" customWidth="1"/>
    <col min="1187" max="1187" width="8.85546875" bestFit="1" customWidth="1"/>
    <col min="1188" max="1188" width="5.85546875" bestFit="1" customWidth="1"/>
    <col min="1189" max="1189" width="8.85546875" bestFit="1" customWidth="1"/>
    <col min="1190" max="1190" width="10.85546875" bestFit="1" customWidth="1"/>
    <col min="1191" max="1191" width="8.85546875" bestFit="1" customWidth="1"/>
    <col min="1192" max="1192" width="12" bestFit="1" customWidth="1"/>
    <col min="1193" max="1193" width="10.85546875" bestFit="1" customWidth="1"/>
    <col min="1194" max="1194" width="8.85546875" bestFit="1" customWidth="1"/>
    <col min="1195" max="1195" width="10.85546875" bestFit="1" customWidth="1"/>
    <col min="1196" max="1196" width="8.85546875" bestFit="1" customWidth="1"/>
    <col min="1197" max="1197" width="10.85546875" bestFit="1" customWidth="1"/>
    <col min="1198" max="1198" width="8.85546875" bestFit="1" customWidth="1"/>
    <col min="1199" max="1199" width="6.140625" bestFit="1" customWidth="1"/>
    <col min="1200" max="1200" width="8.85546875" bestFit="1" customWidth="1"/>
    <col min="1201" max="1201" width="7.5703125" bestFit="1" customWidth="1"/>
    <col min="1202" max="1202" width="8.85546875" bestFit="1" customWidth="1"/>
    <col min="1203" max="1203" width="10.85546875" bestFit="1" customWidth="1"/>
    <col min="1204" max="1204" width="8.85546875" bestFit="1" customWidth="1"/>
    <col min="1205" max="1205" width="12.28515625" bestFit="1" customWidth="1"/>
    <col min="1206" max="1206" width="10.28515625" bestFit="1" customWidth="1"/>
    <col min="1207" max="1207" width="8.85546875" bestFit="1" customWidth="1"/>
    <col min="1208" max="1208" width="5.85546875" bestFit="1" customWidth="1"/>
    <col min="1209" max="1209" width="8.85546875" bestFit="1" customWidth="1"/>
    <col min="1210" max="1210" width="10.85546875" bestFit="1" customWidth="1"/>
    <col min="1211" max="1211" width="8.85546875" bestFit="1" customWidth="1"/>
    <col min="1212" max="1212" width="12" bestFit="1" customWidth="1"/>
    <col min="1213" max="1213" width="8.85546875" bestFit="1" customWidth="1"/>
    <col min="1214" max="1214" width="12" bestFit="1" customWidth="1"/>
    <col min="1215" max="1215" width="10.85546875" bestFit="1" customWidth="1"/>
    <col min="1216" max="1216" width="8.85546875" bestFit="1" customWidth="1"/>
    <col min="1217" max="1217" width="6.7109375" bestFit="1" customWidth="1"/>
    <col min="1218" max="1218" width="8.85546875" bestFit="1" customWidth="1"/>
    <col min="1219" max="1219" width="12" bestFit="1" customWidth="1"/>
    <col min="1220" max="1220" width="8.85546875" bestFit="1" customWidth="1"/>
    <col min="1221" max="1221" width="10.85546875" bestFit="1" customWidth="1"/>
    <col min="1222" max="1222" width="8.85546875" bestFit="1" customWidth="1"/>
    <col min="1223" max="1223" width="10.85546875" bestFit="1" customWidth="1"/>
    <col min="1224" max="1224" width="8.85546875" bestFit="1" customWidth="1"/>
    <col min="1225" max="1225" width="6.140625" bestFit="1" customWidth="1"/>
    <col min="1226" max="1226" width="8.85546875" bestFit="1" customWidth="1"/>
    <col min="1227" max="1227" width="6.7109375" bestFit="1" customWidth="1"/>
    <col min="1228" max="1228" width="10.85546875" bestFit="1" customWidth="1"/>
    <col min="1229" max="1229" width="7.5703125" bestFit="1" customWidth="1"/>
    <col min="1230" max="1230" width="8.85546875" bestFit="1" customWidth="1"/>
    <col min="1231" max="1231" width="7.5703125" bestFit="1" customWidth="1"/>
    <col min="1232" max="1232" width="8.85546875" bestFit="1" customWidth="1"/>
    <col min="1233" max="1233" width="10.85546875" bestFit="1" customWidth="1"/>
    <col min="1234" max="1234" width="8.85546875" bestFit="1" customWidth="1"/>
    <col min="1235" max="1235" width="10.85546875" bestFit="1" customWidth="1"/>
    <col min="1236" max="1236" width="8.85546875" bestFit="1" customWidth="1"/>
    <col min="1237" max="1237" width="5.85546875" bestFit="1" customWidth="1"/>
    <col min="1238" max="1238" width="8.85546875" bestFit="1" customWidth="1"/>
    <col min="1239" max="1239" width="6.7109375" bestFit="1" customWidth="1"/>
    <col min="1240" max="1240" width="10.85546875" bestFit="1" customWidth="1"/>
    <col min="1241" max="1241" width="8.85546875" bestFit="1" customWidth="1"/>
    <col min="1242" max="1242" width="10.85546875" bestFit="1" customWidth="1"/>
    <col min="1243" max="1243" width="8.85546875" bestFit="1" customWidth="1"/>
    <col min="1244" max="1244" width="6.140625" bestFit="1" customWidth="1"/>
    <col min="1245" max="1245" width="8.85546875" bestFit="1" customWidth="1"/>
    <col min="1246" max="1246" width="6.140625" bestFit="1" customWidth="1"/>
    <col min="1247" max="1247" width="8.85546875" bestFit="1" customWidth="1"/>
    <col min="1248" max="1248" width="12" bestFit="1" customWidth="1"/>
    <col min="1249" max="1249" width="10.85546875" bestFit="1" customWidth="1"/>
    <col min="1250" max="1250" width="8.85546875" bestFit="1" customWidth="1"/>
    <col min="1251" max="1251" width="10.85546875" bestFit="1" customWidth="1"/>
    <col min="1252" max="1252" width="8.85546875" bestFit="1" customWidth="1"/>
    <col min="1253" max="1253" width="6.7109375" bestFit="1" customWidth="1"/>
    <col min="1254" max="1254" width="10.85546875" bestFit="1" customWidth="1"/>
    <col min="1255" max="1255" width="8.85546875" bestFit="1" customWidth="1"/>
    <col min="1256" max="1256" width="10.85546875" bestFit="1" customWidth="1"/>
    <col min="1257" max="1257" width="8.85546875" bestFit="1" customWidth="1"/>
    <col min="1258" max="1258" width="7.5703125" bestFit="1" customWidth="1"/>
    <col min="1259" max="1259" width="8.85546875" bestFit="1" customWidth="1"/>
    <col min="1260" max="1260" width="12" bestFit="1" customWidth="1"/>
    <col min="1261" max="1261" width="8.85546875" bestFit="1" customWidth="1"/>
    <col min="1262" max="1262" width="12" bestFit="1" customWidth="1"/>
    <col min="1263" max="1263" width="8.85546875" bestFit="1" customWidth="1"/>
    <col min="1264" max="1264" width="10.28515625" bestFit="1" customWidth="1"/>
    <col min="1265" max="1265" width="8.85546875" bestFit="1" customWidth="1"/>
    <col min="1266" max="1266" width="6.7109375" bestFit="1" customWidth="1"/>
    <col min="1267" max="1267" width="8.85546875" bestFit="1" customWidth="1"/>
    <col min="1268" max="1268" width="12" bestFit="1" customWidth="1"/>
    <col min="1269" max="1269" width="8.85546875" bestFit="1" customWidth="1"/>
    <col min="1270" max="1270" width="12.28515625" bestFit="1" customWidth="1"/>
    <col min="1271" max="1271" width="8.85546875" bestFit="1" customWidth="1"/>
    <col min="1272" max="1272" width="10.85546875" bestFit="1" customWidth="1"/>
    <col min="1273" max="1273" width="8.85546875" bestFit="1" customWidth="1"/>
    <col min="1274" max="1274" width="12.28515625" bestFit="1" customWidth="1"/>
    <col min="1275" max="1275" width="8.85546875" bestFit="1" customWidth="1"/>
    <col min="1276" max="1276" width="10.85546875" bestFit="1" customWidth="1"/>
    <col min="1277" max="1277" width="8.85546875" bestFit="1" customWidth="1"/>
    <col min="1278" max="1278" width="10.85546875" bestFit="1" customWidth="1"/>
    <col min="1279" max="1279" width="8.85546875" bestFit="1" customWidth="1"/>
    <col min="1280" max="1280" width="6.140625" bestFit="1" customWidth="1"/>
    <col min="1281" max="1281" width="8.85546875" bestFit="1" customWidth="1"/>
    <col min="1282" max="1282" width="10.85546875" bestFit="1" customWidth="1"/>
    <col min="1283" max="1283" width="8.85546875" bestFit="1" customWidth="1"/>
    <col min="1284" max="1284" width="6.140625" bestFit="1" customWidth="1"/>
    <col min="1285" max="1285" width="8.85546875" bestFit="1" customWidth="1"/>
    <col min="1286" max="1286" width="10.85546875" bestFit="1" customWidth="1"/>
    <col min="1287" max="1287" width="8.85546875" bestFit="1" customWidth="1"/>
    <col min="1288" max="1288" width="6.7109375" bestFit="1" customWidth="1"/>
    <col min="1289" max="1289" width="8.85546875" bestFit="1" customWidth="1"/>
    <col min="1290" max="1290" width="10.85546875" bestFit="1" customWidth="1"/>
    <col min="1291" max="1291" width="8.85546875" bestFit="1" customWidth="1"/>
    <col min="1292" max="1292" width="12" bestFit="1" customWidth="1"/>
    <col min="1293" max="1293" width="8.85546875" bestFit="1" customWidth="1"/>
    <col min="1294" max="1294" width="12" bestFit="1" customWidth="1"/>
    <col min="1295" max="1295" width="6.7109375" bestFit="1" customWidth="1"/>
    <col min="1296" max="1296" width="8.85546875" bestFit="1" customWidth="1"/>
    <col min="1297" max="1297" width="6.140625" bestFit="1" customWidth="1"/>
    <col min="1298" max="1298" width="8.85546875" bestFit="1" customWidth="1"/>
    <col min="1299" max="1299" width="6.140625" bestFit="1" customWidth="1"/>
    <col min="1300" max="1300" width="10.85546875" bestFit="1" customWidth="1"/>
    <col min="1301" max="1301" width="8.85546875" bestFit="1" customWidth="1"/>
    <col min="1302" max="1302" width="10.85546875" bestFit="1" customWidth="1"/>
    <col min="1303" max="1303" width="8.85546875" bestFit="1" customWidth="1"/>
    <col min="1304" max="1304" width="12" bestFit="1" customWidth="1"/>
    <col min="1305" max="1305" width="8.85546875" bestFit="1" customWidth="1"/>
    <col min="1306" max="1306" width="10.85546875" bestFit="1" customWidth="1"/>
    <col min="1307" max="1307" width="8.85546875" bestFit="1" customWidth="1"/>
    <col min="1308" max="1308" width="10.85546875" bestFit="1" customWidth="1"/>
    <col min="1309" max="1309" width="8.85546875" bestFit="1" customWidth="1"/>
    <col min="1310" max="1310" width="5.85546875" bestFit="1" customWidth="1"/>
    <col min="1311" max="1311" width="6.7109375" bestFit="1" customWidth="1"/>
    <col min="1312" max="1312" width="8.85546875" bestFit="1" customWidth="1"/>
    <col min="1313" max="1313" width="6.7109375" bestFit="1" customWidth="1"/>
    <col min="1314" max="1314" width="10.85546875" bestFit="1" customWidth="1"/>
    <col min="1315" max="1315" width="8.85546875" bestFit="1" customWidth="1"/>
    <col min="1316" max="1316" width="10.85546875" bestFit="1" customWidth="1"/>
    <col min="1317" max="1317" width="8.85546875" bestFit="1" customWidth="1"/>
    <col min="1318" max="1318" width="12.28515625" bestFit="1" customWidth="1"/>
    <col min="1319" max="1319" width="8.85546875" bestFit="1" customWidth="1"/>
    <col min="1320" max="1320" width="7.5703125" bestFit="1" customWidth="1"/>
    <col min="1321" max="1321" width="8.85546875" bestFit="1" customWidth="1"/>
    <col min="1322" max="1322" width="10.85546875" bestFit="1" customWidth="1"/>
    <col min="1323" max="1323" width="8.85546875" bestFit="1" customWidth="1"/>
    <col min="1324" max="1324" width="12" bestFit="1" customWidth="1"/>
    <col min="1325" max="1325" width="8.85546875" bestFit="1" customWidth="1"/>
    <col min="1326" max="1326" width="7.5703125" bestFit="1" customWidth="1"/>
    <col min="1327" max="1327" width="8.85546875" bestFit="1" customWidth="1"/>
    <col min="1328" max="1328" width="7.5703125" bestFit="1" customWidth="1"/>
    <col min="1329" max="1329" width="8.85546875" bestFit="1" customWidth="1"/>
    <col min="1330" max="1330" width="12" bestFit="1" customWidth="1"/>
    <col min="1331" max="1331" width="8.85546875" bestFit="1" customWidth="1"/>
    <col min="1332" max="1332" width="12" bestFit="1" customWidth="1"/>
    <col min="1333" max="1333" width="8.85546875" bestFit="1" customWidth="1"/>
    <col min="1334" max="1334" width="12" bestFit="1" customWidth="1"/>
    <col min="1335" max="1335" width="8.85546875" bestFit="1" customWidth="1"/>
    <col min="1336" max="1336" width="6.7109375" bestFit="1" customWidth="1"/>
    <col min="1337" max="1337" width="8.85546875" bestFit="1" customWidth="1"/>
    <col min="1338" max="1338" width="12" bestFit="1" customWidth="1"/>
    <col min="1339" max="1339" width="8.85546875" bestFit="1" customWidth="1"/>
    <col min="1340" max="1340" width="12" bestFit="1" customWidth="1"/>
    <col min="1341" max="1341" width="8.85546875" bestFit="1" customWidth="1"/>
    <col min="1342" max="1342" width="10.85546875" bestFit="1" customWidth="1"/>
    <col min="1343" max="1343" width="8.85546875" bestFit="1" customWidth="1"/>
    <col min="1344" max="1344" width="10.28515625" bestFit="1" customWidth="1"/>
    <col min="1345" max="1345" width="8.85546875" bestFit="1" customWidth="1"/>
    <col min="1346" max="1346" width="12" bestFit="1" customWidth="1"/>
    <col min="1347" max="1347" width="8.85546875" bestFit="1" customWidth="1"/>
    <col min="1348" max="1348" width="6.140625" bestFit="1" customWidth="1"/>
    <col min="1349" max="1349" width="8.85546875" bestFit="1" customWidth="1"/>
    <col min="1350" max="1350" width="12.28515625" bestFit="1" customWidth="1"/>
    <col min="1351" max="1351" width="8.85546875" bestFit="1" customWidth="1"/>
    <col min="1352" max="1352" width="10.28515625" bestFit="1" customWidth="1"/>
    <col min="1353" max="1353" width="8.85546875" bestFit="1" customWidth="1"/>
    <col min="1354" max="1354" width="10.85546875" bestFit="1" customWidth="1"/>
    <col min="1355" max="1355" width="8.85546875" bestFit="1" customWidth="1"/>
    <col min="1356" max="1356" width="6.7109375" bestFit="1" customWidth="1"/>
    <col min="1357" max="1357" width="8.85546875" bestFit="1" customWidth="1"/>
    <col min="1358" max="1358" width="10.85546875" bestFit="1" customWidth="1"/>
    <col min="1359" max="1359" width="8.85546875" bestFit="1" customWidth="1"/>
    <col min="1360" max="1360" width="12" bestFit="1" customWidth="1"/>
    <col min="1361" max="1361" width="8.85546875" bestFit="1" customWidth="1"/>
    <col min="1362" max="1362" width="6.140625" bestFit="1" customWidth="1"/>
    <col min="1363" max="1363" width="8.85546875" bestFit="1" customWidth="1"/>
    <col min="1364" max="1364" width="10.85546875" bestFit="1" customWidth="1"/>
    <col min="1365" max="1365" width="8.85546875" bestFit="1" customWidth="1"/>
    <col min="1366" max="1366" width="6.7109375" bestFit="1" customWidth="1"/>
    <col min="1367" max="1367" width="8.85546875" bestFit="1" customWidth="1"/>
    <col min="1368" max="1368" width="10.85546875" bestFit="1" customWidth="1"/>
    <col min="1369" max="1369" width="8.85546875" bestFit="1" customWidth="1"/>
    <col min="1370" max="1370" width="12" bestFit="1" customWidth="1"/>
    <col min="1371" max="1371" width="8.85546875" bestFit="1" customWidth="1"/>
    <col min="1372" max="1372" width="10.85546875" bestFit="1" customWidth="1"/>
    <col min="1373" max="1373" width="8.85546875" bestFit="1" customWidth="1"/>
    <col min="1374" max="1374" width="10.85546875" bestFit="1" customWidth="1"/>
    <col min="1375" max="1375" width="8.85546875" bestFit="1" customWidth="1"/>
    <col min="1376" max="1376" width="6.140625" bestFit="1" customWidth="1"/>
    <col min="1377" max="1377" width="8.85546875" bestFit="1" customWidth="1"/>
    <col min="1378" max="1378" width="6.140625" bestFit="1" customWidth="1"/>
    <col min="1379" max="1379" width="8.85546875" bestFit="1" customWidth="1"/>
    <col min="1380" max="1380" width="12" bestFit="1" customWidth="1"/>
    <col min="1381" max="1381" width="8.85546875" bestFit="1" customWidth="1"/>
    <col min="1382" max="1382" width="12.28515625" bestFit="1" customWidth="1"/>
    <col min="1383" max="1383" width="8.85546875" bestFit="1" customWidth="1"/>
    <col min="1384" max="1384" width="12" bestFit="1" customWidth="1"/>
    <col min="1385" max="1385" width="8.85546875" bestFit="1" customWidth="1"/>
    <col min="1386" max="1386" width="10.85546875" bestFit="1" customWidth="1"/>
    <col min="1387" max="1387" width="8.85546875" bestFit="1" customWidth="1"/>
    <col min="1388" max="1388" width="10.85546875" bestFit="1" customWidth="1"/>
    <col min="1389" max="1389" width="8.85546875" bestFit="1" customWidth="1"/>
    <col min="1390" max="1390" width="10.85546875" bestFit="1" customWidth="1"/>
    <col min="1391" max="1391" width="8.85546875" bestFit="1" customWidth="1"/>
    <col min="1392" max="1392" width="12" bestFit="1" customWidth="1"/>
    <col min="1393" max="1393" width="8.85546875" bestFit="1" customWidth="1"/>
    <col min="1394" max="1394" width="10.85546875" bestFit="1" customWidth="1"/>
    <col min="1395" max="1395" width="8.85546875" bestFit="1" customWidth="1"/>
    <col min="1396" max="1396" width="10.85546875" bestFit="1" customWidth="1"/>
    <col min="1397" max="1397" width="8.85546875" bestFit="1" customWidth="1"/>
    <col min="1398" max="1398" width="6.140625" bestFit="1" customWidth="1"/>
    <col min="1399" max="1399" width="8.85546875" bestFit="1" customWidth="1"/>
    <col min="1400" max="1400" width="12.28515625" bestFit="1" customWidth="1"/>
    <col min="1401" max="1401" width="8.85546875" bestFit="1" customWidth="1"/>
    <col min="1402" max="1402" width="6.7109375" bestFit="1" customWidth="1"/>
    <col min="1403" max="1403" width="8.85546875" bestFit="1" customWidth="1"/>
    <col min="1404" max="1404" width="6.140625" bestFit="1" customWidth="1"/>
    <col min="1405" max="1405" width="8.85546875" bestFit="1" customWidth="1"/>
    <col min="1406" max="1406" width="10.85546875" bestFit="1" customWidth="1"/>
    <col min="1407" max="1407" width="8.85546875" bestFit="1" customWidth="1"/>
    <col min="1408" max="1408" width="6.7109375" bestFit="1" customWidth="1"/>
    <col min="1409" max="1409" width="8.85546875" bestFit="1" customWidth="1"/>
    <col min="1410" max="1410" width="6.7109375" bestFit="1" customWidth="1"/>
    <col min="1411" max="1411" width="8.85546875" bestFit="1" customWidth="1"/>
    <col min="1412" max="1412" width="10.28515625" bestFit="1" customWidth="1"/>
    <col min="1413" max="1413" width="8.85546875" bestFit="1" customWidth="1"/>
    <col min="1414" max="1414" width="7.5703125" bestFit="1" customWidth="1"/>
    <col min="1415" max="1415" width="8.85546875" bestFit="1" customWidth="1"/>
    <col min="1416" max="1416" width="12" bestFit="1" customWidth="1"/>
    <col min="1417" max="1417" width="8.85546875" bestFit="1" customWidth="1"/>
    <col min="1418" max="1418" width="6.7109375" bestFit="1" customWidth="1"/>
    <col min="1419" max="1419" width="8.85546875" bestFit="1" customWidth="1"/>
    <col min="1420" max="1420" width="12" bestFit="1" customWidth="1"/>
    <col min="1421" max="1421" width="8.85546875" bestFit="1" customWidth="1"/>
    <col min="1422" max="1422" width="12" bestFit="1" customWidth="1"/>
    <col min="1423" max="1423" width="8.85546875" bestFit="1" customWidth="1"/>
    <col min="1424" max="1424" width="6.7109375" bestFit="1" customWidth="1"/>
    <col min="1425" max="1425" width="8.85546875" bestFit="1" customWidth="1"/>
    <col min="1426" max="1426" width="6.7109375" bestFit="1" customWidth="1"/>
    <col min="1427" max="1427" width="8.85546875" bestFit="1" customWidth="1"/>
    <col min="1428" max="1428" width="6.7109375" bestFit="1" customWidth="1"/>
    <col min="1429" max="1429" width="8.85546875" bestFit="1" customWidth="1"/>
    <col min="1430" max="1430" width="10.85546875" bestFit="1" customWidth="1"/>
    <col min="1431" max="1431" width="9.85546875" bestFit="1" customWidth="1"/>
    <col min="1432" max="1432" width="10.85546875" bestFit="1" customWidth="1"/>
    <col min="1433" max="1433" width="9.85546875" bestFit="1" customWidth="1"/>
    <col min="1434" max="1434" width="12" bestFit="1" customWidth="1"/>
    <col min="1435" max="1435" width="9.85546875" bestFit="1" customWidth="1"/>
    <col min="1436" max="1436" width="6.85546875" bestFit="1" customWidth="1"/>
    <col min="1437" max="1437" width="9.85546875" bestFit="1" customWidth="1"/>
    <col min="1438" max="1438" width="7.5703125" bestFit="1" customWidth="1"/>
    <col min="1439" max="1439" width="9.85546875" bestFit="1" customWidth="1"/>
    <col min="1440" max="1440" width="7.5703125" bestFit="1" customWidth="1"/>
    <col min="1441" max="1441" width="9.85546875" bestFit="1" customWidth="1"/>
    <col min="1442" max="1442" width="6.85546875" bestFit="1" customWidth="1"/>
    <col min="1443" max="1443" width="9.85546875" bestFit="1" customWidth="1"/>
    <col min="1444" max="1444" width="10.85546875" bestFit="1" customWidth="1"/>
    <col min="1445" max="1445" width="9.85546875" bestFit="1" customWidth="1"/>
    <col min="1446" max="1446" width="6.85546875" bestFit="1" customWidth="1"/>
    <col min="1447" max="1447" width="9.85546875" bestFit="1" customWidth="1"/>
    <col min="1448" max="1448" width="12" bestFit="1" customWidth="1"/>
    <col min="1449" max="1449" width="9.85546875" bestFit="1" customWidth="1"/>
    <col min="1450" max="1450" width="6.85546875" bestFit="1" customWidth="1"/>
    <col min="1451" max="1451" width="9.85546875" bestFit="1" customWidth="1"/>
    <col min="1452" max="1452" width="7.5703125" bestFit="1" customWidth="1"/>
    <col min="1453" max="1453" width="9.85546875" bestFit="1" customWidth="1"/>
    <col min="1454" max="1454" width="6.85546875" bestFit="1" customWidth="1"/>
    <col min="1455" max="1455" width="9.85546875" bestFit="1" customWidth="1"/>
    <col min="1456" max="1456" width="10.85546875" bestFit="1" customWidth="1"/>
    <col min="1457" max="1457" width="9.85546875" bestFit="1" customWidth="1"/>
    <col min="1458" max="1458" width="10.85546875" bestFit="1" customWidth="1"/>
    <col min="1459" max="1459" width="9.85546875" bestFit="1" customWidth="1"/>
    <col min="1460" max="1460" width="10.85546875" bestFit="1" customWidth="1"/>
    <col min="1461" max="1461" width="9.85546875" bestFit="1" customWidth="1"/>
    <col min="1462" max="1462" width="10.85546875" bestFit="1" customWidth="1"/>
    <col min="1463" max="1463" width="9.85546875" bestFit="1" customWidth="1"/>
    <col min="1464" max="1464" width="7.5703125" bestFit="1" customWidth="1"/>
    <col min="1465" max="1465" width="9.85546875" bestFit="1" customWidth="1"/>
    <col min="1466" max="1466" width="10.85546875" bestFit="1" customWidth="1"/>
    <col min="1467" max="1467" width="9.85546875" bestFit="1" customWidth="1"/>
    <col min="1468" max="1468" width="12" bestFit="1" customWidth="1"/>
    <col min="1469" max="1469" width="9.85546875" bestFit="1" customWidth="1"/>
    <col min="1470" max="1470" width="10.85546875" bestFit="1" customWidth="1"/>
    <col min="1471" max="1471" width="9.85546875" bestFit="1" customWidth="1"/>
    <col min="1472" max="1472" width="10.85546875" bestFit="1" customWidth="1"/>
    <col min="1473" max="1473" width="9.85546875" bestFit="1" customWidth="1"/>
    <col min="1474" max="1474" width="6.85546875" bestFit="1" customWidth="1"/>
    <col min="1475" max="1475" width="9.85546875" bestFit="1" customWidth="1"/>
    <col min="1476" max="1476" width="10.85546875" bestFit="1" customWidth="1"/>
    <col min="1477" max="1477" width="9.85546875" bestFit="1" customWidth="1"/>
    <col min="1478" max="1478" width="10.85546875" bestFit="1" customWidth="1"/>
    <col min="1479" max="1479" width="9.85546875" bestFit="1" customWidth="1"/>
    <col min="1480" max="1480" width="10.85546875" bestFit="1" customWidth="1"/>
    <col min="1481" max="1481" width="9.85546875" bestFit="1" customWidth="1"/>
    <col min="1482" max="1482" width="10.85546875" bestFit="1" customWidth="1"/>
    <col min="1483" max="1483" width="9.85546875" bestFit="1" customWidth="1"/>
    <col min="1484" max="1484" width="10.85546875" bestFit="1" customWidth="1"/>
    <col min="1485" max="1485" width="9.85546875" bestFit="1" customWidth="1"/>
    <col min="1486" max="1486" width="6.85546875" bestFit="1" customWidth="1"/>
    <col min="1487" max="1487" width="9.85546875" bestFit="1" customWidth="1"/>
    <col min="1488" max="1488" width="6.85546875" bestFit="1" customWidth="1"/>
    <col min="1489" max="1489" width="9.85546875" bestFit="1" customWidth="1"/>
    <col min="1490" max="1490" width="10.85546875" bestFit="1" customWidth="1"/>
    <col min="1491" max="1491" width="9.85546875" bestFit="1" customWidth="1"/>
    <col min="1492" max="1492" width="12" bestFit="1" customWidth="1"/>
    <col min="1493" max="1493" width="9.85546875" bestFit="1" customWidth="1"/>
    <col min="1494" max="1494" width="6.85546875" bestFit="1" customWidth="1"/>
    <col min="1495" max="1495" width="9.85546875" bestFit="1" customWidth="1"/>
    <col min="1496" max="1496" width="12" bestFit="1" customWidth="1"/>
    <col min="1497" max="1497" width="9.85546875" bestFit="1" customWidth="1"/>
    <col min="1498" max="1498" width="10.85546875" bestFit="1" customWidth="1"/>
    <col min="1499" max="1499" width="9.85546875" bestFit="1" customWidth="1"/>
    <col min="1500" max="1500" width="6.85546875" bestFit="1" customWidth="1"/>
    <col min="1501" max="1501" width="9.85546875" bestFit="1" customWidth="1"/>
    <col min="1502" max="1502" width="10.28515625" bestFit="1" customWidth="1"/>
    <col min="1503" max="1503" width="9.85546875" bestFit="1" customWidth="1"/>
    <col min="1504" max="1504" width="6.85546875" bestFit="1" customWidth="1"/>
    <col min="1505" max="1505" width="9.85546875" bestFit="1" customWidth="1"/>
    <col min="1506" max="1506" width="10.85546875" bestFit="1" customWidth="1"/>
    <col min="1507" max="1507" width="9.85546875" bestFit="1" customWidth="1"/>
    <col min="1508" max="1508" width="6.85546875" bestFit="1" customWidth="1"/>
    <col min="1509" max="1509" width="9.85546875" bestFit="1" customWidth="1"/>
    <col min="1510" max="1510" width="10.85546875" bestFit="1" customWidth="1"/>
    <col min="1511" max="1511" width="9.85546875" bestFit="1" customWidth="1"/>
    <col min="1512" max="1512" width="10.85546875" bestFit="1" customWidth="1"/>
    <col min="1513" max="1513" width="9.85546875" bestFit="1" customWidth="1"/>
    <col min="1514" max="1514" width="6.85546875" bestFit="1" customWidth="1"/>
    <col min="1515" max="1515" width="9.85546875" bestFit="1" customWidth="1"/>
    <col min="1516" max="1516" width="10.85546875" bestFit="1" customWidth="1"/>
    <col min="1517" max="1517" width="9.85546875" bestFit="1" customWidth="1"/>
    <col min="1518" max="1518" width="10.85546875" bestFit="1" customWidth="1"/>
    <col min="1519" max="1519" width="9.85546875" bestFit="1" customWidth="1"/>
    <col min="1520" max="1520" width="10.85546875" bestFit="1" customWidth="1"/>
    <col min="1521" max="1521" width="9.85546875" bestFit="1" customWidth="1"/>
    <col min="1522" max="1522" width="10.85546875" bestFit="1" customWidth="1"/>
    <col min="1523" max="1523" width="9.85546875" bestFit="1" customWidth="1"/>
    <col min="1524" max="1524" width="10.28515625" bestFit="1" customWidth="1"/>
    <col min="1525" max="1527" width="10.85546875" bestFit="1" customWidth="1"/>
    <col min="1528" max="1528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5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97885-297F-4EAD-BA8F-145A29E9C25E}">
  <dimension ref="A1:E7"/>
  <sheetViews>
    <sheetView workbookViewId="0">
      <selection activeCell="N29" sqref="L29:N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E9C7C-BB14-409D-9EC4-DEFC954A0C97}">
  <dimension ref="A2:F19"/>
  <sheetViews>
    <sheetView topLeftCell="A10" workbookViewId="0">
      <selection activeCell="J8" sqref="J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1" t="s">
        <v>8358</v>
      </c>
      <c r="B2" t="s">
        <v>8315</v>
      </c>
    </row>
    <row r="3" spans="1:6" x14ac:dyDescent="0.25">
      <c r="A3" s="11" t="s">
        <v>8379</v>
      </c>
      <c r="B3" t="s">
        <v>8364</v>
      </c>
    </row>
    <row r="5" spans="1:6" x14ac:dyDescent="0.25">
      <c r="A5" s="11" t="s">
        <v>8363</v>
      </c>
      <c r="B5" s="11" t="s">
        <v>8360</v>
      </c>
    </row>
    <row r="6" spans="1:6" x14ac:dyDescent="0.25">
      <c r="A6" s="11" t="s">
        <v>8362</v>
      </c>
      <c r="B6" t="s">
        <v>8218</v>
      </c>
      <c r="C6" t="s">
        <v>8221</v>
      </c>
      <c r="D6" t="s">
        <v>8220</v>
      </c>
      <c r="E6" t="s">
        <v>8219</v>
      </c>
      <c r="F6" t="s">
        <v>8361</v>
      </c>
    </row>
    <row r="7" spans="1:6" x14ac:dyDescent="0.25">
      <c r="A7" s="17" t="s">
        <v>8373</v>
      </c>
      <c r="B7" s="13">
        <v>56</v>
      </c>
      <c r="C7" s="13">
        <v>2</v>
      </c>
      <c r="D7" s="13">
        <v>33</v>
      </c>
      <c r="E7" s="13">
        <v>7</v>
      </c>
      <c r="F7" s="13">
        <v>98</v>
      </c>
    </row>
    <row r="8" spans="1:6" x14ac:dyDescent="0.25">
      <c r="A8" s="17" t="s">
        <v>8374</v>
      </c>
      <c r="B8" s="13">
        <v>71</v>
      </c>
      <c r="C8" s="13">
        <v>8</v>
      </c>
      <c r="D8" s="13">
        <v>39</v>
      </c>
      <c r="E8" s="13">
        <v>3</v>
      </c>
      <c r="F8" s="13">
        <v>121</v>
      </c>
    </row>
    <row r="9" spans="1:6" x14ac:dyDescent="0.25">
      <c r="A9" s="17" t="s">
        <v>8375</v>
      </c>
      <c r="B9" s="13">
        <v>56</v>
      </c>
      <c r="C9" s="13">
        <v>14</v>
      </c>
      <c r="D9" s="13">
        <v>33</v>
      </c>
      <c r="E9" s="13">
        <v>3</v>
      </c>
      <c r="F9" s="13">
        <v>106</v>
      </c>
    </row>
    <row r="10" spans="1:6" x14ac:dyDescent="0.25">
      <c r="A10" s="17" t="s">
        <v>8376</v>
      </c>
      <c r="B10" s="13">
        <v>71</v>
      </c>
      <c r="C10" s="13"/>
      <c r="D10" s="13">
        <v>40</v>
      </c>
      <c r="E10" s="13">
        <v>2</v>
      </c>
      <c r="F10" s="13">
        <v>113</v>
      </c>
    </row>
    <row r="11" spans="1:6" x14ac:dyDescent="0.25">
      <c r="A11" s="17" t="s">
        <v>8367</v>
      </c>
      <c r="B11" s="13">
        <v>111</v>
      </c>
      <c r="C11" s="13"/>
      <c r="D11" s="13">
        <v>52</v>
      </c>
      <c r="E11" s="13">
        <v>3</v>
      </c>
      <c r="F11" s="13">
        <v>166</v>
      </c>
    </row>
    <row r="12" spans="1:6" x14ac:dyDescent="0.25">
      <c r="A12" s="17" t="s">
        <v>8377</v>
      </c>
      <c r="B12" s="13">
        <v>100</v>
      </c>
      <c r="C12" s="13"/>
      <c r="D12" s="13">
        <v>49</v>
      </c>
      <c r="E12" s="13">
        <v>4</v>
      </c>
      <c r="F12" s="13">
        <v>153</v>
      </c>
    </row>
    <row r="13" spans="1:6" x14ac:dyDescent="0.25">
      <c r="A13" s="17" t="s">
        <v>8368</v>
      </c>
      <c r="B13" s="13">
        <v>87</v>
      </c>
      <c r="C13" s="13"/>
      <c r="D13" s="13">
        <v>50</v>
      </c>
      <c r="E13" s="13">
        <v>1</v>
      </c>
      <c r="F13" s="13">
        <v>138</v>
      </c>
    </row>
    <row r="14" spans="1:6" x14ac:dyDescent="0.25">
      <c r="A14" s="17" t="s">
        <v>8369</v>
      </c>
      <c r="B14" s="13">
        <v>72</v>
      </c>
      <c r="C14" s="13"/>
      <c r="D14" s="13">
        <v>47</v>
      </c>
      <c r="E14" s="13">
        <v>4</v>
      </c>
      <c r="F14" s="13">
        <v>123</v>
      </c>
    </row>
    <row r="15" spans="1:6" x14ac:dyDescent="0.25">
      <c r="A15" s="17" t="s">
        <v>8370</v>
      </c>
      <c r="B15" s="13">
        <v>59</v>
      </c>
      <c r="C15" s="13"/>
      <c r="D15" s="13">
        <v>34</v>
      </c>
      <c r="E15" s="13">
        <v>4</v>
      </c>
      <c r="F15" s="13">
        <v>97</v>
      </c>
    </row>
    <row r="16" spans="1:6" x14ac:dyDescent="0.25">
      <c r="A16" s="17" t="s">
        <v>8371</v>
      </c>
      <c r="B16" s="13">
        <v>65</v>
      </c>
      <c r="C16" s="13"/>
      <c r="D16" s="13">
        <v>50</v>
      </c>
      <c r="E16" s="13"/>
      <c r="F16" s="13">
        <v>115</v>
      </c>
    </row>
    <row r="17" spans="1:6" x14ac:dyDescent="0.25">
      <c r="A17" s="17" t="s">
        <v>8372</v>
      </c>
      <c r="B17" s="13">
        <v>54</v>
      </c>
      <c r="C17" s="13"/>
      <c r="D17" s="13">
        <v>31</v>
      </c>
      <c r="E17" s="13">
        <v>3</v>
      </c>
      <c r="F17" s="13">
        <v>88</v>
      </c>
    </row>
    <row r="18" spans="1:6" x14ac:dyDescent="0.25">
      <c r="A18" s="17" t="s">
        <v>8378</v>
      </c>
      <c r="B18" s="13">
        <v>37</v>
      </c>
      <c r="C18" s="13"/>
      <c r="D18" s="13">
        <v>35</v>
      </c>
      <c r="E18" s="13">
        <v>3</v>
      </c>
      <c r="F18" s="13">
        <v>75</v>
      </c>
    </row>
    <row r="19" spans="1:6" x14ac:dyDescent="0.25">
      <c r="A19" s="17" t="s">
        <v>8361</v>
      </c>
      <c r="B19" s="13">
        <v>839</v>
      </c>
      <c r="C19" s="13">
        <v>24</v>
      </c>
      <c r="D19" s="13">
        <v>493</v>
      </c>
      <c r="E19" s="13">
        <v>37</v>
      </c>
      <c r="F1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3E00A-6170-490A-B0A5-8DE3A3515EF7}">
  <dimension ref="A1:F6"/>
  <sheetViews>
    <sheetView workbookViewId="0">
      <selection activeCell="K10" sqref="K10"/>
    </sheetView>
  </sheetViews>
  <sheetFormatPr defaultRowHeight="15" x14ac:dyDescent="0.25"/>
  <cols>
    <col min="1" max="1" width="33.5703125" bestFit="1" customWidth="1"/>
    <col min="2" max="2" width="86" customWidth="1"/>
    <col min="3" max="4" width="10.5703125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30" x14ac:dyDescent="0.25">
      <c r="A2" t="s">
        <v>3473</v>
      </c>
      <c r="B2" s="2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30" x14ac:dyDescent="0.25">
      <c r="A3" t="s">
        <v>3616</v>
      </c>
      <c r="B3" s="2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30" x14ac:dyDescent="0.25">
      <c r="A4" t="s">
        <v>3178</v>
      </c>
      <c r="B4" s="2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0" x14ac:dyDescent="0.25">
      <c r="A5" t="s">
        <v>3329</v>
      </c>
      <c r="B5" s="2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30" x14ac:dyDescent="0.25">
      <c r="A6" t="s">
        <v>3221</v>
      </c>
      <c r="B6" s="2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C72C-0FC2-43FD-8675-79B1D0336EC7}">
  <dimension ref="A1:C19"/>
  <sheetViews>
    <sheetView tabSelected="1" workbookViewId="0">
      <selection activeCell="B9" sqref="B9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2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8392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5">
      <c r="A6" t="s">
        <v>8393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5">
      <c r="A7" t="s">
        <v>8394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25">
      <c r="A10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25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8396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25">
      <c r="A13" t="s">
        <v>8397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25">
      <c r="A14" t="s">
        <v>8398</v>
      </c>
      <c r="B14" s="19" t="e">
        <f>B12-B13</f>
        <v>#REF!</v>
      </c>
      <c r="C14" s="19" t="e">
        <f>C12-C13</f>
        <v>#REF!</v>
      </c>
    </row>
    <row r="15" spans="1:3" x14ac:dyDescent="0.25">
      <c r="B15" s="19"/>
      <c r="C15" s="19"/>
    </row>
    <row r="16" spans="1:3" x14ac:dyDescent="0.25">
      <c r="B16" s="19"/>
      <c r="C16" s="19"/>
    </row>
    <row r="17" spans="2:3" x14ac:dyDescent="0.25">
      <c r="B17" s="19"/>
      <c r="C17" s="19"/>
    </row>
    <row r="18" spans="2:3" x14ac:dyDescent="0.25">
      <c r="B18" s="19"/>
      <c r="C18" s="19"/>
    </row>
    <row r="19" spans="2:3" x14ac:dyDescent="0.25">
      <c r="B19" s="19"/>
      <c r="C19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Darlene Penn</cp:lastModifiedBy>
  <dcterms:created xsi:type="dcterms:W3CDTF">2017-04-20T15:17:24Z</dcterms:created>
  <dcterms:modified xsi:type="dcterms:W3CDTF">2021-11-14T03:43:28Z</dcterms:modified>
</cp:coreProperties>
</file>