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conestogacon-my.sharepoint.com/personal/acormier5829_conestogac_on_ca1/Documents/"/>
    </mc:Choice>
  </mc:AlternateContent>
  <xr:revisionPtr revIDLastSave="0" documentId="8_{246B0559-956C-44B1-8487-15327E9DB7FF}" xr6:coauthVersionLast="47" xr6:coauthVersionMax="47" xr10:uidLastSave="{00000000-0000-0000-0000-000000000000}"/>
  <bookViews>
    <workbookView xWindow="38280" yWindow="1440" windowWidth="29040" windowHeight="15840" xr2:uid="{5A7B2BB8-6B7F-47AC-BC1F-8C0D6645CE44}"/>
  </bookViews>
  <sheets>
    <sheet name="Project BACKLOG" sheetId="4" r:id="rId1"/>
    <sheet name="Sprint1" sheetId="1" r:id="rId2"/>
    <sheet name="Sprint2" sheetId="5" r:id="rId3"/>
    <sheet name="Sprint3" sheetId="7" r:id="rId4"/>
    <sheet name="SprintBurndown 1" sheetId="3" r:id="rId5"/>
    <sheet name="SprintBurndown 2" sheetId="6" r:id="rId6"/>
    <sheet name="SprintBurndown3" sheetId="8" r:id="rId7"/>
    <sheet name="BurnDownGraph(Sprint 1)" sheetId="2" r:id="rId8"/>
    <sheet name="BurnDownGraph(Sprint 2)" sheetId="9" r:id="rId9"/>
    <sheet name="BurnDownGraph(Sprint 3)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3" i="1" l="1"/>
  <c r="AC23" i="1"/>
  <c r="AA23" i="1"/>
  <c r="Y23" i="1"/>
  <c r="W23" i="1"/>
  <c r="X23" i="1"/>
  <c r="U23" i="1"/>
  <c r="P23" i="1"/>
  <c r="O23" i="1"/>
  <c r="N23" i="1"/>
  <c r="M23" i="1"/>
  <c r="Q23" i="1"/>
  <c r="R23" i="1"/>
  <c r="S23" i="1"/>
  <c r="T23" i="1"/>
  <c r="K23" i="1"/>
  <c r="J23" i="1"/>
  <c r="I23" i="1"/>
  <c r="H23" i="1"/>
  <c r="L23" i="1"/>
  <c r="G23" i="1"/>
  <c r="F23" i="1"/>
  <c r="V23" i="1"/>
  <c r="Z23" i="1"/>
  <c r="AB23" i="1"/>
  <c r="AD23" i="1"/>
  <c r="E23" i="1"/>
  <c r="D23" i="1"/>
  <c r="W24" i="1"/>
  <c r="X24" i="1"/>
  <c r="Y24" i="1"/>
  <c r="Z24" i="1"/>
  <c r="AA24" i="1"/>
  <c r="AB24" i="1"/>
  <c r="AC24" i="1"/>
  <c r="AD24" i="1"/>
  <c r="AE24" i="1"/>
  <c r="M24" i="1"/>
  <c r="N24" i="1"/>
  <c r="O24" i="1"/>
  <c r="P24" i="1"/>
  <c r="Q24" i="1"/>
  <c r="R24" i="1"/>
  <c r="S24" i="1"/>
  <c r="T24" i="1"/>
  <c r="U24" i="1"/>
  <c r="V24" i="1"/>
  <c r="F24" i="1"/>
  <c r="G24" i="1"/>
  <c r="H24" i="1"/>
  <c r="I24" i="1"/>
  <c r="J24" i="1"/>
  <c r="K24" i="1"/>
  <c r="L24" i="1"/>
  <c r="E24" i="1"/>
  <c r="D24" i="1"/>
  <c r="C24" i="1"/>
  <c r="B20" i="3"/>
  <c r="B19" i="3"/>
  <c r="B6" i="3"/>
  <c r="B3" i="3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21" i="3"/>
  <c r="AF14" i="1"/>
  <c r="AF15" i="1"/>
  <c r="AF16" i="1"/>
  <c r="AF17" i="1"/>
  <c r="AF18" i="1"/>
  <c r="AF19" i="1"/>
  <c r="AF20" i="1"/>
  <c r="AF21" i="1"/>
  <c r="B21" i="1"/>
  <c r="B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C22" i="7"/>
  <c r="D22" i="7" s="1"/>
  <c r="E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W22" i="7" s="1"/>
  <c r="X22" i="7" s="1"/>
  <c r="Y22" i="7" s="1"/>
  <c r="Z22" i="7" s="1"/>
  <c r="AA22" i="7" s="1"/>
  <c r="AB22" i="7" s="1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  <c r="AC2" i="7"/>
  <c r="AF3" i="1"/>
  <c r="AF4" i="1"/>
  <c r="AF5" i="1"/>
  <c r="AF6" i="1"/>
  <c r="AF7" i="1"/>
  <c r="AF8" i="1"/>
  <c r="AF9" i="1"/>
  <c r="AF10" i="1"/>
  <c r="AF11" i="1"/>
  <c r="AF12" i="1"/>
  <c r="AF13" i="1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C22" i="5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" i="5"/>
  <c r="AF2" i="1"/>
  <c r="C21" i="7" l="1"/>
  <c r="D21" i="7" s="1"/>
  <c r="C21" i="5"/>
  <c r="D21" i="5" s="1"/>
  <c r="E21" i="7" l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Y21" i="7"/>
  <c r="Z21" i="7" s="1"/>
  <c r="AA21" i="7" s="1"/>
  <c r="AB21" i="7" s="1"/>
  <c r="Y21" i="5"/>
  <c r="Z21" i="5" s="1"/>
  <c r="AA21" i="5" s="1"/>
  <c r="AB21" i="5" s="1"/>
  <c r="E21" i="5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B2" i="3"/>
  <c r="A2" i="3"/>
  <c r="C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tc={0C72AA1A-5844-4025-93FA-362DF47D5BF1}</author>
    <author>tc={C8866D8A-B1F5-477E-A4BE-5E24CA0A7129}</author>
    <author>tc={FCD5882A-382D-450C-88E3-8D945F31284E}</author>
    <author>tc={8846DD60-6359-4269-B491-DEDC4E06DB90}</author>
    <author>tc={5E5CF247-31A2-482B-BF4F-1D837AFB7BB0}</author>
  </authors>
  <commentList>
    <comment ref="D1" authorId="0" shapeId="0" xr:uid="{0C72AA1A-5844-4025-93FA-362DF47D5BF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 Begins SPRINT 1</t>
      </text>
    </comment>
    <comment ref="E1" authorId="1" shapeId="0" xr:uid="{C8866D8A-B1F5-477E-A4BE-5E24CA0A712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 Begins SPRINT 1</t>
      </text>
    </comment>
    <comment ref="F1" authorId="2" shapeId="0" xr:uid="{FCD5882A-382D-450C-88E3-8D945F31284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 Begins SPRINT 1</t>
      </text>
    </comment>
    <comment ref="G1" authorId="3" shapeId="0" xr:uid="{8846DD60-6359-4269-B491-DEDC4E06DB9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 Begins SPRINT 1</t>
      </text>
    </comment>
    <comment ref="AE1" authorId="4" shapeId="0" xr:uid="{5E5CF247-31A2-482B-BF4F-1D837AFB7BB0}">
      <text>
        <t>[Threaded comment]
Your version of Excel allows you to read this threaded comment; however, any edits to it will get removed if the file is opened in a newer version of Excel. Learn more: https://go.microsoft.com/fwlink/?linkid=870924
Comment:
    END OF SPRINT: Feb. 14th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tc={0046ADEF-25D9-48C1-A5E4-88A9DAB4CFEC}</author>
  </authors>
  <commentList>
    <comment ref="D1" authorId="0" shapeId="0" xr:uid="{0046ADEF-25D9-48C1-A5E4-88A9DAB4CFEC}">
      <text>
        <t>[Threaded comment]
Your version of Excel allows you to read this threaded comment; however, any edits to it will get removed if the file is opened in a newer version of Excel. Learn more: https://go.microsoft.com/fwlink/?linkid=870924
Comment:
    Sprint 2 Begins: February 14th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tc={A026A775-2864-45D4-B986-C2F6F124753D}</author>
  </authors>
  <commentList>
    <comment ref="D1" authorId="0" shapeId="0" xr:uid="{A026A775-2864-45D4-B986-C2F6F124753D}">
      <text>
        <t>[Threaded comment]
Your version of Excel allows you to read this threaded comment; however, any edits to it will get removed if the file is opened in a newer version of Excel. Learn more: https://go.microsoft.com/fwlink/?linkid=870924
Comment:
    Sprint 2 Begins: February 14th</t>
      </text>
    </comment>
  </commentList>
</comments>
</file>

<file path=xl/sharedStrings.xml><?xml version="1.0" encoding="utf-8"?>
<sst xmlns="http://schemas.openxmlformats.org/spreadsheetml/2006/main" count="237" uniqueCount="102">
  <si>
    <t>Task Number</t>
  </si>
  <si>
    <t>Due Date</t>
  </si>
  <si>
    <t>On Time?</t>
  </si>
  <si>
    <t>Task Description</t>
  </si>
  <si>
    <t>Review ATSAMD20 dev kit</t>
  </si>
  <si>
    <t>SPRINT 1</t>
  </si>
  <si>
    <t>Setup Ide Enviroment for firmware (Microchip Studio)</t>
  </si>
  <si>
    <t>|</t>
  </si>
  <si>
    <t>Led blink using Dev Board</t>
  </si>
  <si>
    <t>Interface devboard ENC28J60</t>
  </si>
  <si>
    <t>Interface with devboard's ATWINC1500</t>
  </si>
  <si>
    <t>Simulate using Wink card to communicate with a network on dev board</t>
  </si>
  <si>
    <t>Simulate using ENC card to cummunicate with network on dev board</t>
  </si>
  <si>
    <t>Design a Power Source</t>
  </si>
  <si>
    <t>Solder Power Circuit</t>
  </si>
  <si>
    <t>Test Power Sources</t>
  </si>
  <si>
    <t>Add ATSAMD20E18 to circuit</t>
  </si>
  <si>
    <t>Add ENC28J60to circuit</t>
  </si>
  <si>
    <t>Add ATWINC1500 circuit</t>
  </si>
  <si>
    <t>Add LED(status code) circuit</t>
  </si>
  <si>
    <t>Research communication circuit(how to upload firmware to a microcontroller)</t>
  </si>
  <si>
    <t>Implement communication port to hardware prototype</t>
  </si>
  <si>
    <t>Upload firmware to prototype for the first time(blink led)</t>
  </si>
  <si>
    <t>Research Ultrasonic sensors</t>
  </si>
  <si>
    <t>Research how to read gear revolutions/ultrasonic readings to calculate flow</t>
  </si>
  <si>
    <t>Create alpha-prototype of ultrasonic sensor</t>
  </si>
  <si>
    <t>Setup Ide Enviroment for backend(hw server) PhpStorm</t>
  </si>
  <si>
    <t>SPRINT 2</t>
  </si>
  <si>
    <t xml:space="preserve">Research AWS MQTT </t>
  </si>
  <si>
    <t>Create AWS EC2 instance for hardware data proccessing(MQTT protocol)</t>
  </si>
  <si>
    <t>Design hardware data database</t>
  </si>
  <si>
    <t>Create AWS RDS for hardware data to proccess</t>
  </si>
  <si>
    <t>Create AWS EC2 instance for frontend and backend server</t>
  </si>
  <si>
    <t>Create AWS RDS for hardware derived data</t>
  </si>
  <si>
    <t>Design and implement AWS Route53</t>
  </si>
  <si>
    <t>Research apache security and routing</t>
  </si>
  <si>
    <t>Configure apache for security</t>
  </si>
  <si>
    <t>Create Crud/Gsad model to work with data</t>
  </si>
  <si>
    <t>Interface prototype sensor with dev board</t>
  </si>
  <si>
    <t>Finalize sensor design</t>
  </si>
  <si>
    <t>Send MQTT request using Dev board</t>
  </si>
  <si>
    <t>Research Local webserver for device</t>
  </si>
  <si>
    <t>Implement Local webserver on Dev board</t>
  </si>
  <si>
    <t>Research sensor reading circuit</t>
  </si>
  <si>
    <t>Design sensor reading circuit</t>
  </si>
  <si>
    <t>Implement sensor reading circuit on dev board</t>
  </si>
  <si>
    <t>Collect data using sensor on dev board and send to server</t>
  </si>
  <si>
    <t>Build final sensor(s)</t>
  </si>
  <si>
    <t>SPRINT 3</t>
  </si>
  <si>
    <t>Build sensor(s) reading circuit on hardware prototype</t>
  </si>
  <si>
    <t>Collect data using sensor on hardware prototype and send to server</t>
  </si>
  <si>
    <t>Design final pcb layout</t>
  </si>
  <si>
    <t>Build Pcb</t>
  </si>
  <si>
    <t>Design plastic enclosure</t>
  </si>
  <si>
    <t>Build/order enclosure</t>
  </si>
  <si>
    <t>Assemble final product</t>
  </si>
  <si>
    <t>Setup Ide Enviroment for frontend(client). Phpstorm/Visual Studios</t>
  </si>
  <si>
    <t>Design basic html/css layout of client</t>
  </si>
  <si>
    <t>Communicate with backend to request data</t>
  </si>
  <si>
    <t>Present 'realtime' data to the server</t>
  </si>
  <si>
    <t>Extra stuff?</t>
  </si>
  <si>
    <t>Task</t>
  </si>
  <si>
    <t>Start Hours</t>
  </si>
  <si>
    <t>Hours Spent:  Day 28</t>
  </si>
  <si>
    <t>Hours Spent:  Day 27</t>
  </si>
  <si>
    <t>Hours Spent:  Day 26</t>
  </si>
  <si>
    <t>Hours Spent:  Day 25</t>
  </si>
  <si>
    <t>Hours Spent: Day 24</t>
  </si>
  <si>
    <t>Hours Spent: Day 23</t>
  </si>
  <si>
    <t>Hours Spent:  Day 22</t>
  </si>
  <si>
    <t>Hours Spent: Day 21</t>
  </si>
  <si>
    <t>Hours Spent: Day 20</t>
  </si>
  <si>
    <t>Hours Spent:  Day 19</t>
  </si>
  <si>
    <t>Hours Spent: Day 18</t>
  </si>
  <si>
    <t>Hours Spent: Day 17</t>
  </si>
  <si>
    <t>Hours Spent:  Day 16</t>
  </si>
  <si>
    <t>Hours Spent: Day 15</t>
  </si>
  <si>
    <t>Hours Spent: Day 14</t>
  </si>
  <si>
    <t>Hours Spent:  Day 13</t>
  </si>
  <si>
    <t>Hours Spent: Day 12</t>
  </si>
  <si>
    <t>Hours Spent: Day 11</t>
  </si>
  <si>
    <t>Hours Spent: Day 10</t>
  </si>
  <si>
    <t>Hours Spent: Day 9</t>
  </si>
  <si>
    <t>Hours Spent: Day 8</t>
  </si>
  <si>
    <t>Hours Spent: Day 7</t>
  </si>
  <si>
    <t>Hours Spent: Day 6</t>
  </si>
  <si>
    <t>Hours Spent:  Day 5</t>
  </si>
  <si>
    <t>Hours Spen: t Day 4</t>
  </si>
  <si>
    <t>Hours Spent:  Day 3</t>
  </si>
  <si>
    <t>Hours Spent:  Day 2</t>
  </si>
  <si>
    <t>Hours Spent:  Day 1</t>
  </si>
  <si>
    <t>Total Hours</t>
  </si>
  <si>
    <t>Actual Remaining Hours</t>
  </si>
  <si>
    <t>Estimated Remaining Hours</t>
  </si>
  <si>
    <t xml:space="preserve"> </t>
  </si>
  <si>
    <t>Decription</t>
  </si>
  <si>
    <t>Owner:</t>
  </si>
  <si>
    <t>Done?</t>
  </si>
  <si>
    <t>Darren</t>
  </si>
  <si>
    <t>Austin</t>
  </si>
  <si>
    <t>Team</t>
  </si>
  <si>
    <t>Carter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</si>
</sst>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5" fillId="5" borderId="3" applyNumberFormat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</cellStyleXfs>
  <cellXfs count="37">
    <xf numFmtId="0" fontId="0" fillId="0" borderId="0" xfId="0"/>
    <xf numFmtId="0" fontId="6" fillId="7" borderId="4" xfId="7" applyBorder="1"/>
    <xf numFmtId="0" fontId="6" fillId="7" borderId="4" xfId="7" applyBorder="1" applyAlignment="1">
      <alignment wrapText="1"/>
    </xf>
    <xf numFmtId="0" fontId="0" fillId="0" borderId="4" xfId="0" applyBorder="1"/>
    <xf numFmtId="0" fontId="5" fillId="5" borderId="4" xfId="5" applyBorder="1"/>
    <xf numFmtId="0" fontId="2" fillId="3" borderId="4" xfId="2" applyBorder="1"/>
    <xf numFmtId="0" fontId="1" fillId="2" borderId="0" xfId="1"/>
    <xf numFmtId="0" fontId="4" fillId="4" borderId="1" xfId="4"/>
    <xf numFmtId="0" fontId="1" fillId="2" borderId="4" xfId="1" applyBorder="1" applyAlignment="1">
      <alignment wrapText="1"/>
    </xf>
    <xf numFmtId="0" fontId="4" fillId="4" borderId="4" xfId="4" applyBorder="1"/>
    <xf numFmtId="0" fontId="3" fillId="4" borderId="4" xfId="3" applyBorder="1"/>
    <xf numFmtId="0" fontId="1" fillId="2" borderId="4" xfId="1" applyBorder="1"/>
    <xf numFmtId="0" fontId="4" fillId="4" borderId="5" xfId="4" applyBorder="1"/>
    <xf numFmtId="0" fontId="6" fillId="6" borderId="4" xfId="6" applyBorder="1" applyAlignment="1">
      <alignment wrapText="1"/>
    </xf>
    <xf numFmtId="16" fontId="5" fillId="5" borderId="4" xfId="5" applyNumberFormat="1" applyBorder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1" fontId="4" fillId="4" borderId="1" xfId="4" applyNumberFormat="1"/>
    <xf numFmtId="0" fontId="0" fillId="9" borderId="4" xfId="0" applyFill="1" applyBorder="1"/>
    <xf numFmtId="1" fontId="0" fillId="9" borderId="4" xfId="0" applyNumberFormat="1" applyFill="1" applyBorder="1"/>
    <xf numFmtId="0" fontId="0" fillId="10" borderId="4" xfId="0" applyFill="1" applyBorder="1"/>
    <xf numFmtId="1" fontId="0" fillId="10" borderId="4" xfId="0" applyNumberFormat="1" applyFill="1" applyBorder="1"/>
    <xf numFmtId="0" fontId="0" fillId="11" borderId="4" xfId="0" applyFill="1" applyBorder="1"/>
    <xf numFmtId="0" fontId="4" fillId="4" borderId="4" xfId="4" applyBorder="1" applyAlignment="1">
      <alignment wrapText="1"/>
    </xf>
    <xf numFmtId="0" fontId="3" fillId="8" borderId="4" xfId="3" applyFill="1" applyBorder="1" applyAlignment="1">
      <alignment wrapText="1"/>
    </xf>
    <xf numFmtId="0" fontId="3" fillId="9" borderId="4" xfId="3" applyFill="1" applyBorder="1" applyAlignment="1">
      <alignment wrapText="1"/>
    </xf>
    <xf numFmtId="0" fontId="0" fillId="0" borderId="0" xfId="0" applyAlignment="1">
      <alignment wrapText="1"/>
    </xf>
    <xf numFmtId="0" fontId="8" fillId="8" borderId="0" xfId="0" applyFont="1" applyFill="1" applyAlignment="1">
      <alignment wrapText="1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12" borderId="0" xfId="0" applyFill="1"/>
    <xf numFmtId="0" fontId="3" fillId="12" borderId="4" xfId="3" applyFill="1" applyBorder="1" applyAlignment="1">
      <alignment wrapText="1"/>
    </xf>
    <xf numFmtId="0" fontId="3" fillId="0" borderId="0" xfId="3" applyFill="1" applyBorder="1" applyAlignment="1">
      <alignment wrapText="1"/>
    </xf>
    <xf numFmtId="0" fontId="4" fillId="0" borderId="0" xfId="4" applyFill="1" applyBorder="1"/>
    <xf numFmtId="16" fontId="5" fillId="0" borderId="0" xfId="5" applyNumberFormat="1" applyFill="1" applyBorder="1"/>
    <xf numFmtId="0" fontId="3" fillId="13" borderId="4" xfId="3" applyFill="1" applyBorder="1" applyAlignment="1">
      <alignment wrapText="1"/>
    </xf>
  </cellXfs>
  <cellStyles count="8">
    <cellStyle name="Accent1" xfId="6" builtinId="29"/>
    <cellStyle name="Accent2" xfId="7" builtinId="33"/>
    <cellStyle name="Calculation" xfId="4" builtinId="22"/>
    <cellStyle name="Check Cell" xfId="5" builtinId="23"/>
    <cellStyle name="Input" xfId="2" builtinId="20"/>
    <cellStyle name="Neutral" xfId="1" builtinId="28"/>
    <cellStyle name="Normal" xfId="0" builtinId="0"/>
    <cellStyle name="Output" xfId="3" builtinId="21"/>
  </cellStyles>
  <dxfs count="0"/>
  <tableStyles count="0" defaultTableStyle="TableStyleMedium2" defaultPivotStyle="PivotStyleLight16"/>
  <colors>
    <mruColors>
      <color rgb="FFFECCE6"/>
      <color rgb="FF00FF00"/>
      <color rgb="FF90F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for PGH 2020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Sprint1!$B$23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Sprint1!$C$23:$AE$23</c:f>
              <c:numCache>
                <c:formatCode>General</c:formatCode>
                <c:ptCount val="29"/>
                <c:pt idx="0">
                  <c:v>126</c:v>
                </c:pt>
                <c:pt idx="1">
                  <c:v>126</c:v>
                </c:pt>
                <c:pt idx="2">
                  <c:v>126</c:v>
                </c:pt>
                <c:pt idx="3">
                  <c:v>126</c:v>
                </c:pt>
                <c:pt idx="4" formatCode="0">
                  <c:v>126</c:v>
                </c:pt>
                <c:pt idx="5" formatCode="0">
                  <c:v>126</c:v>
                </c:pt>
                <c:pt idx="6" formatCode="0">
                  <c:v>126</c:v>
                </c:pt>
                <c:pt idx="7" formatCode="0">
                  <c:v>126</c:v>
                </c:pt>
                <c:pt idx="8" formatCode="0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 formatCode="0">
                  <c:v>126</c:v>
                </c:pt>
                <c:pt idx="14" formatCode="0">
                  <c:v>126</c:v>
                </c:pt>
                <c:pt idx="15" formatCode="0">
                  <c:v>126</c:v>
                </c:pt>
                <c:pt idx="16" formatCode="0">
                  <c:v>126</c:v>
                </c:pt>
                <c:pt idx="17" formatCode="0">
                  <c:v>126</c:v>
                </c:pt>
                <c:pt idx="18" formatCode="0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0-4F2F-978F-0B17708D433D}"/>
            </c:ext>
          </c:extLst>
        </c:ser>
        <c:ser>
          <c:idx val="1"/>
          <c:order val="1"/>
          <c:tx>
            <c:strRef>
              <c:f>Sprint1!$B$24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Sprint1!$C$24:$AE$24</c:f>
              <c:numCache>
                <c:formatCode>0</c:formatCode>
                <c:ptCount val="29"/>
                <c:pt idx="0" formatCode="General">
                  <c:v>126</c:v>
                </c:pt>
                <c:pt idx="1">
                  <c:v>121.5</c:v>
                </c:pt>
                <c:pt idx="2">
                  <c:v>117</c:v>
                </c:pt>
                <c:pt idx="3">
                  <c:v>112.5</c:v>
                </c:pt>
                <c:pt idx="4">
                  <c:v>108</c:v>
                </c:pt>
                <c:pt idx="5">
                  <c:v>103.5</c:v>
                </c:pt>
                <c:pt idx="6">
                  <c:v>99</c:v>
                </c:pt>
                <c:pt idx="7">
                  <c:v>94.5</c:v>
                </c:pt>
                <c:pt idx="8">
                  <c:v>90</c:v>
                </c:pt>
                <c:pt idx="9">
                  <c:v>85.5</c:v>
                </c:pt>
                <c:pt idx="10">
                  <c:v>81</c:v>
                </c:pt>
                <c:pt idx="11">
                  <c:v>76.5</c:v>
                </c:pt>
                <c:pt idx="12">
                  <c:v>72</c:v>
                </c:pt>
                <c:pt idx="13">
                  <c:v>67.5</c:v>
                </c:pt>
                <c:pt idx="14">
                  <c:v>63</c:v>
                </c:pt>
                <c:pt idx="15">
                  <c:v>58.5</c:v>
                </c:pt>
                <c:pt idx="16">
                  <c:v>54</c:v>
                </c:pt>
                <c:pt idx="17">
                  <c:v>49.5</c:v>
                </c:pt>
                <c:pt idx="18">
                  <c:v>45</c:v>
                </c:pt>
                <c:pt idx="19">
                  <c:v>40.5</c:v>
                </c:pt>
                <c:pt idx="20">
                  <c:v>36</c:v>
                </c:pt>
                <c:pt idx="21">
                  <c:v>31.5</c:v>
                </c:pt>
                <c:pt idx="22">
                  <c:v>27</c:v>
                </c:pt>
                <c:pt idx="23">
                  <c:v>22.5</c:v>
                </c:pt>
                <c:pt idx="24">
                  <c:v>18</c:v>
                </c:pt>
                <c:pt idx="25">
                  <c:v>13.5</c:v>
                </c:pt>
                <c:pt idx="26">
                  <c:v>9</c:v>
                </c:pt>
                <c:pt idx="27">
                  <c:v>4.5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0-4F2F-978F-0B17708D4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41196912"/>
        <c:axId val="341190680"/>
      </c:lineChart>
      <c:catAx>
        <c:axId val="34119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90680"/>
        <c:crosses val="autoZero"/>
        <c:auto val="1"/>
        <c:lblAlgn val="ctr"/>
        <c:lblOffset val="100"/>
        <c:noMultiLvlLbl val="0"/>
      </c:catAx>
      <c:valAx>
        <c:axId val="341190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969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for PGH 2020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Sprint2!$B$21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Sprint2!$C$21:$AB$21</c15:sqref>
                  </c15:fullRef>
                </c:ext>
              </c:extLst>
              <c:f>Sprint2!$C$21:$AA$21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C-4286-BF22-CA0B202FAD70}"/>
            </c:ext>
          </c:extLst>
        </c:ser>
        <c:ser>
          <c:idx val="1"/>
          <c:order val="1"/>
          <c:tx>
            <c:strRef>
              <c:f>Sprint2!$B$22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Sprint2!$C$22:$AB$22</c15:sqref>
                  </c15:fullRef>
                </c:ext>
              </c:extLst>
              <c:f>Sprint2!$C$22:$AA$22</c:f>
              <c:numCache>
                <c:formatCode>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C-4286-BF22-CA0B202F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41196912"/>
        <c:axId val="341190680"/>
      </c:lineChart>
      <c:catAx>
        <c:axId val="34119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90680"/>
        <c:crosses val="autoZero"/>
        <c:auto val="1"/>
        <c:lblAlgn val="ctr"/>
        <c:lblOffset val="100"/>
        <c:noMultiLvlLbl val="0"/>
      </c:catAx>
      <c:valAx>
        <c:axId val="341190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969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for PGH 2020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Sprint3!$B$21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Sprint3!$C$21:$AB$21</c15:sqref>
                  </c15:fullRef>
                </c:ext>
              </c:extLst>
              <c:f>Sprint3!$C$21:$AA$21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5-4322-9727-997FB35C5F20}"/>
            </c:ext>
          </c:extLst>
        </c:ser>
        <c:ser>
          <c:idx val="1"/>
          <c:order val="1"/>
          <c:tx>
            <c:strRef>
              <c:f>Sprint3!$B$22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2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Sprint3!$C$22:$AB$22</c15:sqref>
                  </c15:fullRef>
                </c:ext>
              </c:extLst>
              <c:f>Sprint3!$C$22:$AA$22</c:f>
              <c:numCache>
                <c:formatCode>0</c:formatCode>
                <c:ptCount val="2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5-4322-9727-997FB35C5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41196912"/>
        <c:axId val="341190680"/>
      </c:lineChart>
      <c:catAx>
        <c:axId val="34119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90680"/>
        <c:crosses val="autoZero"/>
        <c:auto val="1"/>
        <c:lblAlgn val="ctr"/>
        <c:lblOffset val="100"/>
        <c:noMultiLvlLbl val="0"/>
      </c:catAx>
      <c:valAx>
        <c:axId val="341190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969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495300</xdr:colOff>
      <xdr:row>29</xdr:row>
      <xdr:rowOff>103414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E3CD4-DBDA-4FF6-87C0-21CC9EFB4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13</xdr:col>
      <xdr:colOff>495300</xdr:colOff>
      <xdr:row>30</xdr:row>
      <xdr:rowOff>103414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DB15BC-7D2D-4A09-9893-6E79E1FA8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495300</xdr:colOff>
      <xdr:row>29</xdr:row>
      <xdr:rowOff>103414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8E079A-DBAE-4849-B887-39D4B8904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ne S. Carr" id="{0491BF77-D027-468B-A649-B1EBC6776393}" userId="40f3ab8825475c8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1-03T02:23:04.28" personId="{0491BF77-D027-468B-A649-B1EBC6776393}" id="{0C72AA1A-5844-4025-93FA-362DF47D5BF1}">
    <text>January 13th Begins SPRINT 1</text>
  </threadedComment>
  <threadedComment ref="E1" dT="2020-01-03T02:23:04.28" personId="{0491BF77-D027-468B-A649-B1EBC6776393}" id="{C8866D8A-B1F5-477E-A4BE-5E24CA0A7129}">
    <text>January 13th Begins SPRINT 1</text>
  </threadedComment>
  <threadedComment ref="F1" dT="2020-01-03T02:23:04.28" personId="{0491BF77-D027-468B-A649-B1EBC6776393}" id="{FCD5882A-382D-450C-88E3-8D945F31284E}">
    <text>January 13th Begins SPRINT 1</text>
  </threadedComment>
  <threadedComment ref="G1" dT="2020-01-03T02:23:04.28" personId="{0491BF77-D027-468B-A649-B1EBC6776393}" id="{8846DD60-6359-4269-B491-DEDC4E06DB90}">
    <text>January 13th Begins SPRINT 1</text>
  </threadedComment>
  <threadedComment ref="AE1" dT="2020-01-03T02:25:30.07" personId="{0491BF77-D027-468B-A649-B1EBC6776393}" id="{5E5CF247-31A2-482B-BF4F-1D837AFB7BB0}">
    <text>END OF SPRINT: Feb. 14th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0-01-03T02:34:08.78" personId="{0491BF77-D027-468B-A649-B1EBC6776393}" id="{0046ADEF-25D9-48C1-A5E4-88A9DAB4CFEC}">
    <text>Sprint 2 Begins: February 14th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0-01-03T02:34:08.78" personId="{0491BF77-D027-468B-A649-B1EBC6776393}" id="{A026A775-2864-45D4-B986-C2F6F124753D}">
    <text>Sprint 2 Begins: February 14th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AC41-C995-4BD5-9018-FBCBF515B993}">
  <dimension ref="A1:F1048576"/>
  <sheetViews>
    <sheetView tabSelected="1" workbookViewId="0">
      <selection activeCell="D29" sqref="D29"/>
    </sheetView>
  </sheetViews>
  <sheetFormatPr defaultRowHeight="15"/>
  <cols>
    <col min="1" max="1" width="9" customWidth="1"/>
    <col min="2" max="2" width="10.42578125" customWidth="1"/>
    <col min="3" max="3" width="5.28515625" customWidth="1"/>
    <col min="4" max="4" width="40.5703125" customWidth="1"/>
    <col min="5" max="5" width="2.5703125" customWidth="1"/>
    <col min="6" max="6" width="10.5703125" customWidth="1"/>
  </cols>
  <sheetData>
    <row r="1" spans="1:6" ht="45">
      <c r="A1" s="8" t="s">
        <v>0</v>
      </c>
      <c r="B1" s="4" t="s">
        <v>1</v>
      </c>
      <c r="C1" s="24" t="s">
        <v>2</v>
      </c>
      <c r="D1" s="10" t="s">
        <v>3</v>
      </c>
    </row>
    <row r="2" spans="1:6">
      <c r="A2" s="11">
        <v>1</v>
      </c>
      <c r="B2" s="14"/>
      <c r="C2" s="9"/>
      <c r="D2" s="25" t="s">
        <v>4</v>
      </c>
      <c r="E2" s="7"/>
      <c r="F2" s="15" t="s">
        <v>5</v>
      </c>
    </row>
    <row r="3" spans="1:6" ht="30">
      <c r="A3" s="11">
        <v>2</v>
      </c>
      <c r="B3" s="14"/>
      <c r="C3" s="9"/>
      <c r="D3" s="25" t="s">
        <v>6</v>
      </c>
      <c r="E3" s="7"/>
      <c r="F3" s="30" t="s">
        <v>7</v>
      </c>
    </row>
    <row r="4" spans="1:6">
      <c r="A4" s="11">
        <v>3</v>
      </c>
      <c r="B4" s="14"/>
      <c r="C4" s="9"/>
      <c r="D4" s="28" t="s">
        <v>8</v>
      </c>
      <c r="E4" s="7"/>
      <c r="F4" s="30" t="s">
        <v>7</v>
      </c>
    </row>
    <row r="5" spans="1:6">
      <c r="A5" s="11">
        <v>4</v>
      </c>
      <c r="B5" s="14"/>
      <c r="C5" s="9"/>
      <c r="D5" s="25" t="s">
        <v>9</v>
      </c>
      <c r="E5" s="7"/>
      <c r="F5" s="30" t="s">
        <v>7</v>
      </c>
    </row>
    <row r="6" spans="1:6">
      <c r="A6" s="11">
        <v>5</v>
      </c>
      <c r="B6" s="14"/>
      <c r="C6" s="9"/>
      <c r="D6" s="25" t="s">
        <v>10</v>
      </c>
      <c r="E6" s="7"/>
      <c r="F6" s="30" t="s">
        <v>7</v>
      </c>
    </row>
    <row r="7" spans="1:6" ht="30">
      <c r="A7" s="11">
        <v>6</v>
      </c>
      <c r="B7" s="14"/>
      <c r="C7" s="9"/>
      <c r="D7" s="25" t="s">
        <v>11</v>
      </c>
      <c r="E7" s="7"/>
      <c r="F7" s="30" t="s">
        <v>7</v>
      </c>
    </row>
    <row r="8" spans="1:6" ht="30">
      <c r="A8" s="11">
        <v>7</v>
      </c>
      <c r="B8" s="14"/>
      <c r="C8" s="9"/>
      <c r="D8" s="25" t="s">
        <v>12</v>
      </c>
      <c r="E8" s="7"/>
      <c r="F8" s="30" t="s">
        <v>7</v>
      </c>
    </row>
    <row r="9" spans="1:6">
      <c r="A9" s="11">
        <v>8</v>
      </c>
      <c r="B9" s="14"/>
      <c r="C9" s="9"/>
      <c r="D9" s="25" t="s">
        <v>13</v>
      </c>
      <c r="E9" s="7"/>
      <c r="F9" s="30" t="s">
        <v>7</v>
      </c>
    </row>
    <row r="10" spans="1:6">
      <c r="A10" s="11">
        <v>9</v>
      </c>
      <c r="B10" s="14"/>
      <c r="C10" s="9"/>
      <c r="D10" s="25" t="s">
        <v>14</v>
      </c>
      <c r="E10" s="7"/>
      <c r="F10" s="30" t="s">
        <v>7</v>
      </c>
    </row>
    <row r="11" spans="1:6">
      <c r="A11" s="11">
        <v>10</v>
      </c>
      <c r="B11" s="14"/>
      <c r="C11" s="9"/>
      <c r="D11" s="25" t="s">
        <v>15</v>
      </c>
      <c r="E11" s="7"/>
      <c r="F11" s="30" t="s">
        <v>7</v>
      </c>
    </row>
    <row r="12" spans="1:6">
      <c r="A12" s="11">
        <v>11</v>
      </c>
      <c r="B12" s="14"/>
      <c r="C12" s="9"/>
      <c r="D12" s="25" t="s">
        <v>16</v>
      </c>
      <c r="E12" s="7"/>
      <c r="F12" s="30" t="s">
        <v>7</v>
      </c>
    </row>
    <row r="13" spans="1:6">
      <c r="A13" s="11">
        <v>12</v>
      </c>
      <c r="B13" s="14"/>
      <c r="C13" s="9"/>
      <c r="D13" s="25" t="s">
        <v>17</v>
      </c>
      <c r="E13" s="7"/>
      <c r="F13" s="30" t="s">
        <v>7</v>
      </c>
    </row>
    <row r="14" spans="1:6">
      <c r="A14" s="11">
        <v>13</v>
      </c>
      <c r="B14" s="14"/>
      <c r="C14" s="9"/>
      <c r="D14" s="25" t="s">
        <v>18</v>
      </c>
      <c r="E14" s="7"/>
      <c r="F14" s="30" t="s">
        <v>7</v>
      </c>
    </row>
    <row r="15" spans="1:6">
      <c r="A15" s="11">
        <v>14</v>
      </c>
      <c r="B15" s="14"/>
      <c r="C15" s="9"/>
      <c r="D15" s="25" t="s">
        <v>19</v>
      </c>
      <c r="E15" s="7"/>
      <c r="F15" s="30" t="s">
        <v>7</v>
      </c>
    </row>
    <row r="16" spans="1:6" ht="30">
      <c r="A16" s="11">
        <v>15</v>
      </c>
      <c r="B16" s="14"/>
      <c r="C16" s="9"/>
      <c r="D16" s="25" t="s">
        <v>20</v>
      </c>
      <c r="E16" s="7"/>
      <c r="F16" s="30" t="s">
        <v>7</v>
      </c>
    </row>
    <row r="17" spans="1:6" ht="30">
      <c r="A17" s="11">
        <v>16</v>
      </c>
      <c r="B17" s="14"/>
      <c r="C17" s="9"/>
      <c r="D17" s="25" t="s">
        <v>21</v>
      </c>
      <c r="E17" s="7"/>
      <c r="F17" s="30" t="s">
        <v>7</v>
      </c>
    </row>
    <row r="18" spans="1:6" ht="30">
      <c r="A18" s="11">
        <v>17</v>
      </c>
      <c r="B18" s="14"/>
      <c r="C18" s="9"/>
      <c r="D18" s="25" t="s">
        <v>22</v>
      </c>
      <c r="E18" s="7"/>
      <c r="F18" s="30" t="s">
        <v>7</v>
      </c>
    </row>
    <row r="19" spans="1:6">
      <c r="A19" s="11">
        <v>18</v>
      </c>
      <c r="B19" s="14"/>
      <c r="C19" s="9"/>
      <c r="D19" s="25" t="s">
        <v>23</v>
      </c>
      <c r="E19" s="7"/>
      <c r="F19" s="30" t="s">
        <v>7</v>
      </c>
    </row>
    <row r="20" spans="1:6" ht="46.5" customHeight="1">
      <c r="A20" s="11">
        <v>19</v>
      </c>
      <c r="B20" s="14"/>
      <c r="C20" s="9"/>
      <c r="D20" s="25" t="s">
        <v>24</v>
      </c>
      <c r="E20" s="7"/>
      <c r="F20" s="30" t="s">
        <v>7</v>
      </c>
    </row>
    <row r="21" spans="1:6">
      <c r="A21" s="11">
        <v>20</v>
      </c>
      <c r="B21" s="14"/>
      <c r="C21" s="9"/>
      <c r="D21" s="25" t="s">
        <v>25</v>
      </c>
      <c r="E21" s="7"/>
      <c r="F21" s="30" t="s">
        <v>7</v>
      </c>
    </row>
    <row r="22" spans="1:6" ht="30">
      <c r="A22" s="11">
        <v>21</v>
      </c>
      <c r="B22" s="14"/>
      <c r="C22" s="9"/>
      <c r="D22" s="26" t="s">
        <v>26</v>
      </c>
      <c r="E22" s="7"/>
      <c r="F22" s="16" t="s">
        <v>27</v>
      </c>
    </row>
    <row r="23" spans="1:6">
      <c r="A23" s="11">
        <v>22</v>
      </c>
      <c r="B23" s="14"/>
      <c r="C23" s="9"/>
      <c r="D23" s="31" t="s">
        <v>28</v>
      </c>
      <c r="E23" s="7"/>
      <c r="F23" s="30" t="s">
        <v>7</v>
      </c>
    </row>
    <row r="24" spans="1:6" ht="30">
      <c r="A24" s="11">
        <v>23</v>
      </c>
      <c r="B24" s="14"/>
      <c r="C24" s="9"/>
      <c r="D24" s="32" t="s">
        <v>29</v>
      </c>
      <c r="E24" s="7"/>
      <c r="F24" s="30" t="s">
        <v>7</v>
      </c>
    </row>
    <row r="25" spans="1:6">
      <c r="A25" s="11">
        <v>24</v>
      </c>
      <c r="B25" s="14"/>
      <c r="C25" s="9"/>
      <c r="D25" s="31" t="s">
        <v>30</v>
      </c>
      <c r="E25" s="7"/>
      <c r="F25" s="30" t="s">
        <v>7</v>
      </c>
    </row>
    <row r="26" spans="1:6" ht="30">
      <c r="A26" s="11">
        <v>25</v>
      </c>
      <c r="B26" s="14"/>
      <c r="C26" s="9"/>
      <c r="D26" s="32" t="s">
        <v>31</v>
      </c>
      <c r="E26" s="7"/>
      <c r="F26" s="30" t="s">
        <v>7</v>
      </c>
    </row>
    <row r="27" spans="1:6" ht="30">
      <c r="A27" s="11">
        <v>26</v>
      </c>
      <c r="B27" s="14"/>
      <c r="C27" s="9"/>
      <c r="D27" s="32" t="s">
        <v>32</v>
      </c>
      <c r="E27" s="7"/>
      <c r="F27" s="30" t="s">
        <v>7</v>
      </c>
    </row>
    <row r="28" spans="1:6">
      <c r="A28" s="11">
        <v>27</v>
      </c>
      <c r="B28" s="14"/>
      <c r="C28" s="9"/>
      <c r="D28" s="32" t="s">
        <v>33</v>
      </c>
      <c r="E28" s="7"/>
      <c r="F28" s="30" t="s">
        <v>7</v>
      </c>
    </row>
    <row r="29" spans="1:6">
      <c r="A29" s="11">
        <v>28</v>
      </c>
      <c r="B29" s="14"/>
      <c r="C29" s="9"/>
      <c r="D29" s="32" t="s">
        <v>34</v>
      </c>
      <c r="E29" s="7"/>
      <c r="F29" s="30" t="s">
        <v>7</v>
      </c>
    </row>
    <row r="30" spans="1:6">
      <c r="A30" s="11">
        <v>29</v>
      </c>
      <c r="B30" s="14"/>
      <c r="C30" s="9"/>
      <c r="D30" s="31" t="s">
        <v>35</v>
      </c>
      <c r="E30" s="7"/>
      <c r="F30" s="30" t="s">
        <v>7</v>
      </c>
    </row>
    <row r="31" spans="1:6">
      <c r="A31" s="11">
        <v>30</v>
      </c>
      <c r="B31" s="14"/>
      <c r="C31" s="9"/>
      <c r="D31" s="31" t="s">
        <v>36</v>
      </c>
      <c r="E31" s="7"/>
      <c r="F31" s="30" t="s">
        <v>7</v>
      </c>
    </row>
    <row r="32" spans="1:6">
      <c r="A32" s="11">
        <v>31</v>
      </c>
      <c r="B32" s="14"/>
      <c r="C32" s="9"/>
      <c r="D32" s="32" t="s">
        <v>37</v>
      </c>
      <c r="E32" s="7"/>
      <c r="F32" s="30" t="s">
        <v>7</v>
      </c>
    </row>
    <row r="33" spans="1:6">
      <c r="A33" s="11">
        <v>32</v>
      </c>
      <c r="B33" s="14"/>
      <c r="C33" s="9"/>
      <c r="D33" s="32" t="s">
        <v>38</v>
      </c>
      <c r="E33" s="7"/>
      <c r="F33" s="30" t="s">
        <v>7</v>
      </c>
    </row>
    <row r="34" spans="1:6">
      <c r="A34" s="11">
        <v>33</v>
      </c>
      <c r="B34" s="14"/>
      <c r="C34" s="9"/>
      <c r="D34" s="32" t="s">
        <v>39</v>
      </c>
      <c r="E34" s="7"/>
      <c r="F34" s="30" t="s">
        <v>7</v>
      </c>
    </row>
    <row r="35" spans="1:6">
      <c r="A35" s="11">
        <v>34</v>
      </c>
      <c r="B35" s="14"/>
      <c r="C35" s="9"/>
      <c r="D35" s="32" t="s">
        <v>40</v>
      </c>
      <c r="E35" s="7"/>
      <c r="F35" s="30" t="s">
        <v>7</v>
      </c>
    </row>
    <row r="36" spans="1:6">
      <c r="A36" s="11">
        <v>35</v>
      </c>
      <c r="B36" s="14"/>
      <c r="C36" s="9"/>
      <c r="D36" s="32" t="s">
        <v>41</v>
      </c>
      <c r="E36" s="7"/>
      <c r="F36" s="30" t="s">
        <v>7</v>
      </c>
    </row>
    <row r="37" spans="1:6">
      <c r="A37" s="11">
        <v>36</v>
      </c>
      <c r="B37" s="14"/>
      <c r="C37" s="9"/>
      <c r="D37" s="32" t="s">
        <v>42</v>
      </c>
      <c r="E37" s="7"/>
      <c r="F37" s="30" t="s">
        <v>7</v>
      </c>
    </row>
    <row r="38" spans="1:6">
      <c r="A38" s="11">
        <v>37</v>
      </c>
      <c r="B38" s="14"/>
      <c r="C38" s="9"/>
      <c r="D38" s="32" t="s">
        <v>43</v>
      </c>
      <c r="E38" s="7"/>
      <c r="F38" s="30" t="s">
        <v>7</v>
      </c>
    </row>
    <row r="39" spans="1:6">
      <c r="A39" s="11">
        <v>38</v>
      </c>
      <c r="B39" s="14"/>
      <c r="C39" s="9"/>
      <c r="D39" s="32" t="s">
        <v>44</v>
      </c>
      <c r="E39" s="7"/>
      <c r="F39" s="30" t="s">
        <v>7</v>
      </c>
    </row>
    <row r="40" spans="1:6" ht="30">
      <c r="A40" s="11">
        <v>39</v>
      </c>
      <c r="B40" s="14"/>
      <c r="C40" s="9"/>
      <c r="D40" s="32" t="s">
        <v>45</v>
      </c>
      <c r="E40" s="7"/>
      <c r="F40" s="30" t="s">
        <v>7</v>
      </c>
    </row>
    <row r="41" spans="1:6" ht="30">
      <c r="A41" s="11">
        <v>40</v>
      </c>
      <c r="B41" s="14"/>
      <c r="C41" s="9"/>
      <c r="D41" s="32" t="s">
        <v>46</v>
      </c>
      <c r="E41" s="7"/>
      <c r="F41" s="30" t="s">
        <v>7</v>
      </c>
    </row>
    <row r="42" spans="1:6">
      <c r="A42" s="11">
        <v>41</v>
      </c>
      <c r="B42" s="14"/>
      <c r="C42" s="9"/>
      <c r="D42" s="36" t="s">
        <v>47</v>
      </c>
      <c r="E42" s="7"/>
      <c r="F42" s="17" t="s">
        <v>48</v>
      </c>
    </row>
    <row r="43" spans="1:6" ht="30">
      <c r="A43" s="11">
        <v>42</v>
      </c>
      <c r="B43" s="14"/>
      <c r="C43" s="9"/>
      <c r="D43" s="36" t="s">
        <v>49</v>
      </c>
      <c r="E43" s="7"/>
      <c r="F43" s="30" t="s">
        <v>7</v>
      </c>
    </row>
    <row r="44" spans="1:6" ht="30">
      <c r="A44" s="11">
        <v>43</v>
      </c>
      <c r="B44" s="14"/>
      <c r="C44" s="9"/>
      <c r="D44" s="36" t="s">
        <v>50</v>
      </c>
      <c r="E44" s="7"/>
      <c r="F44" s="30" t="s">
        <v>7</v>
      </c>
    </row>
    <row r="45" spans="1:6">
      <c r="A45" s="11">
        <v>44</v>
      </c>
      <c r="B45" s="14"/>
      <c r="C45" s="9"/>
      <c r="D45" s="36" t="s">
        <v>51</v>
      </c>
      <c r="E45" s="7"/>
      <c r="F45" s="30" t="s">
        <v>7</v>
      </c>
    </row>
    <row r="46" spans="1:6">
      <c r="A46" s="11">
        <v>45</v>
      </c>
      <c r="B46" s="14"/>
      <c r="C46" s="9"/>
      <c r="D46" s="36" t="s">
        <v>52</v>
      </c>
      <c r="E46" s="7"/>
      <c r="F46" s="30" t="s">
        <v>7</v>
      </c>
    </row>
    <row r="47" spans="1:6">
      <c r="A47" s="11">
        <v>46</v>
      </c>
      <c r="B47" s="14"/>
      <c r="C47" s="9"/>
      <c r="D47" s="36" t="s">
        <v>53</v>
      </c>
      <c r="E47" s="7"/>
      <c r="F47" s="30" t="s">
        <v>7</v>
      </c>
    </row>
    <row r="48" spans="1:6">
      <c r="A48" s="11">
        <v>47</v>
      </c>
      <c r="B48" s="14"/>
      <c r="C48" s="9"/>
      <c r="D48" s="36" t="s">
        <v>54</v>
      </c>
      <c r="E48" s="7"/>
      <c r="F48" s="30" t="s">
        <v>7</v>
      </c>
    </row>
    <row r="49" spans="1:6">
      <c r="A49" s="11">
        <v>48</v>
      </c>
      <c r="B49" s="14"/>
      <c r="C49" s="9"/>
      <c r="D49" s="36" t="s">
        <v>55</v>
      </c>
      <c r="E49" s="7"/>
      <c r="F49" s="30" t="s">
        <v>7</v>
      </c>
    </row>
    <row r="50" spans="1:6" ht="30">
      <c r="A50" s="11">
        <v>49</v>
      </c>
      <c r="B50" s="14"/>
      <c r="C50" s="9"/>
      <c r="D50" s="36" t="s">
        <v>56</v>
      </c>
      <c r="E50" s="7"/>
      <c r="F50" s="30" t="s">
        <v>7</v>
      </c>
    </row>
    <row r="51" spans="1:6">
      <c r="A51" s="11">
        <v>50</v>
      </c>
      <c r="B51" s="14"/>
      <c r="C51" s="9"/>
      <c r="D51" s="36" t="s">
        <v>57</v>
      </c>
      <c r="E51" s="7"/>
      <c r="F51" s="30" t="s">
        <v>7</v>
      </c>
    </row>
    <row r="52" spans="1:6">
      <c r="A52" s="11">
        <v>51</v>
      </c>
      <c r="B52" s="14"/>
      <c r="C52" s="9"/>
      <c r="D52" s="36" t="s">
        <v>58</v>
      </c>
      <c r="E52" s="7"/>
      <c r="F52" s="30" t="s">
        <v>7</v>
      </c>
    </row>
    <row r="53" spans="1:6">
      <c r="A53" s="11">
        <v>52</v>
      </c>
      <c r="B53" s="14"/>
      <c r="C53" s="9"/>
      <c r="D53" s="36" t="s">
        <v>59</v>
      </c>
      <c r="E53" s="7"/>
      <c r="F53" s="30" t="s">
        <v>7</v>
      </c>
    </row>
    <row r="54" spans="1:6">
      <c r="A54" s="11">
        <v>53</v>
      </c>
      <c r="B54" s="14"/>
      <c r="C54" s="9"/>
      <c r="D54" s="36" t="s">
        <v>60</v>
      </c>
      <c r="E54" s="7"/>
      <c r="F54" s="30" t="s">
        <v>7</v>
      </c>
    </row>
    <row r="55" spans="1:6">
      <c r="B55" s="35"/>
      <c r="C55" s="34"/>
      <c r="E55" s="34"/>
    </row>
    <row r="56" spans="1:6">
      <c r="B56" s="35"/>
      <c r="C56" s="34"/>
      <c r="E56" s="34"/>
    </row>
    <row r="57" spans="1:6">
      <c r="B57" s="35"/>
      <c r="C57" s="34"/>
      <c r="E57" s="34"/>
    </row>
    <row r="62" spans="1:6">
      <c r="D62" s="33"/>
    </row>
    <row r="67" spans="4:4">
      <c r="D67" s="33"/>
    </row>
    <row r="68" spans="4:4">
      <c r="D68" s="33"/>
    </row>
    <row r="69" spans="4:4">
      <c r="D69" s="33"/>
    </row>
    <row r="70" spans="4:4">
      <c r="D70" s="27"/>
    </row>
    <row r="71" spans="4:4">
      <c r="D71" s="27"/>
    </row>
    <row r="72" spans="4:4">
      <c r="D72" s="27"/>
    </row>
    <row r="73" spans="4:4">
      <c r="D73" s="27"/>
    </row>
    <row r="74" spans="4:4">
      <c r="D74" s="33"/>
    </row>
    <row r="75" spans="4:4">
      <c r="D75" s="33"/>
    </row>
    <row r="76" spans="4:4">
      <c r="D76" s="33"/>
    </row>
    <row r="77" spans="4:4">
      <c r="D77" s="33"/>
    </row>
    <row r="80" spans="4:4">
      <c r="D80" s="33"/>
    </row>
    <row r="82" spans="4:4">
      <c r="D82" s="33"/>
    </row>
    <row r="83" spans="4:4">
      <c r="D83" s="33"/>
    </row>
    <row r="84" spans="4:4">
      <c r="D84" s="33"/>
    </row>
    <row r="1048576" spans="4:4">
      <c r="D1048576" s="25"/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52D9-789B-4F7A-AB44-8C4F355FAD25}">
  <dimension ref="A1"/>
  <sheetViews>
    <sheetView workbookViewId="0">
      <selection activeCell="O3" sqref="O3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01AF-A579-461E-8199-E7CDE3539334}">
  <dimension ref="A1:AF24"/>
  <sheetViews>
    <sheetView zoomScale="130" zoomScaleNormal="130" workbookViewId="0">
      <selection activeCell="AE24" sqref="AE24"/>
    </sheetView>
  </sheetViews>
  <sheetFormatPr defaultRowHeight="15"/>
  <cols>
    <col min="2" max="2" width="69.42578125" customWidth="1"/>
  </cols>
  <sheetData>
    <row r="1" spans="1:32" ht="57.95" customHeight="1">
      <c r="B1" s="1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</row>
    <row r="2" spans="1:32">
      <c r="A2">
        <v>1</v>
      </c>
      <c r="B2" s="23" t="str">
        <f>'Project BACKLOG'!D2</f>
        <v>Review ATSAMD20 dev kit</v>
      </c>
      <c r="C2" s="4">
        <v>6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4">
        <f>G2+H2+I2+J2+K2+L2+M2+N2+O2+P2+Q2+R2+S2+T2+U2+V2+W2+X2+Y2+Z2+AA2+AB2+AC2+AD2+AE2</f>
        <v>0</v>
      </c>
    </row>
    <row r="3" spans="1:32">
      <c r="A3">
        <v>2</v>
      </c>
      <c r="B3" s="23" t="str">
        <f>'Project BACKLOG'!D3</f>
        <v>Setup Ide Enviroment for firmware (Microchip Studio)</v>
      </c>
      <c r="C3" s="4">
        <v>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4">
        <f t="shared" ref="AF3:AF21" si="0">G3+H3+I3+J3+K3+L3+M3+N3+O3+P3+Q3+R3+S3+T3+U3+V3+W3+X3+Y3+Z3+AA3+AB3+AC3+AD3+AE3</f>
        <v>0</v>
      </c>
    </row>
    <row r="4" spans="1:32">
      <c r="A4">
        <v>3</v>
      </c>
      <c r="B4" s="23" t="str">
        <f>'Project BACKLOG'!D4</f>
        <v>Led blink using Dev Board</v>
      </c>
      <c r="C4" s="4">
        <v>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4">
        <f t="shared" si="0"/>
        <v>0</v>
      </c>
    </row>
    <row r="5" spans="1:32">
      <c r="A5">
        <v>4</v>
      </c>
      <c r="B5" s="23" t="str">
        <f>'Project BACKLOG'!D5</f>
        <v>Interface devboard ENC28J60</v>
      </c>
      <c r="C5" s="4">
        <v>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4">
        <f t="shared" si="0"/>
        <v>0</v>
      </c>
    </row>
    <row r="6" spans="1:32">
      <c r="A6">
        <v>5</v>
      </c>
      <c r="B6" s="23" t="str">
        <f>'Project BACKLOG'!D6</f>
        <v>Interface with devboard's ATWINC1500</v>
      </c>
      <c r="C6" s="4">
        <v>8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4">
        <f t="shared" si="0"/>
        <v>0</v>
      </c>
    </row>
    <row r="7" spans="1:32">
      <c r="A7">
        <v>6</v>
      </c>
      <c r="B7" s="23" t="str">
        <f>'Project BACKLOG'!D7</f>
        <v>Simulate using Wink card to communicate with a network on dev board</v>
      </c>
      <c r="C7" s="4">
        <v>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4">
        <f t="shared" si="0"/>
        <v>0</v>
      </c>
    </row>
    <row r="8" spans="1:32">
      <c r="A8">
        <v>7</v>
      </c>
      <c r="B8" s="23" t="str">
        <f>'Project BACKLOG'!D8</f>
        <v>Simulate using ENC card to cummunicate with network on dev board</v>
      </c>
      <c r="C8" s="4">
        <v>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4">
        <f t="shared" si="0"/>
        <v>0</v>
      </c>
    </row>
    <row r="9" spans="1:32">
      <c r="A9">
        <v>8</v>
      </c>
      <c r="B9" s="23" t="str">
        <f>'Project BACKLOG'!D9</f>
        <v>Design a Power Source</v>
      </c>
      <c r="C9" s="4">
        <v>8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4">
        <f t="shared" si="0"/>
        <v>0</v>
      </c>
    </row>
    <row r="10" spans="1:32">
      <c r="A10">
        <v>9</v>
      </c>
      <c r="B10" s="23" t="str">
        <f>'Project BACKLOG'!D10</f>
        <v>Solder Power Circuit</v>
      </c>
      <c r="C10" s="4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4">
        <f t="shared" si="0"/>
        <v>0</v>
      </c>
    </row>
    <row r="11" spans="1:32">
      <c r="A11">
        <v>10</v>
      </c>
      <c r="B11" s="23" t="str">
        <f>'Project BACKLOG'!D11</f>
        <v>Test Power Sources</v>
      </c>
      <c r="C11" s="4">
        <v>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4">
        <f t="shared" si="0"/>
        <v>0</v>
      </c>
    </row>
    <row r="12" spans="1:32">
      <c r="A12">
        <v>11</v>
      </c>
      <c r="B12" s="23" t="str">
        <f>'Project BACKLOG'!D12</f>
        <v>Add ATSAMD20E18 to circuit</v>
      </c>
      <c r="C12" s="4">
        <v>6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4">
        <f t="shared" si="0"/>
        <v>0</v>
      </c>
    </row>
    <row r="13" spans="1:32">
      <c r="A13">
        <v>12</v>
      </c>
      <c r="B13" s="23" t="str">
        <f>'Project BACKLOG'!D13</f>
        <v>Add ENC28J60to circuit</v>
      </c>
      <c r="C13" s="4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4">
        <f t="shared" si="0"/>
        <v>0</v>
      </c>
    </row>
    <row r="14" spans="1:32">
      <c r="A14">
        <v>13</v>
      </c>
      <c r="B14" s="23" t="str">
        <f>'Project BACKLOG'!D14</f>
        <v>Add ATWINC1500 circuit</v>
      </c>
      <c r="C14" s="4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4">
        <f>G14+H14+I14+J14+K14+L14+M14+N14+O14+P14+Q14+R14+S14+T14+U14+V14+W14+X14+Y14+Z14+AA14+AB14+AC14+AD14+AE14</f>
        <v>0</v>
      </c>
    </row>
    <row r="15" spans="1:32">
      <c r="A15">
        <v>14</v>
      </c>
      <c r="B15" s="23" t="str">
        <f>'Project BACKLOG'!D15</f>
        <v>Add LED(status code) circuit</v>
      </c>
      <c r="C15" s="4">
        <v>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4">
        <f>G15+H15+I15+J15+K15+L15+M15+N15+O15+P15+Q15+R15+S15+T15+U15+V15+W15+X15+Y15+Z15+AA15+AB15+AC15+AD15+AE15</f>
        <v>0</v>
      </c>
    </row>
    <row r="16" spans="1:32">
      <c r="A16">
        <v>15</v>
      </c>
      <c r="B16" s="23" t="str">
        <f>'Project BACKLOG'!D16</f>
        <v>Research communication circuit(how to upload firmware to a microcontroller)</v>
      </c>
      <c r="C16" s="4">
        <v>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4">
        <f>G16+H16+I16+J16+K16+L16+M16+N16+O16+P16+Q16+R16+S16+T16+U16+V16+W16+X16+Y16+Z16+AA16+AB16+AC16+AD16+AE16</f>
        <v>0</v>
      </c>
    </row>
    <row r="17" spans="1:32">
      <c r="A17">
        <v>16</v>
      </c>
      <c r="B17" s="23" t="str">
        <f>'Project BACKLOG'!D17</f>
        <v>Implement communication port to hardware prototype</v>
      </c>
      <c r="C17" s="4">
        <v>5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>
        <f>G17+H17+I17+J17+K17+L17+M17+N17+O17+P17+Q17+R17+S17+T17+U17+V17+W17+X17+Y17+Z17+AA17+AB17+AC17+AD17+AE17</f>
        <v>0</v>
      </c>
    </row>
    <row r="18" spans="1:32">
      <c r="A18">
        <v>17</v>
      </c>
      <c r="B18" s="23" t="str">
        <f>'Project BACKLOG'!D18</f>
        <v>Upload firmware to prototype for the first time(blink led)</v>
      </c>
      <c r="C18" s="4">
        <v>6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4">
        <f>G18+H18+I18+J18+K18+L18+M18+N18+O18+P18+Q18+R18+S18+T18+U18+V18+W18+X18+Y18+Z18+AA18+AB18+AC18+AD18+AE18</f>
        <v>0</v>
      </c>
    </row>
    <row r="19" spans="1:32">
      <c r="A19">
        <v>18</v>
      </c>
      <c r="B19" s="23" t="str">
        <f>'Project BACKLOG'!D19</f>
        <v>Research Ultrasonic sensors</v>
      </c>
      <c r="C19" s="4">
        <v>25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4">
        <f>G19+H19+I19+J19+K19+L19+M19+N19+O19+P19+Q19+R19+S19+T19+U19+V19+W19+X19+Y19+Z19+AA19+AB19+AC19+AD19+AE19</f>
        <v>0</v>
      </c>
    </row>
    <row r="20" spans="1:32">
      <c r="A20">
        <v>19</v>
      </c>
      <c r="B20" s="23" t="str">
        <f>'Project BACKLOG'!D20</f>
        <v>Research how to read gear revolutions/ultrasonic readings to calculate flow</v>
      </c>
      <c r="C20" s="4">
        <v>6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4">
        <f>G20+H20+I20+J20+K20+L20+M20+N20+O20+P20+Q20+R20+S20+T20+U20+V20+W20+X20+Y20+Z20+AA20+AB20+AC20+AD20+AE20</f>
        <v>0</v>
      </c>
    </row>
    <row r="21" spans="1:32">
      <c r="A21">
        <v>20</v>
      </c>
      <c r="B21" s="23" t="str">
        <f>'Project BACKLOG'!D21</f>
        <v>Create alpha-prototype of ultrasonic sensor</v>
      </c>
      <c r="C21" s="4">
        <v>9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4">
        <f>G21+H21+I21+J21+K21+L21+M21+N21+O21+P21+Q21+R21+S21+T21+U21+V21+W21+X21+Y21+Z21+AA21+AB21+AC21+AD21+AE21</f>
        <v>0</v>
      </c>
    </row>
    <row r="22" spans="1:32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>
      <c r="B23" s="13" t="s">
        <v>92</v>
      </c>
      <c r="C23" s="12">
        <f>$C$24</f>
        <v>126</v>
      </c>
      <c r="D23" s="7">
        <f>C23-(SUM(D2:D21))</f>
        <v>126</v>
      </c>
      <c r="E23" s="7">
        <f>C24-(SUM(E2:E21))</f>
        <v>126</v>
      </c>
      <c r="F23" s="7">
        <f>E23-(SUM(F2:F21))</f>
        <v>126</v>
      </c>
      <c r="G23" s="18">
        <f>F23-(SUM(G2:G21))</f>
        <v>126</v>
      </c>
      <c r="H23" s="18">
        <f>G23-(SUM(H2:H21))</f>
        <v>126</v>
      </c>
      <c r="I23" s="18">
        <f>H23-(SUM(I2:I21))</f>
        <v>126</v>
      </c>
      <c r="J23" s="18">
        <f>I23-(SUM(J2:J21))</f>
        <v>126</v>
      </c>
      <c r="K23" s="18">
        <f>J23-(SUM(K2:K21))</f>
        <v>126</v>
      </c>
      <c r="L23" s="7">
        <f t="shared" ref="J23:O23" si="1">K23-(SUM(L2:L21))</f>
        <v>126</v>
      </c>
      <c r="M23" s="7">
        <f>L23-(SUM(M2:M21))</f>
        <v>126</v>
      </c>
      <c r="N23" s="7">
        <f>M23-(SUM(N2:N21))</f>
        <v>126</v>
      </c>
      <c r="O23" s="7">
        <f>N23-(SUM(O2:O21))</f>
        <v>126</v>
      </c>
      <c r="P23" s="18">
        <f>O23-(SUM(P2:P21))</f>
        <v>126</v>
      </c>
      <c r="Q23" s="18">
        <f>P23-(SUM(Q2:Q21))</f>
        <v>126</v>
      </c>
      <c r="R23" s="18">
        <f>Q23-(SUM(R2:R21))</f>
        <v>126</v>
      </c>
      <c r="S23" s="18">
        <f>R23-(SUM(S2:S21))</f>
        <v>126</v>
      </c>
      <c r="T23" s="18">
        <f>S23-(SUM(T2:T21))</f>
        <v>126</v>
      </c>
      <c r="U23" s="18">
        <f>T23-(SUM(U2:U21))</f>
        <v>126</v>
      </c>
      <c r="V23" s="7">
        <f t="shared" ref="V23:AE23" si="2">U23-(SUM(V2:V21))</f>
        <v>126</v>
      </c>
      <c r="W23" s="7">
        <f>V23-(SUM(W2:W21))</f>
        <v>126</v>
      </c>
      <c r="X23" s="7">
        <f>W23-(SUM(X2:X21))</f>
        <v>126</v>
      </c>
      <c r="Y23" s="7">
        <f>X23-(SUM(Y2:Y21))</f>
        <v>126</v>
      </c>
      <c r="Z23" s="7">
        <f t="shared" ref="Z23:AE23" si="3">Y23-(SUM(Z2:Z21))</f>
        <v>126</v>
      </c>
      <c r="AA23" s="7">
        <f>Z23-(SUM(AA2:AA21))</f>
        <v>126</v>
      </c>
      <c r="AB23" s="7">
        <f t="shared" ref="AB23:AE23" si="4">AA23-(SUM(AB2:AB21))</f>
        <v>126</v>
      </c>
      <c r="AC23" s="7">
        <f>AB23-(SUM(AC2:AC21))</f>
        <v>126</v>
      </c>
      <c r="AD23" s="7">
        <f t="shared" ref="AD23:AE23" si="5">AC23-(SUM(AD2:AD21))</f>
        <v>126</v>
      </c>
      <c r="AE23" s="7">
        <f>AD23-(SUM(AE2:AE21))</f>
        <v>126</v>
      </c>
    </row>
    <row r="24" spans="1:32">
      <c r="B24" s="13" t="s">
        <v>93</v>
      </c>
      <c r="C24" s="12">
        <f>SUM(C2:C21)</f>
        <v>126</v>
      </c>
      <c r="D24" s="18">
        <f>C24-($C$24/28)</f>
        <v>121.5</v>
      </c>
      <c r="E24" s="18">
        <f>D24-($C$24/28)</f>
        <v>117</v>
      </c>
      <c r="F24" s="18">
        <f t="shared" ref="F24:V24" si="6">E24-($C$24/28)</f>
        <v>112.5</v>
      </c>
      <c r="G24" s="18">
        <f t="shared" si="6"/>
        <v>108</v>
      </c>
      <c r="H24" s="18">
        <f t="shared" si="6"/>
        <v>103.5</v>
      </c>
      <c r="I24" s="18">
        <f t="shared" si="6"/>
        <v>99</v>
      </c>
      <c r="J24" s="18">
        <f t="shared" si="6"/>
        <v>94.5</v>
      </c>
      <c r="K24" s="18">
        <f t="shared" si="6"/>
        <v>90</v>
      </c>
      <c r="L24" s="18">
        <f t="shared" si="6"/>
        <v>85.5</v>
      </c>
      <c r="M24" s="18">
        <f t="shared" si="6"/>
        <v>81</v>
      </c>
      <c r="N24" s="18">
        <f t="shared" si="6"/>
        <v>76.5</v>
      </c>
      <c r="O24" s="18">
        <f t="shared" si="6"/>
        <v>72</v>
      </c>
      <c r="P24" s="18">
        <f t="shared" si="6"/>
        <v>67.5</v>
      </c>
      <c r="Q24" s="18">
        <f t="shared" si="6"/>
        <v>63</v>
      </c>
      <c r="R24" s="18">
        <f t="shared" si="6"/>
        <v>58.5</v>
      </c>
      <c r="S24" s="18">
        <f t="shared" si="6"/>
        <v>54</v>
      </c>
      <c r="T24" s="18">
        <f t="shared" si="6"/>
        <v>49.5</v>
      </c>
      <c r="U24" s="18">
        <f t="shared" si="6"/>
        <v>45</v>
      </c>
      <c r="V24" s="18">
        <f t="shared" si="6"/>
        <v>40.5</v>
      </c>
      <c r="W24" s="18">
        <f>V24-($C$24/28)</f>
        <v>36</v>
      </c>
      <c r="X24" s="18">
        <f>W24-($C$24/28)</f>
        <v>31.5</v>
      </c>
      <c r="Y24" s="18">
        <f t="shared" ref="Y24:AE24" si="7">X24-($C$24/28)</f>
        <v>27</v>
      </c>
      <c r="Z24" s="18">
        <f t="shared" si="7"/>
        <v>22.5</v>
      </c>
      <c r="AA24" s="18">
        <f t="shared" si="7"/>
        <v>18</v>
      </c>
      <c r="AB24" s="18">
        <f t="shared" si="7"/>
        <v>13.5</v>
      </c>
      <c r="AC24" s="18">
        <f t="shared" si="7"/>
        <v>9</v>
      </c>
      <c r="AD24" s="18">
        <f t="shared" si="7"/>
        <v>4.5</v>
      </c>
      <c r="AE24" s="18">
        <f t="shared" si="7"/>
        <v>0</v>
      </c>
    </row>
  </sheetData>
  <phoneticPr fontId="7" type="noConversion"/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C050-4A77-4664-9999-ED0C4F5147CB}">
  <dimension ref="A1:AC22"/>
  <sheetViews>
    <sheetView workbookViewId="0">
      <selection activeCell="F29" sqref="F29"/>
    </sheetView>
  </sheetViews>
  <sheetFormatPr defaultRowHeight="15"/>
  <cols>
    <col min="2" max="2" width="37" customWidth="1"/>
  </cols>
  <sheetData>
    <row r="1" spans="1:29" ht="45">
      <c r="B1" s="1" t="s">
        <v>61</v>
      </c>
      <c r="C1" s="2" t="s">
        <v>62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70</v>
      </c>
      <c r="I1" s="2" t="s">
        <v>71</v>
      </c>
      <c r="J1" s="2" t="s">
        <v>72</v>
      </c>
      <c r="K1" s="2" t="s">
        <v>73</v>
      </c>
      <c r="L1" s="2" t="s">
        <v>74</v>
      </c>
      <c r="M1" s="2" t="s">
        <v>75</v>
      </c>
      <c r="N1" s="2" t="s">
        <v>76</v>
      </c>
      <c r="O1" s="2" t="s">
        <v>77</v>
      </c>
      <c r="P1" s="2" t="s">
        <v>78</v>
      </c>
      <c r="Q1" s="2" t="s">
        <v>79</v>
      </c>
      <c r="R1" s="2" t="s">
        <v>80</v>
      </c>
      <c r="S1" s="2" t="s">
        <v>81</v>
      </c>
      <c r="T1" s="2" t="s">
        <v>82</v>
      </c>
      <c r="U1" s="2" t="s">
        <v>83</v>
      </c>
      <c r="V1" s="2" t="s">
        <v>84</v>
      </c>
      <c r="W1" s="2" t="s">
        <v>85</v>
      </c>
      <c r="X1" s="2" t="s">
        <v>86</v>
      </c>
      <c r="Y1" s="2" t="s">
        <v>87</v>
      </c>
      <c r="Z1" s="2" t="s">
        <v>88</v>
      </c>
      <c r="AA1" s="2" t="s">
        <v>89</v>
      </c>
      <c r="AB1" s="2" t="s">
        <v>90</v>
      </c>
      <c r="AC1" s="2" t="s">
        <v>91</v>
      </c>
    </row>
    <row r="2" spans="1:29">
      <c r="A2">
        <v>1</v>
      </c>
      <c r="B2" s="19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>
        <f>D2+E2+F2+G2+H2+I2+J2+K2+L2+M2+N2+O2+P2+Q2+R2+S2+T2+U2+V2+W2+X2+Y2+Z2+AA2+AB2</f>
        <v>0</v>
      </c>
    </row>
    <row r="3" spans="1:29">
      <c r="A3">
        <v>2</v>
      </c>
      <c r="B3" s="19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4">
        <f t="shared" ref="AC3:AC19" si="0">D3+E3+F3+G3+H3+I3+J3+K3+L3+M3+N3+O3+P3+Q3+R3+S3+T3+U3+V3+W3+X3+Y3+Z3+AA3+AB3</f>
        <v>0</v>
      </c>
    </row>
    <row r="4" spans="1:29">
      <c r="A4">
        <v>3</v>
      </c>
      <c r="B4" s="20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4">
        <f t="shared" si="0"/>
        <v>0</v>
      </c>
    </row>
    <row r="5" spans="1:29">
      <c r="A5">
        <v>4</v>
      </c>
      <c r="B5" s="19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4">
        <f t="shared" si="0"/>
        <v>0</v>
      </c>
    </row>
    <row r="6" spans="1:29">
      <c r="A6">
        <v>5</v>
      </c>
      <c r="B6" s="19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4">
        <f t="shared" si="0"/>
        <v>0</v>
      </c>
    </row>
    <row r="7" spans="1:29">
      <c r="A7">
        <v>6</v>
      </c>
      <c r="B7" s="19"/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4">
        <f t="shared" si="0"/>
        <v>0</v>
      </c>
    </row>
    <row r="8" spans="1:29">
      <c r="A8">
        <v>7</v>
      </c>
      <c r="B8" s="19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4">
        <f t="shared" si="0"/>
        <v>0</v>
      </c>
    </row>
    <row r="9" spans="1:29">
      <c r="A9">
        <v>8</v>
      </c>
      <c r="B9" s="19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4">
        <f t="shared" si="0"/>
        <v>0</v>
      </c>
    </row>
    <row r="10" spans="1:29">
      <c r="A10">
        <v>9</v>
      </c>
      <c r="B10" s="19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4">
        <f t="shared" si="0"/>
        <v>0</v>
      </c>
    </row>
    <row r="11" spans="1:29">
      <c r="A11">
        <v>10</v>
      </c>
      <c r="B11" s="19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4">
        <f t="shared" si="0"/>
        <v>0</v>
      </c>
    </row>
    <row r="12" spans="1:29">
      <c r="A12">
        <v>11</v>
      </c>
      <c r="B12" s="19"/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4">
        <f t="shared" si="0"/>
        <v>0</v>
      </c>
    </row>
    <row r="13" spans="1:29">
      <c r="A13">
        <v>12</v>
      </c>
      <c r="B13" s="19"/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4">
        <f t="shared" si="0"/>
        <v>0</v>
      </c>
    </row>
    <row r="14" spans="1:29">
      <c r="A14">
        <v>13</v>
      </c>
      <c r="B14" s="19"/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4">
        <f t="shared" si="0"/>
        <v>0</v>
      </c>
    </row>
    <row r="15" spans="1:29">
      <c r="A15">
        <v>14</v>
      </c>
      <c r="B15" s="19"/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4">
        <f t="shared" si="0"/>
        <v>0</v>
      </c>
    </row>
    <row r="16" spans="1:29">
      <c r="A16">
        <v>15</v>
      </c>
      <c r="B16" s="19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4">
        <f t="shared" si="0"/>
        <v>0</v>
      </c>
    </row>
    <row r="17" spans="1:29">
      <c r="A17">
        <v>16</v>
      </c>
      <c r="B17" s="19"/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4">
        <f t="shared" si="0"/>
        <v>0</v>
      </c>
    </row>
    <row r="18" spans="1:29">
      <c r="A18">
        <v>17</v>
      </c>
      <c r="B18" s="19"/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4">
        <f t="shared" si="0"/>
        <v>0</v>
      </c>
    </row>
    <row r="19" spans="1:29">
      <c r="A19">
        <v>18</v>
      </c>
      <c r="B19" s="19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4">
        <f t="shared" si="0"/>
        <v>0</v>
      </c>
    </row>
    <row r="20" spans="1:29">
      <c r="B20" s="6"/>
      <c r="C20" s="6"/>
      <c r="D20" s="6"/>
      <c r="E20" s="6"/>
      <c r="F20" s="6" t="s">
        <v>94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7.25" customHeight="1">
      <c r="B21" s="13" t="s">
        <v>92</v>
      </c>
      <c r="C21" s="12">
        <f>$C$22</f>
        <v>0</v>
      </c>
      <c r="D21" s="7">
        <f>C21-(SUM(D2:D19))</f>
        <v>0</v>
      </c>
      <c r="E21" s="7">
        <f t="shared" ref="E21:X21" si="1">D21-(SUM(E2:E19))</f>
        <v>0</v>
      </c>
      <c r="F21" s="7">
        <f t="shared" si="1"/>
        <v>0</v>
      </c>
      <c r="G21" s="7">
        <f t="shared" si="1"/>
        <v>0</v>
      </c>
      <c r="H21" s="7">
        <f t="shared" si="1"/>
        <v>0</v>
      </c>
      <c r="I21" s="7">
        <f t="shared" si="1"/>
        <v>0</v>
      </c>
      <c r="J21" s="7">
        <f t="shared" si="1"/>
        <v>0</v>
      </c>
      <c r="K21" s="7">
        <f t="shared" si="1"/>
        <v>0</v>
      </c>
      <c r="L21" s="7">
        <f t="shared" si="1"/>
        <v>0</v>
      </c>
      <c r="M21" s="7">
        <f t="shared" si="1"/>
        <v>0</v>
      </c>
      <c r="N21" s="7">
        <f t="shared" si="1"/>
        <v>0</v>
      </c>
      <c r="O21" s="7">
        <f t="shared" si="1"/>
        <v>0</v>
      </c>
      <c r="P21" s="7">
        <f t="shared" si="1"/>
        <v>0</v>
      </c>
      <c r="Q21" s="7">
        <f t="shared" si="1"/>
        <v>0</v>
      </c>
      <c r="R21" s="7">
        <f t="shared" si="1"/>
        <v>0</v>
      </c>
      <c r="S21" s="7">
        <f t="shared" si="1"/>
        <v>0</v>
      </c>
      <c r="T21" s="7">
        <f t="shared" si="1"/>
        <v>0</v>
      </c>
      <c r="U21" s="7">
        <f t="shared" si="1"/>
        <v>0</v>
      </c>
      <c r="V21" s="7">
        <f t="shared" si="1"/>
        <v>0</v>
      </c>
      <c r="W21" s="7">
        <f t="shared" si="1"/>
        <v>0</v>
      </c>
      <c r="X21" s="7">
        <f t="shared" si="1"/>
        <v>0</v>
      </c>
      <c r="Y21" s="7">
        <f>D21-(SUM(Y2:Y19))</f>
        <v>0</v>
      </c>
      <c r="Z21" s="7">
        <f t="shared" ref="Z21:AB21" si="2">Y21-(SUM(Z2:Z19))</f>
        <v>0</v>
      </c>
      <c r="AA21" s="7">
        <f t="shared" si="2"/>
        <v>0</v>
      </c>
      <c r="AB21" s="7">
        <f t="shared" si="2"/>
        <v>0</v>
      </c>
    </row>
    <row r="22" spans="1:29" ht="18" customHeight="1">
      <c r="B22" s="13" t="s">
        <v>93</v>
      </c>
      <c r="C22" s="12">
        <f>SUM(C2:C19)</f>
        <v>0</v>
      </c>
      <c r="D22" s="18">
        <f>C22-($C$22/25)</f>
        <v>0</v>
      </c>
      <c r="E22" s="18">
        <f t="shared" ref="E22:AB22" si="3">D22-($C$22/25)</f>
        <v>0</v>
      </c>
      <c r="F22" s="18">
        <f t="shared" si="3"/>
        <v>0</v>
      </c>
      <c r="G22" s="18">
        <f t="shared" si="3"/>
        <v>0</v>
      </c>
      <c r="H22" s="18">
        <f t="shared" si="3"/>
        <v>0</v>
      </c>
      <c r="I22" s="18">
        <f t="shared" si="3"/>
        <v>0</v>
      </c>
      <c r="J22" s="18">
        <f t="shared" si="3"/>
        <v>0</v>
      </c>
      <c r="K22" s="18">
        <f t="shared" si="3"/>
        <v>0</v>
      </c>
      <c r="L22" s="18">
        <f t="shared" si="3"/>
        <v>0</v>
      </c>
      <c r="M22" s="18">
        <f t="shared" si="3"/>
        <v>0</v>
      </c>
      <c r="N22" s="18">
        <f t="shared" si="3"/>
        <v>0</v>
      </c>
      <c r="O22" s="18">
        <f t="shared" si="3"/>
        <v>0</v>
      </c>
      <c r="P22" s="18">
        <f t="shared" si="3"/>
        <v>0</v>
      </c>
      <c r="Q22" s="18">
        <f t="shared" si="3"/>
        <v>0</v>
      </c>
      <c r="R22" s="18">
        <f t="shared" si="3"/>
        <v>0</v>
      </c>
      <c r="S22" s="18">
        <f t="shared" si="3"/>
        <v>0</v>
      </c>
      <c r="T22" s="18">
        <f t="shared" si="3"/>
        <v>0</v>
      </c>
      <c r="U22" s="18">
        <f t="shared" si="3"/>
        <v>0</v>
      </c>
      <c r="V22" s="18">
        <f t="shared" si="3"/>
        <v>0</v>
      </c>
      <c r="W22" s="18">
        <f t="shared" si="3"/>
        <v>0</v>
      </c>
      <c r="X22" s="18">
        <f t="shared" si="3"/>
        <v>0</v>
      </c>
      <c r="Y22" s="18">
        <f t="shared" si="3"/>
        <v>0</v>
      </c>
      <c r="Z22" s="18">
        <f t="shared" si="3"/>
        <v>0</v>
      </c>
      <c r="AA22" s="18">
        <f t="shared" si="3"/>
        <v>0</v>
      </c>
      <c r="AB22" s="18">
        <f t="shared" si="3"/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56E34-2553-4A92-99A3-8D0222B287BA}">
  <dimension ref="A1:AC22"/>
  <sheetViews>
    <sheetView workbookViewId="0">
      <selection activeCell="C2" sqref="C2:C19"/>
    </sheetView>
  </sheetViews>
  <sheetFormatPr defaultRowHeight="15"/>
  <cols>
    <col min="2" max="2" width="41.5703125" customWidth="1"/>
  </cols>
  <sheetData>
    <row r="1" spans="1:29" ht="45">
      <c r="B1" s="1" t="s">
        <v>61</v>
      </c>
      <c r="C1" s="2" t="s">
        <v>62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70</v>
      </c>
      <c r="I1" s="2" t="s">
        <v>71</v>
      </c>
      <c r="J1" s="2" t="s">
        <v>72</v>
      </c>
      <c r="K1" s="2" t="s">
        <v>73</v>
      </c>
      <c r="L1" s="2" t="s">
        <v>74</v>
      </c>
      <c r="M1" s="2" t="s">
        <v>75</v>
      </c>
      <c r="N1" s="2" t="s">
        <v>76</v>
      </c>
      <c r="O1" s="2" t="s">
        <v>77</v>
      </c>
      <c r="P1" s="2" t="s">
        <v>78</v>
      </c>
      <c r="Q1" s="2" t="s">
        <v>79</v>
      </c>
      <c r="R1" s="2" t="s">
        <v>80</v>
      </c>
      <c r="S1" s="2" t="s">
        <v>81</v>
      </c>
      <c r="T1" s="2" t="s">
        <v>82</v>
      </c>
      <c r="U1" s="2" t="s">
        <v>83</v>
      </c>
      <c r="V1" s="2" t="s">
        <v>84</v>
      </c>
      <c r="W1" s="2" t="s">
        <v>85</v>
      </c>
      <c r="X1" s="2" t="s">
        <v>86</v>
      </c>
      <c r="Y1" s="2" t="s">
        <v>87</v>
      </c>
      <c r="Z1" s="2" t="s">
        <v>88</v>
      </c>
      <c r="AA1" s="2" t="s">
        <v>89</v>
      </c>
      <c r="AB1" s="2" t="s">
        <v>90</v>
      </c>
      <c r="AC1" s="2" t="s">
        <v>91</v>
      </c>
    </row>
    <row r="2" spans="1:29">
      <c r="A2">
        <v>1</v>
      </c>
      <c r="B2" s="21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>
        <f>D2+E2+F2+G2+H2+I2+J2+K2+L2+M2+N2+O2+P2+Q2+R2+S2+T2+U2+V2+W2+X2+Y2+Z2+AA2+AB2</f>
        <v>0</v>
      </c>
    </row>
    <row r="3" spans="1:29">
      <c r="A3">
        <v>2</v>
      </c>
      <c r="B3" s="21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4">
        <f t="shared" ref="AC3:AC19" si="0">D3+E3+F3+G3+H3+I3+J3+K3+L3+M3+N3+O3+P3+Q3+R3+S3+T3+U3+V3+W3+X3+Y3+Z3+AA3+AB3</f>
        <v>0</v>
      </c>
    </row>
    <row r="4" spans="1:29">
      <c r="A4">
        <v>3</v>
      </c>
      <c r="B4" s="22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4">
        <f t="shared" si="0"/>
        <v>0</v>
      </c>
    </row>
    <row r="5" spans="1:29">
      <c r="A5">
        <v>4</v>
      </c>
      <c r="B5" s="21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4">
        <f t="shared" si="0"/>
        <v>0</v>
      </c>
    </row>
    <row r="6" spans="1:29">
      <c r="A6">
        <v>5</v>
      </c>
      <c r="B6" s="21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4">
        <f t="shared" si="0"/>
        <v>0</v>
      </c>
    </row>
    <row r="7" spans="1:29">
      <c r="A7">
        <v>6</v>
      </c>
      <c r="B7" s="21"/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4">
        <f t="shared" si="0"/>
        <v>0</v>
      </c>
    </row>
    <row r="8" spans="1:29">
      <c r="A8">
        <v>7</v>
      </c>
      <c r="B8" s="21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4">
        <f t="shared" si="0"/>
        <v>0</v>
      </c>
    </row>
    <row r="9" spans="1:29">
      <c r="A9">
        <v>8</v>
      </c>
      <c r="B9" s="21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4">
        <f t="shared" si="0"/>
        <v>0</v>
      </c>
    </row>
    <row r="10" spans="1:29">
      <c r="A10">
        <v>9</v>
      </c>
      <c r="B10" s="21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4">
        <f t="shared" si="0"/>
        <v>0</v>
      </c>
    </row>
    <row r="11" spans="1:29">
      <c r="A11">
        <v>10</v>
      </c>
      <c r="B11" s="21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4">
        <f t="shared" si="0"/>
        <v>0</v>
      </c>
    </row>
    <row r="12" spans="1:29">
      <c r="A12">
        <v>11</v>
      </c>
      <c r="B12" s="21"/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4">
        <f t="shared" si="0"/>
        <v>0</v>
      </c>
    </row>
    <row r="13" spans="1:29">
      <c r="A13">
        <v>12</v>
      </c>
      <c r="B13" s="21"/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4">
        <f t="shared" si="0"/>
        <v>0</v>
      </c>
    </row>
    <row r="14" spans="1:29">
      <c r="A14">
        <v>13</v>
      </c>
      <c r="B14" s="21"/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4">
        <f t="shared" si="0"/>
        <v>0</v>
      </c>
    </row>
    <row r="15" spans="1:29">
      <c r="A15">
        <v>14</v>
      </c>
      <c r="B15" s="21"/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4">
        <f t="shared" si="0"/>
        <v>0</v>
      </c>
    </row>
    <row r="16" spans="1:29">
      <c r="A16">
        <v>15</v>
      </c>
      <c r="B16" s="21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4">
        <f t="shared" si="0"/>
        <v>0</v>
      </c>
    </row>
    <row r="17" spans="1:29">
      <c r="A17">
        <v>16</v>
      </c>
      <c r="B17" s="21"/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4">
        <f t="shared" si="0"/>
        <v>0</v>
      </c>
    </row>
    <row r="18" spans="1:29">
      <c r="A18">
        <v>17</v>
      </c>
      <c r="B18" s="21"/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4">
        <f t="shared" si="0"/>
        <v>0</v>
      </c>
    </row>
    <row r="19" spans="1:29">
      <c r="A19">
        <v>18</v>
      </c>
      <c r="B19" s="21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4">
        <f t="shared" si="0"/>
        <v>0</v>
      </c>
    </row>
    <row r="20" spans="1:29">
      <c r="B20" s="6"/>
      <c r="C20" s="6"/>
      <c r="D20" s="6"/>
      <c r="E20" s="6"/>
      <c r="F20" s="6" t="s">
        <v>94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>
      <c r="B21" s="13" t="s">
        <v>92</v>
      </c>
      <c r="C21" s="12">
        <f>$C$22</f>
        <v>0</v>
      </c>
      <c r="D21" s="7">
        <f>C21-(SUM(D2:D19))</f>
        <v>0</v>
      </c>
      <c r="E21" s="7">
        <f t="shared" ref="E21:X21" si="1">D21-(SUM(E2:E19))</f>
        <v>0</v>
      </c>
      <c r="F21" s="7">
        <f t="shared" si="1"/>
        <v>0</v>
      </c>
      <c r="G21" s="7">
        <f t="shared" si="1"/>
        <v>0</v>
      </c>
      <c r="H21" s="7">
        <f t="shared" si="1"/>
        <v>0</v>
      </c>
      <c r="I21" s="7">
        <f t="shared" si="1"/>
        <v>0</v>
      </c>
      <c r="J21" s="7">
        <f t="shared" si="1"/>
        <v>0</v>
      </c>
      <c r="K21" s="7">
        <f t="shared" si="1"/>
        <v>0</v>
      </c>
      <c r="L21" s="7">
        <f t="shared" si="1"/>
        <v>0</v>
      </c>
      <c r="M21" s="7">
        <f t="shared" si="1"/>
        <v>0</v>
      </c>
      <c r="N21" s="7">
        <f t="shared" si="1"/>
        <v>0</v>
      </c>
      <c r="O21" s="7">
        <f t="shared" si="1"/>
        <v>0</v>
      </c>
      <c r="P21" s="7">
        <f t="shared" si="1"/>
        <v>0</v>
      </c>
      <c r="Q21" s="7">
        <f t="shared" si="1"/>
        <v>0</v>
      </c>
      <c r="R21" s="7">
        <f t="shared" si="1"/>
        <v>0</v>
      </c>
      <c r="S21" s="7">
        <f t="shared" si="1"/>
        <v>0</v>
      </c>
      <c r="T21" s="7">
        <f t="shared" si="1"/>
        <v>0</v>
      </c>
      <c r="U21" s="7">
        <f t="shared" si="1"/>
        <v>0</v>
      </c>
      <c r="V21" s="7">
        <f t="shared" si="1"/>
        <v>0</v>
      </c>
      <c r="W21" s="7">
        <f t="shared" si="1"/>
        <v>0</v>
      </c>
      <c r="X21" s="7">
        <f t="shared" si="1"/>
        <v>0</v>
      </c>
      <c r="Y21" s="7">
        <f>D21-(SUM(Y2:Y19))</f>
        <v>0</v>
      </c>
      <c r="Z21" s="7">
        <f t="shared" ref="Z21:AB21" si="2">Y21-(SUM(Z2:Z19))</f>
        <v>0</v>
      </c>
      <c r="AA21" s="7">
        <f t="shared" si="2"/>
        <v>0</v>
      </c>
      <c r="AB21" s="7">
        <f t="shared" si="2"/>
        <v>0</v>
      </c>
    </row>
    <row r="22" spans="1:29">
      <c r="B22" s="13" t="s">
        <v>93</v>
      </c>
      <c r="C22" s="12">
        <f>SUM(C2:C19)</f>
        <v>0</v>
      </c>
      <c r="D22" s="18">
        <f>C22-($C$22/25)</f>
        <v>0</v>
      </c>
      <c r="E22" s="18">
        <f t="shared" ref="E22:AB22" si="3">D22-($C$22/25)</f>
        <v>0</v>
      </c>
      <c r="F22" s="18">
        <f t="shared" si="3"/>
        <v>0</v>
      </c>
      <c r="G22" s="18">
        <f t="shared" si="3"/>
        <v>0</v>
      </c>
      <c r="H22" s="18">
        <f t="shared" si="3"/>
        <v>0</v>
      </c>
      <c r="I22" s="18">
        <f t="shared" si="3"/>
        <v>0</v>
      </c>
      <c r="J22" s="18">
        <f t="shared" si="3"/>
        <v>0</v>
      </c>
      <c r="K22" s="18">
        <f t="shared" si="3"/>
        <v>0</v>
      </c>
      <c r="L22" s="18">
        <f t="shared" si="3"/>
        <v>0</v>
      </c>
      <c r="M22" s="18">
        <f t="shared" si="3"/>
        <v>0</v>
      </c>
      <c r="N22" s="18">
        <f t="shared" si="3"/>
        <v>0</v>
      </c>
      <c r="O22" s="18">
        <f t="shared" si="3"/>
        <v>0</v>
      </c>
      <c r="P22" s="18">
        <f t="shared" si="3"/>
        <v>0</v>
      </c>
      <c r="Q22" s="18">
        <f t="shared" si="3"/>
        <v>0</v>
      </c>
      <c r="R22" s="18">
        <f t="shared" si="3"/>
        <v>0</v>
      </c>
      <c r="S22" s="18">
        <f t="shared" si="3"/>
        <v>0</v>
      </c>
      <c r="T22" s="18">
        <f t="shared" si="3"/>
        <v>0</v>
      </c>
      <c r="U22" s="18">
        <f t="shared" si="3"/>
        <v>0</v>
      </c>
      <c r="V22" s="18">
        <f t="shared" si="3"/>
        <v>0</v>
      </c>
      <c r="W22" s="18">
        <f t="shared" si="3"/>
        <v>0</v>
      </c>
      <c r="X22" s="18">
        <f t="shared" si="3"/>
        <v>0</v>
      </c>
      <c r="Y22" s="18">
        <f t="shared" si="3"/>
        <v>0</v>
      </c>
      <c r="Z22" s="18">
        <f t="shared" si="3"/>
        <v>0</v>
      </c>
      <c r="AA22" s="18">
        <f t="shared" si="3"/>
        <v>0</v>
      </c>
      <c r="AB22" s="18">
        <f t="shared" si="3"/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B376E-5A7B-4266-9680-81B7EB95F38E}">
  <dimension ref="A1:D21"/>
  <sheetViews>
    <sheetView zoomScale="175" zoomScaleNormal="175" workbookViewId="0">
      <selection activeCell="C20" sqref="C20"/>
    </sheetView>
  </sheetViews>
  <sheetFormatPr defaultRowHeight="15"/>
  <cols>
    <col min="2" max="2" width="72.5703125" customWidth="1"/>
    <col min="3" max="3" width="27.5703125" customWidth="1"/>
  </cols>
  <sheetData>
    <row r="1" spans="1:4">
      <c r="A1" s="29" t="s">
        <v>61</v>
      </c>
      <c r="B1" s="29" t="s">
        <v>95</v>
      </c>
      <c r="C1" s="29" t="s">
        <v>96</v>
      </c>
      <c r="D1" s="29" t="s">
        <v>97</v>
      </c>
    </row>
    <row r="2" spans="1:4">
      <c r="A2" s="29">
        <f>'Project BACKLOG'!A2</f>
        <v>1</v>
      </c>
      <c r="B2" s="29" t="str">
        <f>'Project BACKLOG'!D2</f>
        <v>Review ATSAMD20 dev kit</v>
      </c>
      <c r="C2" s="29" t="s">
        <v>98</v>
      </c>
      <c r="D2" s="29"/>
    </row>
    <row r="3" spans="1:4">
      <c r="A3" s="29">
        <v>2</v>
      </c>
      <c r="B3" s="29" t="str">
        <f>'Project BACKLOG'!D3</f>
        <v>Setup Ide Enviroment for firmware (Microchip Studio)</v>
      </c>
      <c r="C3" s="29" t="s">
        <v>98</v>
      </c>
      <c r="D3" s="29"/>
    </row>
    <row r="4" spans="1:4">
      <c r="A4" s="29">
        <v>3</v>
      </c>
      <c r="B4" s="29" t="str">
        <f>'Project BACKLOG'!D4</f>
        <v>Led blink using Dev Board</v>
      </c>
      <c r="C4" s="29" t="s">
        <v>98</v>
      </c>
      <c r="D4" s="29"/>
    </row>
    <row r="5" spans="1:4">
      <c r="A5" s="29">
        <v>4</v>
      </c>
      <c r="B5" s="29" t="str">
        <f>'Project BACKLOG'!D5</f>
        <v>Interface devboard ENC28J60</v>
      </c>
      <c r="C5" s="29" t="s">
        <v>98</v>
      </c>
      <c r="D5" s="29"/>
    </row>
    <row r="6" spans="1:4">
      <c r="A6" s="29">
        <v>5</v>
      </c>
      <c r="B6" s="29" t="str">
        <f>'Project BACKLOG'!D6</f>
        <v>Interface with devboard's ATWINC1500</v>
      </c>
      <c r="C6" s="29" t="s">
        <v>98</v>
      </c>
      <c r="D6" s="29"/>
    </row>
    <row r="7" spans="1:4">
      <c r="A7" s="29">
        <v>6</v>
      </c>
      <c r="B7" s="29" t="str">
        <f>'Project BACKLOG'!D7</f>
        <v>Simulate using Wink card to communicate with a network on dev board</v>
      </c>
      <c r="C7" s="29" t="s">
        <v>98</v>
      </c>
      <c r="D7" s="29"/>
    </row>
    <row r="8" spans="1:4">
      <c r="A8" s="29">
        <v>7</v>
      </c>
      <c r="B8" s="29" t="str">
        <f>'Project BACKLOG'!D8</f>
        <v>Simulate using ENC card to cummunicate with network on dev board</v>
      </c>
      <c r="C8" s="29" t="s">
        <v>98</v>
      </c>
      <c r="D8" s="29"/>
    </row>
    <row r="9" spans="1:4">
      <c r="A9" s="29">
        <v>8</v>
      </c>
      <c r="B9" s="29" t="str">
        <f>'Project BACKLOG'!D9</f>
        <v>Design a Power Source</v>
      </c>
      <c r="C9" s="29" t="s">
        <v>99</v>
      </c>
      <c r="D9" s="29"/>
    </row>
    <row r="10" spans="1:4">
      <c r="A10" s="29">
        <v>9</v>
      </c>
      <c r="B10" s="29" t="str">
        <f>'Project BACKLOG'!D10</f>
        <v>Solder Power Circuit</v>
      </c>
      <c r="C10" s="29" t="s">
        <v>99</v>
      </c>
      <c r="D10" s="29"/>
    </row>
    <row r="11" spans="1:4">
      <c r="A11" s="29">
        <v>10</v>
      </c>
      <c r="B11" s="29" t="str">
        <f>'Project BACKLOG'!D11</f>
        <v>Test Power Sources</v>
      </c>
      <c r="C11" s="29" t="s">
        <v>99</v>
      </c>
      <c r="D11" s="29"/>
    </row>
    <row r="12" spans="1:4">
      <c r="A12" s="29">
        <v>11</v>
      </c>
      <c r="B12" s="29" t="str">
        <f>'Project BACKLOG'!D12</f>
        <v>Add ATSAMD20E18 to circuit</v>
      </c>
      <c r="C12" s="29" t="s">
        <v>99</v>
      </c>
      <c r="D12" s="29"/>
    </row>
    <row r="13" spans="1:4">
      <c r="A13" s="29">
        <v>12</v>
      </c>
      <c r="B13" s="29" t="str">
        <f>'Project BACKLOG'!D13</f>
        <v>Add ENC28J60to circuit</v>
      </c>
      <c r="C13" s="29" t="s">
        <v>99</v>
      </c>
      <c r="D13" s="29"/>
    </row>
    <row r="14" spans="1:4">
      <c r="A14" s="29">
        <v>13</v>
      </c>
      <c r="B14" s="29" t="str">
        <f>'Project BACKLOG'!D14</f>
        <v>Add ATWINC1500 circuit</v>
      </c>
      <c r="C14" s="29" t="s">
        <v>99</v>
      </c>
      <c r="D14" s="29"/>
    </row>
    <row r="15" spans="1:4">
      <c r="A15" s="29">
        <v>14</v>
      </c>
      <c r="B15" s="29" t="str">
        <f>'Project BACKLOG'!D15</f>
        <v>Add LED(status code) circuit</v>
      </c>
      <c r="C15" s="29" t="s">
        <v>99</v>
      </c>
      <c r="D15" s="29"/>
    </row>
    <row r="16" spans="1:4">
      <c r="A16" s="29">
        <v>15</v>
      </c>
      <c r="B16" s="29" t="str">
        <f>'Project BACKLOG'!D16</f>
        <v>Research communication circuit(how to upload firmware to a microcontroller)</v>
      </c>
      <c r="C16" s="29" t="s">
        <v>98</v>
      </c>
      <c r="D16" s="29"/>
    </row>
    <row r="17" spans="1:4">
      <c r="A17" s="29">
        <v>16</v>
      </c>
      <c r="B17" s="29" t="str">
        <f>'Project BACKLOG'!D17</f>
        <v>Implement communication port to hardware prototype</v>
      </c>
      <c r="C17" s="29" t="s">
        <v>98</v>
      </c>
      <c r="D17" s="29"/>
    </row>
    <row r="18" spans="1:4">
      <c r="A18" s="29">
        <v>17</v>
      </c>
      <c r="B18" s="29" t="str">
        <f>'Project BACKLOG'!D18</f>
        <v>Upload firmware to prototype for the first time(blink led)</v>
      </c>
      <c r="C18" s="29" t="s">
        <v>100</v>
      </c>
      <c r="D18" s="29"/>
    </row>
    <row r="19" spans="1:4">
      <c r="A19" s="29">
        <v>18</v>
      </c>
      <c r="B19" s="29" t="str">
        <f>'Project BACKLOG'!D19</f>
        <v>Research Ultrasonic sensors</v>
      </c>
      <c r="C19" s="29" t="s">
        <v>101</v>
      </c>
      <c r="D19" s="29"/>
    </row>
    <row r="20" spans="1:4">
      <c r="A20" s="29">
        <v>19</v>
      </c>
      <c r="B20" s="29" t="str">
        <f>'Project BACKLOG'!D20</f>
        <v>Research how to read gear revolutions/ultrasonic readings to calculate flow</v>
      </c>
      <c r="C20" s="29" t="s">
        <v>101</v>
      </c>
      <c r="D20" s="29"/>
    </row>
    <row r="21" spans="1:4">
      <c r="A21" s="29">
        <v>20</v>
      </c>
      <c r="B21" s="29" t="str">
        <f>'Project BACKLOG'!D21</f>
        <v>Create alpha-prototype of ultrasonic sensor</v>
      </c>
      <c r="C21" s="29" t="s">
        <v>101</v>
      </c>
      <c r="D21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394C-2F39-49E5-8F5F-4C3CE318BBC1}">
  <dimension ref="A1:D24"/>
  <sheetViews>
    <sheetView workbookViewId="0">
      <selection activeCell="A2" sqref="A2:A4"/>
    </sheetView>
  </sheetViews>
  <sheetFormatPr defaultRowHeight="15"/>
  <cols>
    <col min="2" max="2" width="59.42578125" customWidth="1"/>
    <col min="3" max="3" width="26.140625" customWidth="1"/>
  </cols>
  <sheetData>
    <row r="1" spans="1:4">
      <c r="A1" s="3" t="s">
        <v>61</v>
      </c>
      <c r="B1" s="3" t="s">
        <v>95</v>
      </c>
      <c r="C1" s="3" t="s">
        <v>96</v>
      </c>
      <c r="D1" s="3" t="s">
        <v>97</v>
      </c>
    </row>
    <row r="2" spans="1:4">
      <c r="A2" s="3"/>
      <c r="B2" s="3"/>
      <c r="C2" s="3"/>
      <c r="D2" s="3"/>
    </row>
    <row r="3" spans="1:4">
      <c r="A3" s="3"/>
      <c r="B3" s="3"/>
      <c r="C3" s="3"/>
      <c r="D3" s="3"/>
    </row>
    <row r="4" spans="1:4">
      <c r="A4" s="3"/>
      <c r="B4" s="3"/>
      <c r="C4" s="3"/>
      <c r="D4" s="3"/>
    </row>
    <row r="5" spans="1:4">
      <c r="A5" s="3"/>
      <c r="B5" s="3"/>
      <c r="C5" s="3"/>
      <c r="D5" s="3"/>
    </row>
    <row r="6" spans="1:4">
      <c r="A6" s="3"/>
      <c r="B6" s="3"/>
      <c r="C6" s="3"/>
      <c r="D6" s="3"/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>
      <c r="A9" s="3"/>
      <c r="B9" s="3"/>
      <c r="C9" s="3"/>
      <c r="D9" s="3"/>
    </row>
    <row r="10" spans="1:4">
      <c r="A10" s="3"/>
      <c r="B10" s="3"/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  <row r="14" spans="1:4">
      <c r="A14" s="3"/>
      <c r="B14" s="3"/>
      <c r="C14" s="3"/>
      <c r="D14" s="3"/>
    </row>
    <row r="15" spans="1:4">
      <c r="A15" s="3"/>
      <c r="B15" s="3"/>
      <c r="C15" s="3"/>
      <c r="D15" s="3"/>
    </row>
    <row r="16" spans="1:4">
      <c r="A16" s="3"/>
      <c r="B16" s="3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9FC6-2446-4B97-80DB-BB4677D54A29}">
  <dimension ref="A1:D24"/>
  <sheetViews>
    <sheetView workbookViewId="0">
      <selection activeCell="A4" sqref="A2:A4"/>
    </sheetView>
  </sheetViews>
  <sheetFormatPr defaultRowHeight="15"/>
  <cols>
    <col min="2" max="2" width="52" customWidth="1"/>
    <col min="3" max="3" width="30.28515625" customWidth="1"/>
  </cols>
  <sheetData>
    <row r="1" spans="1:4">
      <c r="A1" s="3" t="s">
        <v>61</v>
      </c>
      <c r="B1" s="3" t="s">
        <v>95</v>
      </c>
      <c r="C1" s="3" t="s">
        <v>96</v>
      </c>
      <c r="D1" s="3" t="s">
        <v>97</v>
      </c>
    </row>
    <row r="2" spans="1:4">
      <c r="A2" s="3"/>
      <c r="B2" s="3"/>
      <c r="C2" s="3"/>
      <c r="D2" s="3"/>
    </row>
    <row r="3" spans="1:4">
      <c r="A3" s="3"/>
      <c r="B3" s="3"/>
      <c r="C3" s="3"/>
      <c r="D3" s="3"/>
    </row>
    <row r="4" spans="1:4">
      <c r="A4" s="3"/>
      <c r="B4" s="3"/>
      <c r="C4" s="3"/>
      <c r="D4" s="3"/>
    </row>
    <row r="5" spans="1:4">
      <c r="A5" s="3"/>
      <c r="B5" s="3"/>
      <c r="C5" s="3"/>
      <c r="D5" s="3"/>
    </row>
    <row r="6" spans="1:4">
      <c r="A6" s="3"/>
      <c r="B6" s="3"/>
      <c r="C6" s="3"/>
      <c r="D6" s="3"/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>
      <c r="A9" s="3"/>
      <c r="B9" s="3"/>
      <c r="C9" s="3"/>
      <c r="D9" s="3"/>
    </row>
    <row r="10" spans="1:4">
      <c r="A10" s="3"/>
      <c r="B10" s="3"/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  <row r="14" spans="1:4">
      <c r="A14" s="3"/>
      <c r="B14" s="3"/>
      <c r="C14" s="3"/>
      <c r="D14" s="3"/>
    </row>
    <row r="15" spans="1:4">
      <c r="A15" s="3"/>
      <c r="B15" s="3"/>
      <c r="C15" s="3"/>
      <c r="D15" s="3"/>
    </row>
    <row r="16" spans="1:4">
      <c r="A16" s="3"/>
      <c r="B16" s="3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6F29-6EBD-4B07-8A7A-A740811EAAFE}">
  <dimension ref="A1"/>
  <sheetViews>
    <sheetView workbookViewId="0">
      <selection activeCell="N6" sqref="N6"/>
    </sheetView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DF8B6-C76C-4735-A89A-B6A1B0CBC45C}">
  <dimension ref="A1"/>
  <sheetViews>
    <sheetView workbookViewId="0">
      <selection activeCell="U23" sqref="U2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S. Carr</dc:creator>
  <cp:keywords/>
  <dc:description/>
  <cp:lastModifiedBy/>
  <cp:revision/>
  <dcterms:created xsi:type="dcterms:W3CDTF">2019-06-19T18:09:04Z</dcterms:created>
  <dcterms:modified xsi:type="dcterms:W3CDTF">2022-09-22T16:31:38Z</dcterms:modified>
  <cp:category/>
  <cp:contentStatus/>
</cp:coreProperties>
</file>