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</sheets>
</workbook>
</file>

<file path=xl/sharedStrings.xml><?xml version="1.0" encoding="utf-8"?>
<sst xmlns="http://schemas.openxmlformats.org/spreadsheetml/2006/main" uniqueCount="11">
  <si>
    <t>Esercitazione 1 di Aurilio Francesco, D'Angelo Carmine e Vitale Emanuele</t>
  </si>
  <si>
    <t>P = 2</t>
  </si>
  <si>
    <t>Sequenziale</t>
  </si>
  <si>
    <t>N</t>
  </si>
  <si>
    <t>tempo (ms)</t>
  </si>
  <si>
    <t>Sp</t>
  </si>
  <si>
    <t>Ep</t>
  </si>
  <si>
    <t>Ts</t>
  </si>
  <si>
    <t>P = 4</t>
  </si>
  <si>
    <t>Tp(tempo ms)</t>
  </si>
  <si>
    <t>P = 8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</si>
</sst>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11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Times New Roman"/>
    </font>
    <font>
      <u val="single"/>
      <sz val="11"/>
      <color indexed="8"/>
      <name val="Calibri"/>
    </font>
    <font>
      <sz val="12"/>
      <color indexed="8"/>
      <name val="Times New Roman"/>
    </font>
    <font>
      <sz val="12"/>
      <color indexed="8"/>
      <name val="Calibri"/>
    </font>
    <font>
      <sz val="12"/>
      <color indexed="12"/>
      <name val="Calibri"/>
    </font>
    <font>
      <sz val="14"/>
      <color indexed="12"/>
      <name val="Calibri"/>
    </font>
    <font>
      <sz val="14"/>
      <color indexed="8"/>
      <name val="Calibri"/>
    </font>
    <font>
      <sz val="16"/>
      <color indexed="12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center" vertical="bottom"/>
    </xf>
    <xf numFmtId="0" fontId="3" borderId="3" applyNumberFormat="0" applyFont="1" applyFill="0" applyBorder="1" applyAlignment="1" applyProtection="0">
      <alignment horizontal="center" vertical="bottom"/>
    </xf>
    <xf numFmtId="0" fontId="3" borderId="4" applyNumberFormat="0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horizontal="center" vertical="bottom"/>
    </xf>
    <xf numFmtId="0" fontId="3" borderId="6" applyNumberFormat="0" applyFont="1" applyFill="0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right" vertical="bottom"/>
    </xf>
    <xf numFmtId="0" fontId="0" borderId="4" applyNumberFormat="0" applyFont="1" applyFill="0" applyBorder="1" applyAlignment="1" applyProtection="0">
      <alignment vertical="bottom"/>
    </xf>
    <xf numFmtId="0" fontId="5" borderId="3" applyNumberFormat="1" applyFont="1" applyFill="0" applyBorder="1" applyAlignment="1" applyProtection="0">
      <alignment vertical="bottom"/>
    </xf>
    <xf numFmtId="59" fontId="5" borderId="3" applyNumberFormat="1" applyFont="1" applyFill="0" applyBorder="1" applyAlignment="1" applyProtection="0">
      <alignment vertical="bottom"/>
    </xf>
    <xf numFmtId="2" fontId="5" borderId="3" applyNumberFormat="1" applyFont="1" applyFill="0" applyBorder="1" applyAlignment="1" applyProtection="0">
      <alignment vertical="bottom"/>
    </xf>
    <xf numFmtId="0" fontId="5" borderId="5" applyNumberFormat="1" applyFont="1" applyFill="0" applyBorder="1" applyAlignment="1" applyProtection="0">
      <alignment horizontal="center" vertical="bottom"/>
    </xf>
    <xf numFmtId="0" fontId="5" borderId="6" applyNumberFormat="0" applyFont="1" applyFill="0" applyBorder="1" applyAlignment="1" applyProtection="0">
      <alignment horizontal="center" vertical="bottom"/>
    </xf>
    <xf numFmtId="11" fontId="5" borderId="3" applyNumberFormat="1" applyFont="1" applyFill="0" applyBorder="1" applyAlignment="1" applyProtection="0">
      <alignment vertical="bottom"/>
    </xf>
    <xf numFmtId="0" fontId="5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11" fontId="5" borderId="9" applyNumberFormat="1" applyFont="1" applyFill="0" applyBorder="1" applyAlignment="1" applyProtection="0">
      <alignment vertical="bottom"/>
    </xf>
    <xf numFmtId="59" fontId="5" borderId="9" applyNumberFormat="1" applyFont="1" applyFill="0" applyBorder="1" applyAlignment="1" applyProtection="0">
      <alignment vertical="bottom"/>
    </xf>
    <xf numFmtId="2" fontId="5" borderId="9" applyNumberFormat="1" applyFont="1" applyFill="0" applyBorder="1" applyAlignment="1" applyProtection="0">
      <alignment vertical="bottom"/>
    </xf>
    <xf numFmtId="0" fontId="5" borderId="2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595959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Sp</a:t>
            </a:r>
          </a:p>
        </c:rich>
      </c:tx>
      <c:layout>
        <c:manualLayout>
          <c:xMode val="edge"/>
          <c:yMode val="edge"/>
          <c:x val="0.410124"/>
          <c:y val="0"/>
          <c:w val="0.0402277"/>
          <c:h val="0.14731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59856"/>
          <c:y val="0.147311"/>
          <c:w val="0.62085"/>
          <c:h val="0.641481"/>
        </c:manualLayout>
      </c:layout>
      <c:scatterChart>
        <c:scatterStyle val="lineMarker"/>
        <c:varyColors val="0"/>
        <c:ser>
          <c:idx val="0"/>
          <c:order val="0"/>
          <c:tx>
            <c:v>S2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'Foglio1'!$A$13:$A$17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'Foglio1'!$C$13:$C$17</c:f>
              <c:numCache>
                <c:ptCount val="5"/>
                <c:pt idx="0">
                  <c:v>1.968329</c:v>
                </c:pt>
                <c:pt idx="1">
                  <c:v>1.943360</c:v>
                </c:pt>
                <c:pt idx="2">
                  <c:v>1.966178</c:v>
                </c:pt>
                <c:pt idx="3">
                  <c:v>1.863837</c:v>
                </c:pt>
                <c:pt idx="4">
                  <c:v>1.655819</c:v>
                </c:pt>
              </c:numCache>
            </c:numRef>
          </c:yVal>
          <c:smooth val="0"/>
        </c:ser>
        <c:ser>
          <c:idx val="1"/>
          <c:order val="1"/>
          <c:tx>
            <c:v>S4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'Foglio1'!$A$13:$A$17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'Foglio1'!$C$21:$C$25</c:f>
              <c:numCache>
                <c:ptCount val="5"/>
                <c:pt idx="0">
                  <c:v>2.735063</c:v>
                </c:pt>
                <c:pt idx="1">
                  <c:v>3.695933</c:v>
                </c:pt>
                <c:pt idx="2">
                  <c:v>3.923535</c:v>
                </c:pt>
                <c:pt idx="3">
                  <c:v>4.238636</c:v>
                </c:pt>
                <c:pt idx="4">
                  <c:v>3.391462</c:v>
                </c:pt>
              </c:numCache>
            </c:numRef>
          </c:yVal>
          <c:smooth val="0"/>
        </c:ser>
        <c:ser>
          <c:idx val="2"/>
          <c:order val="2"/>
          <c:tx>
            <c:v>S8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'Foglio1'!$A$30:$A$34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'Foglio1'!$C$30:$C$34</c:f>
              <c:numCache>
                <c:ptCount val="5"/>
                <c:pt idx="0">
                  <c:v>6.425260</c:v>
                </c:pt>
                <c:pt idx="1">
                  <c:v>6.387813</c:v>
                </c:pt>
                <c:pt idx="2">
                  <c:v>7.595882</c:v>
                </c:pt>
                <c:pt idx="3">
                  <c:v>8.148092</c:v>
                </c:pt>
                <c:pt idx="4">
                  <c:v>7.157915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2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200" u="non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4e+07"/>
        <c:minorUnit val="2e+07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2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200" u="none">
                    <a:solidFill>
                      <a:srgbClr val="595959"/>
                    </a:solidFill>
                    <a:latin typeface="Calibri"/>
                  </a:rPr>
                  <a:t>Sp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.25"/>
        <c:minorUnit val="1.1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72073"/>
          <c:y val="0.337936"/>
          <c:w val="0.127927"/>
          <c:h val="0.23123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2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6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600" u="none">
                <a:solidFill>
                  <a:srgbClr val="595959"/>
                </a:solidFill>
                <a:latin typeface="Calibri"/>
              </a:rPr>
              <a:t>Ep</a:t>
            </a:r>
          </a:p>
        </c:rich>
      </c:tx>
      <c:layout>
        <c:manualLayout>
          <c:xMode val="edge"/>
          <c:yMode val="edge"/>
          <c:x val="0.406764"/>
          <c:y val="0"/>
          <c:w val="0.0483238"/>
          <c:h val="0.16586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90135"/>
          <c:y val="0.165864"/>
          <c:w val="0.579023"/>
          <c:h val="0.600667"/>
        </c:manualLayout>
      </c:layout>
      <c:scatterChart>
        <c:scatterStyle val="lineMarker"/>
        <c:varyColors val="0"/>
        <c:ser>
          <c:idx val="0"/>
          <c:order val="0"/>
          <c:tx>
            <c:v>E2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'Foglio1'!$A$13:$A$17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'Foglio1'!$D$13:$D$17</c:f>
              <c:numCache>
                <c:ptCount val="5"/>
                <c:pt idx="0">
                  <c:v>0.984164</c:v>
                </c:pt>
                <c:pt idx="1">
                  <c:v>0.971680</c:v>
                </c:pt>
                <c:pt idx="2">
                  <c:v>0.983089</c:v>
                </c:pt>
                <c:pt idx="3">
                  <c:v>0.931919</c:v>
                </c:pt>
                <c:pt idx="4">
                  <c:v>0.827910</c:v>
                </c:pt>
              </c:numCache>
            </c:numRef>
          </c:yVal>
          <c:smooth val="0"/>
        </c:ser>
        <c:ser>
          <c:idx val="1"/>
          <c:order val="1"/>
          <c:tx>
            <c:v>E4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'Foglio1'!$A$13:$A$17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'Foglio1'!$D$21:$D$25</c:f>
              <c:numCache>
                <c:ptCount val="5"/>
                <c:pt idx="0">
                  <c:v>0.683766</c:v>
                </c:pt>
                <c:pt idx="1">
                  <c:v>0.923983</c:v>
                </c:pt>
                <c:pt idx="2">
                  <c:v>0.980884</c:v>
                </c:pt>
                <c:pt idx="3">
                  <c:v>1.059659</c:v>
                </c:pt>
                <c:pt idx="4">
                  <c:v>0.847866</c:v>
                </c:pt>
              </c:numCache>
            </c:numRef>
          </c:yVal>
          <c:smooth val="0"/>
        </c:ser>
        <c:ser>
          <c:idx val="2"/>
          <c:order val="2"/>
          <c:tx>
            <c:v>E8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'Foglio1'!$A$30:$A$34</c:f>
              <c:numCache>
                <c:ptCount val="5"/>
                <c:pt idx="0">
                  <c:v>10000000.000000</c:v>
                </c:pt>
                <c:pt idx="1">
                  <c:v>20000000.000000</c:v>
                </c:pt>
                <c:pt idx="2">
                  <c:v>40000000.000000</c:v>
                </c:pt>
                <c:pt idx="3">
                  <c:v>80000000.000000</c:v>
                </c:pt>
                <c:pt idx="4">
                  <c:v>160000000.000000</c:v>
                </c:pt>
              </c:numCache>
            </c:numRef>
          </c:xVal>
          <c:yVal>
            <c:numRef>
              <c:f>'Foglio1'!$D$30:$D$34</c:f>
              <c:numCache>
                <c:ptCount val="5"/>
                <c:pt idx="0">
                  <c:v>0.803158</c:v>
                </c:pt>
                <c:pt idx="1">
                  <c:v>0.798477</c:v>
                </c:pt>
                <c:pt idx="2">
                  <c:v>0.949485</c:v>
                </c:pt>
                <c:pt idx="3">
                  <c:v>1.018511</c:v>
                </c:pt>
                <c:pt idx="4">
                  <c:v>0.894739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400" u="non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4e+07"/>
        <c:minorUnit val="2e+07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6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600" u="none">
                    <a:solidFill>
                      <a:srgbClr val="595959"/>
                    </a:solidFill>
                    <a:latin typeface="Calibri"/>
                  </a:rPr>
                  <a:t>Ep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75"/>
        <c:minorUnit val="0.13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61809"/>
          <c:y val="0.287499"/>
          <c:w val="0.138191"/>
          <c:h val="0.25247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576034</xdr:colOff>
      <xdr:row>2</xdr:row>
      <xdr:rowOff>140969</xdr:rowOff>
    </xdr:from>
    <xdr:to>
      <xdr:col>15</xdr:col>
      <xdr:colOff>452513</xdr:colOff>
      <xdr:row>16</xdr:row>
      <xdr:rowOff>3176</xdr:rowOff>
    </xdr:to>
    <xdr:graphicFrame>
      <xdr:nvGraphicFramePr>
        <xdr:cNvPr id="2" name="Grafico 2"/>
        <xdr:cNvGraphicFramePr/>
      </xdr:nvGraphicFramePr>
      <xdr:xfrm>
        <a:off x="7192734" y="531494"/>
        <a:ext cx="4588180" cy="25863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492948</xdr:colOff>
      <xdr:row>18</xdr:row>
      <xdr:rowOff>132775</xdr:rowOff>
    </xdr:from>
    <xdr:to>
      <xdr:col>15</xdr:col>
      <xdr:colOff>376321</xdr:colOff>
      <xdr:row>32</xdr:row>
      <xdr:rowOff>12328</xdr:rowOff>
    </xdr:to>
    <xdr:graphicFrame>
      <xdr:nvGraphicFramePr>
        <xdr:cNvPr id="3" name="Grafico 3"/>
        <xdr:cNvGraphicFramePr/>
      </xdr:nvGraphicFramePr>
      <xdr:xfrm>
        <a:off x="7109648" y="3647500"/>
        <a:ext cx="4595074" cy="26799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81641</xdr:colOff>
      <xdr:row>1</xdr:row>
      <xdr:rowOff>86079</xdr:rowOff>
    </xdr:from>
    <xdr:to>
      <xdr:col>5</xdr:col>
      <xdr:colOff>102053</xdr:colOff>
      <xdr:row>7</xdr:row>
      <xdr:rowOff>85190</xdr:rowOff>
    </xdr:to>
    <xdr:sp>
      <xdr:nvSpPr>
        <xdr:cNvPr id="4" name="CasellaDiTesto 1"/>
        <xdr:cNvSpPr txBox="1"/>
      </xdr:nvSpPr>
      <xdr:spPr>
        <a:xfrm>
          <a:off x="945241" y="286104"/>
          <a:ext cx="3754213" cy="1142112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Caratteristiche pc su cui abbiamo eseguito i test: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Modello: MacBookPro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Processore: Intel Core i9  8 core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Velocità processore: 2.3 GHz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RAM: 16 GB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34"/>
  <sheetViews>
    <sheetView workbookViewId="0" showGridLines="0" defaultGridColor="1"/>
  </sheetViews>
  <sheetFormatPr defaultColWidth="8.83333" defaultRowHeight="15" customHeight="1" outlineLevelRow="0" outlineLevelCol="0"/>
  <cols>
    <col min="1" max="1" width="11.3516" style="1" customWidth="1"/>
    <col min="2" max="2" width="16" style="1" customWidth="1"/>
    <col min="3" max="3" width="14.6719" style="1" customWidth="1"/>
    <col min="4" max="4" width="9.5" style="1" customWidth="1"/>
    <col min="5" max="17" width="8.85156" style="1" customWidth="1"/>
    <col min="18" max="256" width="8.85156" style="1" customWidth="1"/>
  </cols>
  <sheetData>
    <row r="1" ht="15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5" customHeight="1">
      <c r="A4" s="3"/>
      <c r="B4" s="3"/>
      <c r="C4" s="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</row>
    <row r="5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ht="15" customHeight="1">
      <c r="A10" s="5"/>
      <c r="B10" s="5"/>
      <c r="C10" s="5"/>
      <c r="D10" s="5"/>
      <c r="E10" s="3"/>
      <c r="F10" s="5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5.75" customHeight="1">
      <c r="A11" t="s" s="6">
        <v>1</v>
      </c>
      <c r="B11" s="7"/>
      <c r="C11" s="7"/>
      <c r="D11" s="7"/>
      <c r="E11" s="8"/>
      <c r="F11" t="s" s="9">
        <v>2</v>
      </c>
      <c r="G11" s="10"/>
      <c r="H11" s="11"/>
      <c r="I11" s="3"/>
      <c r="J11" s="3"/>
      <c r="K11" s="3"/>
      <c r="L11" s="3"/>
      <c r="M11" s="3"/>
      <c r="N11" s="3"/>
      <c r="O11" s="3"/>
      <c r="P11" s="3"/>
      <c r="Q11" s="3"/>
    </row>
    <row r="12" ht="15.75" customHeight="1">
      <c r="A12" t="s" s="12">
        <v>3</v>
      </c>
      <c r="B12" t="s" s="12">
        <v>4</v>
      </c>
      <c r="C12" t="s" s="12">
        <v>5</v>
      </c>
      <c r="D12" t="s" s="12">
        <v>6</v>
      </c>
      <c r="E12" s="13"/>
      <c r="F12" t="s" s="9">
        <v>7</v>
      </c>
      <c r="G12" s="10"/>
      <c r="H12" s="11"/>
      <c r="I12" s="3"/>
      <c r="J12" s="3"/>
      <c r="K12" s="3"/>
      <c r="L12" s="3"/>
      <c r="M12" s="3"/>
      <c r="N12" s="3"/>
      <c r="O12" s="3"/>
      <c r="P12" s="3"/>
      <c r="Q12" s="3"/>
    </row>
    <row r="13" ht="15.75" customHeight="1">
      <c r="A13" s="14">
        <v>10000000</v>
      </c>
      <c r="B13" s="15">
        <v>0.012535</v>
      </c>
      <c r="C13" s="16">
        <f>F13/$B13</f>
        <v>1.96832867969685</v>
      </c>
      <c r="D13" s="16">
        <f>C13/2</f>
        <v>0.984164339848425</v>
      </c>
      <c r="E13" s="13"/>
      <c r="F13" s="17">
        <v>0.024673</v>
      </c>
      <c r="G13" s="18"/>
      <c r="H13" s="11"/>
      <c r="I13" s="3"/>
      <c r="J13" s="3"/>
      <c r="K13" s="3"/>
      <c r="L13" s="3"/>
      <c r="M13" s="3"/>
      <c r="N13" s="3"/>
      <c r="O13" s="3"/>
      <c r="P13" s="3"/>
      <c r="Q13" s="3"/>
    </row>
    <row r="14" ht="15.75" customHeight="1">
      <c r="A14" s="14">
        <v>20000000</v>
      </c>
      <c r="B14" s="15">
        <v>0.0253</v>
      </c>
      <c r="C14" s="16">
        <f>F14/B14</f>
        <v>1.94335968379447</v>
      </c>
      <c r="D14" s="16">
        <f>C14/2</f>
        <v>0.971679841897235</v>
      </c>
      <c r="E14" s="13"/>
      <c r="F14" s="17">
        <v>0.049167</v>
      </c>
      <c r="G14" s="18"/>
      <c r="H14" s="11"/>
      <c r="I14" s="3"/>
      <c r="J14" s="3"/>
      <c r="K14" s="3"/>
      <c r="L14" s="3"/>
      <c r="M14" s="3"/>
      <c r="N14" s="3"/>
      <c r="O14" s="3"/>
      <c r="P14" s="3"/>
      <c r="Q14" s="3"/>
    </row>
    <row r="15" ht="15.75" customHeight="1">
      <c r="A15" s="14">
        <v>40000000</v>
      </c>
      <c r="B15" s="15">
        <v>0.051594</v>
      </c>
      <c r="C15" s="16">
        <f>F15/B15</f>
        <v>1.96617823777959</v>
      </c>
      <c r="D15" s="16">
        <f>C15/2</f>
        <v>0.983089118889795</v>
      </c>
      <c r="E15" s="13"/>
      <c r="F15" s="17">
        <v>0.101443</v>
      </c>
      <c r="G15" s="18"/>
      <c r="H15" s="11"/>
      <c r="I15" s="3"/>
      <c r="J15" s="3"/>
      <c r="K15" s="3"/>
      <c r="L15" s="3"/>
      <c r="M15" s="3"/>
      <c r="N15" s="3"/>
      <c r="O15" s="3"/>
      <c r="P15" s="3"/>
      <c r="Q15" s="3"/>
    </row>
    <row r="16" ht="15.75" customHeight="1">
      <c r="A16" s="19">
        <v>80000000</v>
      </c>
      <c r="B16" s="15">
        <v>0.108811</v>
      </c>
      <c r="C16" s="16">
        <f>F16/B16</f>
        <v>1.86383729586163</v>
      </c>
      <c r="D16" s="16">
        <f>C16/2</f>
        <v>0.931918647930815</v>
      </c>
      <c r="E16" s="13"/>
      <c r="F16" s="17">
        <v>0.202806</v>
      </c>
      <c r="G16" s="18"/>
      <c r="H16" s="11"/>
      <c r="I16" s="3"/>
      <c r="J16" s="3"/>
      <c r="K16" s="3"/>
      <c r="L16" s="3"/>
      <c r="M16" s="3"/>
      <c r="N16" s="3"/>
      <c r="O16" s="3"/>
      <c r="P16" s="3"/>
      <c r="Q16" s="3"/>
    </row>
    <row r="17" ht="15.75" customHeight="1">
      <c r="A17" s="19">
        <v>160000000</v>
      </c>
      <c r="B17" s="15">
        <v>0.244511</v>
      </c>
      <c r="C17" s="16">
        <f>F17/B17</f>
        <v>1.65581916559991</v>
      </c>
      <c r="D17" s="16">
        <f>C17/2</f>
        <v>0.827909582799955</v>
      </c>
      <c r="E17" s="13"/>
      <c r="F17" s="17">
        <v>0.404866</v>
      </c>
      <c r="G17" s="18"/>
      <c r="H17" s="11"/>
      <c r="I17" s="3"/>
      <c r="J17" s="3"/>
      <c r="K17" s="3"/>
      <c r="L17" s="3"/>
      <c r="M17" s="3"/>
      <c r="N17" s="3"/>
      <c r="O17" s="3"/>
      <c r="P17" s="3"/>
      <c r="Q17" s="3"/>
    </row>
    <row r="18" ht="15.75" customHeight="1">
      <c r="A18" s="20"/>
      <c r="B18" s="20"/>
      <c r="C18" s="20"/>
      <c r="D18" s="20"/>
      <c r="E18" s="3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ht="15.75" customHeight="1">
      <c r="A19" t="s" s="6">
        <v>8</v>
      </c>
      <c r="B19" s="7"/>
      <c r="C19" s="7"/>
      <c r="D19" s="7"/>
      <c r="E19" s="2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ht="15.75" customHeight="1">
      <c r="A20" t="s" s="12">
        <v>3</v>
      </c>
      <c r="B20" t="s" s="12">
        <v>9</v>
      </c>
      <c r="C20" t="s" s="12">
        <v>5</v>
      </c>
      <c r="D20" t="s" s="12">
        <v>6</v>
      </c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ht="15.75" customHeight="1">
      <c r="A21" s="14">
        <v>10000000</v>
      </c>
      <c r="B21" s="15">
        <v>0.009021</v>
      </c>
      <c r="C21" s="16">
        <f>F13/B21</f>
        <v>2.73506263163729</v>
      </c>
      <c r="D21" s="16">
        <f>C21/4</f>
        <v>0.683765657909323</v>
      </c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ht="15.75" customHeight="1">
      <c r="A22" s="14">
        <v>20000000</v>
      </c>
      <c r="B22" s="15">
        <v>0.013303</v>
      </c>
      <c r="C22" s="16">
        <f>F14/B22</f>
        <v>3.69593324813952</v>
      </c>
      <c r="D22" s="16">
        <f>C22/4</f>
        <v>0.92398331203488</v>
      </c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ht="15.75" customHeight="1">
      <c r="A23" s="14">
        <v>40000000</v>
      </c>
      <c r="B23" s="15">
        <v>0.025855</v>
      </c>
      <c r="C23" s="16">
        <f>F15/B23</f>
        <v>3.92353509959389</v>
      </c>
      <c r="D23" s="16">
        <f>C23/4</f>
        <v>0.980883774898473</v>
      </c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ht="15.75" customHeight="1">
      <c r="A24" s="19">
        <v>80000000</v>
      </c>
      <c r="B24" s="15">
        <v>0.047847</v>
      </c>
      <c r="C24" s="16">
        <f>F16/B24</f>
        <v>4.238635651138</v>
      </c>
      <c r="D24" s="16">
        <f>C24/4</f>
        <v>1.0596589127845</v>
      </c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ht="15.75" customHeight="1">
      <c r="A25" s="19">
        <v>160000000</v>
      </c>
      <c r="B25" s="15">
        <v>0.119378</v>
      </c>
      <c r="C25" s="16">
        <f>F17/B25</f>
        <v>3.39146241351003</v>
      </c>
      <c r="D25" s="16">
        <f>C25/4</f>
        <v>0.847865603377508</v>
      </c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ht="15.75" customHeight="1">
      <c r="A26" s="23"/>
      <c r="B26" s="24"/>
      <c r="C26" s="25"/>
      <c r="D26" s="2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ht="15.75" customHeight="1">
      <c r="A27" s="26"/>
      <c r="B27" s="26"/>
      <c r="C27" s="26"/>
      <c r="D27" s="2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ht="15.75" customHeight="1">
      <c r="A28" t="s" s="6">
        <v>10</v>
      </c>
      <c r="B28" s="7"/>
      <c r="C28" s="7"/>
      <c r="D28" s="7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ht="15.75" customHeight="1">
      <c r="A29" t="s" s="12">
        <v>3</v>
      </c>
      <c r="B29" t="s" s="12">
        <v>4</v>
      </c>
      <c r="C29" t="s" s="12">
        <v>5</v>
      </c>
      <c r="D29" t="s" s="12">
        <v>6</v>
      </c>
      <c r="E29" s="1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ht="15.75" customHeight="1">
      <c r="A30" s="14">
        <v>10000000</v>
      </c>
      <c r="B30" s="15">
        <v>0.00384</v>
      </c>
      <c r="C30" s="16">
        <f>F13/B30</f>
        <v>6.42526041666667</v>
      </c>
      <c r="D30" s="16">
        <f>C30/8</f>
        <v>0.8031575520833339</v>
      </c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ht="15.75" customHeight="1">
      <c r="A31" s="14">
        <v>20000000</v>
      </c>
      <c r="B31" s="15">
        <v>0.007697</v>
      </c>
      <c r="C31" s="16">
        <f>F14/B31</f>
        <v>6.38781343380538</v>
      </c>
      <c r="D31" s="16">
        <f>C31/8</f>
        <v>0.798476679225673</v>
      </c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ht="15.75" customHeight="1">
      <c r="A32" s="14">
        <v>40000000</v>
      </c>
      <c r="B32" s="15">
        <v>0.013355</v>
      </c>
      <c r="C32" s="16">
        <f>F15/B32</f>
        <v>7.59588169225009</v>
      </c>
      <c r="D32" s="16">
        <f>C32/8</f>
        <v>0.949485211531261</v>
      </c>
      <c r="E32" s="1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ht="15.75" customHeight="1">
      <c r="A33" s="19">
        <v>80000000</v>
      </c>
      <c r="B33" s="14">
        <v>0.02489</v>
      </c>
      <c r="C33" s="16">
        <f>F16/B33</f>
        <v>8.148091603053439</v>
      </c>
      <c r="D33" s="16">
        <f>C33/8</f>
        <v>1.01851145038168</v>
      </c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ht="15.75" customHeight="1">
      <c r="A34" s="19">
        <v>160000000</v>
      </c>
      <c r="B34" s="14">
        <v>0.056562</v>
      </c>
      <c r="C34" s="16">
        <f>F17/B34</f>
        <v>7.15791520809024</v>
      </c>
      <c r="D34" s="16">
        <f>C34/8</f>
        <v>0.89473940101128</v>
      </c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</sheetData>
  <mergeCells count="10">
    <mergeCell ref="A28:D28"/>
    <mergeCell ref="A19:D19"/>
    <mergeCell ref="A11:D11"/>
    <mergeCell ref="F11:G11"/>
    <mergeCell ref="F12:G12"/>
    <mergeCell ref="F13:G13"/>
    <mergeCell ref="F14:G14"/>
    <mergeCell ref="F15:G15"/>
    <mergeCell ref="F16:G16"/>
    <mergeCell ref="F17:G1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