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G:\Dev\Github\DiskImageUtility\DiskUtility\Notes\"/>
    </mc:Choice>
  </mc:AlternateContent>
  <xr:revisionPtr revIDLastSave="0" documentId="8_{73E6E2E1-FE6A-4FDD-AD26-FE1688100815}" xr6:coauthVersionLast="47" xr6:coauthVersionMax="47" xr10:uidLastSave="{00000000-0000-0000-0000-000000000000}"/>
  <bookViews>
    <workbookView xWindow="2115" yWindow="0" windowWidth="26085" windowHeight="14925" xr2:uid="{DA721517-95B2-498D-8FEE-4E0D30CAB48C}"/>
  </bookViews>
  <sheets>
    <sheet name="Formats" sheetId="1" r:id="rId1"/>
    <sheet name="Boot Secto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0" i="1" l="1"/>
  <c r="Q10" i="1" s="1"/>
  <c r="T11" i="1"/>
  <c r="Q11" i="1" s="1"/>
  <c r="T12" i="1"/>
  <c r="Q12" i="1" s="1"/>
  <c r="T13" i="1"/>
  <c r="Q13" i="1" s="1"/>
  <c r="T14" i="1"/>
  <c r="Q14" i="1" s="1"/>
  <c r="Q9" i="1"/>
  <c r="T9" i="1"/>
  <c r="R11" i="1"/>
  <c r="S11" i="1"/>
  <c r="R12" i="1"/>
  <c r="S12" i="1"/>
  <c r="R13" i="1"/>
  <c r="S13" i="1"/>
  <c r="R14" i="1"/>
  <c r="R10" i="1"/>
  <c r="S10" i="1" s="1"/>
  <c r="R9" i="1"/>
  <c r="N9" i="1"/>
  <c r="N12" i="1"/>
  <c r="N11" i="1"/>
  <c r="N13" i="1"/>
  <c r="N14" i="1"/>
  <c r="N10" i="1"/>
  <c r="S14" i="1" l="1"/>
  <c r="S9" i="1"/>
</calcChain>
</file>

<file path=xl/sharedStrings.xml><?xml version="1.0" encoding="utf-8"?>
<sst xmlns="http://schemas.openxmlformats.org/spreadsheetml/2006/main" count="186" uniqueCount="109">
  <si>
    <t>List of floppy disk formats</t>
  </si>
  <si>
    <t>Size</t>
  </si>
  <si>
    <t>Density</t>
  </si>
  <si>
    <t>Sides</t>
  </si>
  <si>
    <t>Single</t>
  </si>
  <si>
    <r>
      <t>3</t>
    </r>
    <r>
      <rPr>
        <vertAlign val="superscript"/>
        <sz val="8"/>
        <color rgb="FF202122"/>
        <rFont val="Arial"/>
        <family val="2"/>
      </rPr>
      <t>1</t>
    </r>
    <r>
      <rPr>
        <sz val="11"/>
        <color rgb="FF202122"/>
        <rFont val="Arial"/>
        <family val="2"/>
      </rPr>
      <t>⁄</t>
    </r>
    <r>
      <rPr>
        <vertAlign val="subscript"/>
        <sz val="8"/>
        <color rgb="FF202122"/>
        <rFont val="Arial"/>
        <family val="2"/>
      </rPr>
      <t>2</t>
    </r>
    <r>
      <rPr>
        <sz val="11"/>
        <color rgb="FF202122"/>
        <rFont val="Arial"/>
        <family val="2"/>
      </rPr>
      <t> inch</t>
    </r>
  </si>
  <si>
    <t>Double</t>
  </si>
  <si>
    <t>High</t>
  </si>
  <si>
    <t>Extended</t>
  </si>
  <si>
    <r>
      <t>5</t>
    </r>
    <r>
      <rPr>
        <vertAlign val="superscript"/>
        <sz val="8"/>
        <color rgb="FF202122"/>
        <rFont val="Arial"/>
        <family val="2"/>
      </rPr>
      <t>1</t>
    </r>
    <r>
      <rPr>
        <sz val="11"/>
        <color rgb="FF202122"/>
        <rFont val="Arial"/>
        <family val="2"/>
      </rPr>
      <t>⁄</t>
    </r>
    <r>
      <rPr>
        <vertAlign val="subscript"/>
        <sz val="8"/>
        <color rgb="FF202122"/>
        <rFont val="Arial"/>
        <family val="2"/>
      </rPr>
      <t>4</t>
    </r>
    <r>
      <rPr>
        <sz val="11"/>
        <color rgb="FF202122"/>
        <rFont val="Arial"/>
        <family val="2"/>
      </rPr>
      <t> inch</t>
    </r>
  </si>
  <si>
    <r>
      <t>Common floppy disk formats, logical characteristics by platform</t>
    </r>
    <r>
      <rPr>
        <b/>
        <sz val="11"/>
        <color theme="1"/>
        <rFont val="Calibri"/>
        <family val="2"/>
        <scheme val="minor"/>
      </rPr>
      <t> </t>
    </r>
    <r>
      <rPr>
        <b/>
        <sz val="11"/>
        <color rgb="FF3366CC"/>
        <rFont val="Calibri"/>
        <family val="2"/>
        <scheme val="minor"/>
      </rPr>
      <t>hide</t>
    </r>
  </si>
  <si>
    <t>Platform</t>
  </si>
  <si>
    <t>Tracks/ side</t>
  </si>
  <si>
    <t>Sectors/ track</t>
  </si>
  <si>
    <t>Bytes/ sector</t>
  </si>
  <si>
    <t>Capacity</t>
  </si>
  <si>
    <t>rpm</t>
  </si>
  <si>
    <t>Encoding</t>
  </si>
  <si>
    <t>Note</t>
  </si>
  <si>
    <t>FM</t>
  </si>
  <si>
    <t>MFM</t>
  </si>
  <si>
    <t>8 inch</t>
  </si>
  <si>
    <r>
      <t>IBM PC</t>
    </r>
    <r>
      <rPr>
        <sz val="11"/>
        <color rgb="FF202122"/>
        <rFont val="Arial"/>
        <family val="2"/>
      </rPr>
      <t> compatibles</t>
    </r>
    <r>
      <rPr>
        <vertAlign val="superscript"/>
        <sz val="8"/>
        <color rgb="FF3366CC"/>
        <rFont val="Arial"/>
        <family val="2"/>
      </rPr>
      <t>[21]</t>
    </r>
  </si>
  <si>
    <r>
      <t>250.25 kB</t>
    </r>
    <r>
      <rPr>
        <vertAlign val="superscript"/>
        <sz val="8"/>
        <color rgb="FF3366CC"/>
        <rFont val="Arial"/>
        <family val="2"/>
      </rPr>
      <t>[NB 11][21][22][23]</t>
    </r>
  </si>
  <si>
    <t>[NB 12]</t>
  </si>
  <si>
    <r>
      <t>500.5 kB</t>
    </r>
    <r>
      <rPr>
        <vertAlign val="superscript"/>
        <sz val="8"/>
        <color rgb="FF3366CC"/>
        <rFont val="Arial"/>
        <family val="2"/>
      </rPr>
      <t>[NB 11][21][22][23]</t>
    </r>
  </si>
  <si>
    <r>
      <t>616 kB</t>
    </r>
    <r>
      <rPr>
        <vertAlign val="superscript"/>
        <sz val="8"/>
        <color rgb="FF3366CC"/>
        <rFont val="Arial"/>
        <family val="2"/>
      </rPr>
      <t>[NB 11][22][23]</t>
    </r>
  </si>
  <si>
    <r>
      <t>1,232 kB</t>
    </r>
    <r>
      <rPr>
        <vertAlign val="superscript"/>
        <sz val="8"/>
        <color rgb="FF3366CC"/>
        <rFont val="Arial"/>
        <family val="2"/>
      </rPr>
      <t>[NB 11][21][22][23]</t>
    </r>
  </si>
  <si>
    <t>160 kB[NB 11]</t>
  </si>
  <si>
    <t>320 kB[NB 11]</t>
  </si>
  <si>
    <t>180 kB[NB 11]</t>
  </si>
  <si>
    <t>360 kB[NB 11]</t>
  </si>
  <si>
    <t>Quad[NB 13]</t>
  </si>
  <si>
    <t>640 kB[NB 11]</t>
  </si>
  <si>
    <t>1,200 kB[NB 11]</t>
  </si>
  <si>
    <t>720 kB[NB 11]</t>
  </si>
  <si>
    <t>1,440 kB[NB 11]</t>
  </si>
  <si>
    <t>1,680 kB[NB 11]</t>
  </si>
  <si>
    <r>
      <t>DMF</t>
    </r>
    <r>
      <rPr>
        <vertAlign val="superscript"/>
        <sz val="8"/>
        <color rgb="FF3366CC"/>
        <rFont val="Arial"/>
        <family val="2"/>
      </rPr>
      <t>[NB 14]</t>
    </r>
  </si>
  <si>
    <t>1,720 kB[NB 11]</t>
  </si>
  <si>
    <t>2,880 kB[NB 11]</t>
  </si>
  <si>
    <t>Disk ID</t>
  </si>
  <si>
    <t>FF</t>
  </si>
  <si>
    <t>FE</t>
  </si>
  <si>
    <t>FD</t>
  </si>
  <si>
    <t>F9</t>
  </si>
  <si>
    <t>F0</t>
  </si>
  <si>
    <t xml:space="preserve">Bytes   </t>
  </si>
  <si>
    <t>Content</t>
  </si>
  <si>
    <t>0-2</t>
  </si>
  <si>
    <t>3-A</t>
  </si>
  <si>
    <t>B-C</t>
  </si>
  <si>
    <t>D</t>
  </si>
  <si>
    <t>E-F</t>
  </si>
  <si>
    <t>Number of FAT copies (2)</t>
  </si>
  <si>
    <t>13-14</t>
  </si>
  <si>
    <t>Media descriptor type (f0: 1.4 MB floppy, f8: hard disk; see below)</t>
  </si>
  <si>
    <t>16-17</t>
  </si>
  <si>
    <t>18-19</t>
  </si>
  <si>
    <t>Number of sectors per track (12)</t>
  </si>
  <si>
    <t>1A-1B</t>
  </si>
  <si>
    <t>Number of heads (2, for a double-sided diskette)</t>
  </si>
  <si>
    <t>1C-1D</t>
  </si>
  <si>
    <t>1E-1FD</t>
  </si>
  <si>
    <t>Bootstrap</t>
  </si>
  <si>
    <t>1FE-1FF</t>
  </si>
  <si>
    <t>Signature 55 aa</t>
  </si>
  <si>
    <t>Jump to bootstrap (E.g. eb 3c 90; on i86: JMP 003E NOP. 
One finds either eb xx 90, or e9 xx xx.
position of the bootstrap varies.)</t>
  </si>
  <si>
    <t>OEM name/version (E.g. "IBM  3.3", "IBM 20.0", "MSDOS5.0", "MSWIN4.0".        
Various format utilities leave their own name, like "CH-FOR18".        Sometimes just garbage. Microsoft recommends "MSWIN4.1".)
/* BIOS Parameter Block starts here */</t>
  </si>
  <si>
    <t>Number of bytes per sector (512)
Must be one of 512, 1024, 2048, 4096.</t>
  </si>
  <si>
    <t>Number of sectors per cluster (1)
Must be one of 1, 2, 4, 8, 16, 32, 64, 128.
A cluster should have at most 32768 bytes. In rare cases 65536 is OK.</t>
  </si>
  <si>
    <t>Number of reserved sectors (1)
FAT12 and FAT16 use 1. FAT32 uses 32.</t>
  </si>
  <si>
    <t>11-12</t>
  </si>
  <si>
    <t>Number of root directory entries (224)
0 for FAT32. 512 is recommended for FAT16.</t>
  </si>
  <si>
    <t>Total number of sectors in the filesystem (2880)
(in case the partition is not FAT32 and smaller than 32 MB)</t>
  </si>
  <si>
    <t>Media descriptor byte</t>
  </si>
  <si>
    <t>The ancient media descriptor type codes are:</t>
  </si>
  <si>
    <t>For 8" floppies:</t>
  </si>
  <si>
    <t>fc, fd, fe - Various interesting formats</t>
  </si>
  <si>
    <t>For 5.25" floppies:</t>
  </si>
  <si>
    <t>Value  DOS version  Capacity  sides  tracks  sectors/track</t>
  </si>
  <si>
    <t>ff     1.1           320 KB    2      40      8</t>
  </si>
  <si>
    <t>fe     1.0           160 KB    1      40      8</t>
  </si>
  <si>
    <t>fd     2.0           360 KB    2      40      9</t>
  </si>
  <si>
    <t>fc     2.0           180 KB    1      40      9</t>
  </si>
  <si>
    <t>fb                   640 KB    2      80      8</t>
  </si>
  <si>
    <t>fa                   320 KB    1      80      8</t>
  </si>
  <si>
    <t>f9     3.0          1200 KB    2      80     15</t>
  </si>
  <si>
    <t>For 3.5" floppies:</t>
  </si>
  <si>
    <t>f9     3.2           720 KB    2      80      9</t>
  </si>
  <si>
    <t>f0     3.3          1440 KB    2      80     18</t>
  </si>
  <si>
    <t>f0                  2880 KB    2      80     36</t>
  </si>
  <si>
    <t>For RAMdisks:</t>
  </si>
  <si>
    <t>fa</t>
  </si>
  <si>
    <t>For hard disks:</t>
  </si>
  <si>
    <t>Value  DOS version</t>
  </si>
  <si>
    <t>f8     2.0</t>
  </si>
  <si>
    <t>This code is also found in the first byte of the FAT.</t>
  </si>
  <si>
    <t>Number of hidden sectors (0)
Hidden sectors are sectors preceding the partition.
/* BIOS Parameter Block ends here */</t>
  </si>
  <si>
    <t>Number of sectors per FAT (9)
0 for FAT32.</t>
  </si>
  <si>
    <t xml:space="preserve">First an explicit example 
000000 eb 3c 90 4d 53 44 4f 53 35 2e 30 00 02 01 01 00
000010 02 e0 00 40 0b f0 09 00 12 00 02 00 00 00 00 00
000020 00 00 00 00 00 00 29 ca 18 39 19 4d 53 44 4f 53
</t>
  </si>
  <si>
    <t>Sectors in FAT</t>
  </si>
  <si>
    <t>Sectors per Cluster</t>
  </si>
  <si>
    <t>Dir Start (hex)</t>
  </si>
  <si>
    <t>Total Sectors (hex)</t>
  </si>
  <si>
    <t xml:space="preserve">Total Sectors </t>
  </si>
  <si>
    <t>Available Sectors</t>
  </si>
  <si>
    <t># Dir Sectors</t>
  </si>
  <si>
    <t>Max 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</si>
</sst>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Times New Roman"/>
      <family val="1"/>
    </font>
    <font>
      <b/>
      <sz val="11"/>
      <color theme="1"/>
      <name val="Calibri"/>
      <family val="2"/>
      <scheme val="minor"/>
    </font>
    <font>
      <sz val="19.8"/>
      <color rgb="FF000000"/>
      <name val="Georgia"/>
      <family val="1"/>
    </font>
    <font>
      <sz val="11"/>
      <color rgb="FF202122"/>
      <name val="Arial"/>
      <family val="2"/>
    </font>
    <font>
      <sz val="11"/>
      <color rgb="FF3366CC"/>
      <name val="Arial"/>
      <family val="2"/>
    </font>
    <font>
      <b/>
      <sz val="11"/>
      <color rgb="FF3366CC"/>
      <name val="Calibri"/>
      <family val="2"/>
      <scheme val="minor"/>
    </font>
    <font>
      <b/>
      <sz val="11"/>
      <color rgb="FF202122"/>
      <name val="Arial"/>
      <family val="2"/>
    </font>
    <font>
      <vertAlign val="superscript"/>
      <sz val="8"/>
      <color rgb="FF202122"/>
      <name val="Arial"/>
      <family val="2"/>
    </font>
    <font>
      <vertAlign val="superscript"/>
      <sz val="8"/>
      <color rgb="FF3366CC"/>
      <name val="Arial"/>
      <family val="2"/>
    </font>
    <font>
      <vertAlign val="subscript"/>
      <sz val="8"/>
      <color rgb="FF202122"/>
      <name val="Arial"/>
      <family val="2"/>
    </font>
    <font>
      <u/>
      <sz val="11"/>
      <color theme="10"/>
      <name val="Calibri"/>
      <family val="2"/>
      <scheme val="minor"/>
    </font>
    <font>
      <sz val="14"/>
      <color rgb="FF202122"/>
      <name val="Arial"/>
      <family val="2"/>
    </font>
    <font>
      <u/>
      <sz val="14"/>
      <color theme="10"/>
      <name val="Calibri"/>
      <family val="2"/>
      <scheme val="minor"/>
    </font>
    <font>
      <sz val="10"/>
      <color rgb="FF000000"/>
      <name val="Courier New"/>
      <family val="3"/>
    </font>
    <font>
      <b/>
      <sz val="13.5"/>
      <color rgb="FF000000"/>
      <name val="Times New Roman"/>
      <family val="1"/>
    </font>
    <font>
      <sz val="14"/>
      <color rgb="FF000000"/>
      <name val="Times New Roman"/>
      <family val="1"/>
    </font>
    <font>
      <sz val="11"/>
      <color theme="1"/>
      <name val="Courier New"/>
      <family val="3"/>
    </font>
    <font>
      <b/>
      <sz val="12"/>
      <color rgb="FF000000"/>
      <name val="Times New Roman"/>
      <family val="1"/>
    </font>
    <font>
      <sz val="12"/>
      <color rgb="FF000000"/>
      <name val="Times New Roman"/>
      <family val="1"/>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6">
    <border>
      <left/>
      <right/>
      <top/>
      <bottom/>
      <diagonal/>
    </border>
    <border>
      <left/>
      <right/>
      <top/>
      <bottom style="medium">
        <color rgb="FFA2A9B1"/>
      </bottom>
      <diagonal/>
    </border>
    <border>
      <left style="medium">
        <color rgb="FFA2A9B1"/>
      </left>
      <right style="medium">
        <color rgb="FFA2A9B1"/>
      </right>
      <top style="medium">
        <color rgb="FFA2A9B1"/>
      </top>
      <bottom style="medium">
        <color rgb="FFA2A9B1"/>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s>
  <cellStyleXfs count="2">
    <xf numFmtId="0" fontId="0" fillId="0" borderId="0"/>
    <xf numFmtId="0" fontId="11" fillId="0" borderId="0" applyNumberFormat="0" applyFill="0" applyBorder="0" applyAlignment="0" applyProtection="0"/>
  </cellStyleXfs>
  <cellXfs count="29">
    <xf numFmtId="0" fontId="0" fillId="0" borderId="0" xfId="0"/>
    <xf numFmtId="0" fontId="1" fillId="0" borderId="0" xfId="0" applyFont="1"/>
    <xf numFmtId="0" fontId="3" fillId="0" borderId="0" xfId="0" applyFont="1" applyAlignment="1">
      <alignment vertical="center"/>
    </xf>
    <xf numFmtId="0" fontId="0" fillId="0" borderId="0" xfId="0" applyAlignment="1">
      <alignment vertical="center" wrapText="1"/>
    </xf>
    <xf numFmtId="0" fontId="7" fillId="3" borderId="2" xfId="0" applyFont="1" applyFill="1" applyBorder="1" applyAlignment="1">
      <alignment horizontal="center" vertical="center" wrapText="1"/>
    </xf>
    <xf numFmtId="0" fontId="4" fillId="2" borderId="2" xfId="0" applyFont="1" applyFill="1" applyBorder="1" applyAlignment="1">
      <alignment vertical="center" wrapText="1"/>
    </xf>
    <xf numFmtId="0" fontId="11" fillId="2" borderId="2" xfId="1" applyFill="1" applyBorder="1" applyAlignment="1">
      <alignment vertical="center" wrapText="1"/>
    </xf>
    <xf numFmtId="3" fontId="4" fillId="2" borderId="2" xfId="0" applyNumberFormat="1" applyFont="1" applyFill="1" applyBorder="1" applyAlignment="1">
      <alignment vertical="center" wrapText="1"/>
    </xf>
    <xf numFmtId="0" fontId="0" fillId="0" borderId="1" xfId="0" applyBorder="1"/>
    <xf numFmtId="0" fontId="5" fillId="2" borderId="2" xfId="0" applyFont="1" applyFill="1" applyBorder="1" applyAlignment="1">
      <alignment vertical="center" wrapText="1"/>
    </xf>
    <xf numFmtId="0" fontId="4" fillId="2" borderId="1" xfId="0" applyFont="1" applyFill="1" applyBorder="1" applyAlignment="1">
      <alignment horizontal="center" vertical="center"/>
    </xf>
    <xf numFmtId="0" fontId="0" fillId="0" borderId="0" xfId="0" applyAlignment="1">
      <alignment horizontal="center"/>
    </xf>
    <xf numFmtId="0" fontId="1" fillId="0" borderId="0" xfId="0" applyFont="1" applyAlignment="1">
      <alignment horizontal="center"/>
    </xf>
    <xf numFmtId="0" fontId="12" fillId="2" borderId="2" xfId="0" applyFont="1" applyFill="1" applyBorder="1" applyAlignment="1">
      <alignment horizontal="center" vertical="center" wrapText="1"/>
    </xf>
    <xf numFmtId="0" fontId="13" fillId="2" borderId="2" xfId="1" applyFont="1" applyFill="1" applyBorder="1" applyAlignment="1">
      <alignment horizontal="center" vertical="center" wrapText="1"/>
    </xf>
    <xf numFmtId="0" fontId="0" fillId="0" borderId="0" xfId="0" applyAlignment="1"/>
    <xf numFmtId="0" fontId="15" fillId="0" borderId="0" xfId="0" applyFont="1" applyAlignment="1">
      <alignment vertical="center" wrapText="1"/>
    </xf>
    <xf numFmtId="0" fontId="16" fillId="0" borderId="0" xfId="0" applyFont="1" applyAlignment="1">
      <alignment vertical="center" wrapText="1"/>
    </xf>
    <xf numFmtId="0" fontId="16" fillId="0" borderId="0" xfId="0" applyFont="1"/>
    <xf numFmtId="0" fontId="2" fillId="0" borderId="0" xfId="0" applyFont="1"/>
    <xf numFmtId="0" fontId="17" fillId="0" borderId="0" xfId="0" applyFont="1" applyAlignment="1">
      <alignment wrapText="1"/>
    </xf>
    <xf numFmtId="0" fontId="18" fillId="0" borderId="3" xfId="0" applyFont="1" applyBorder="1" applyAlignment="1">
      <alignment vertical="center" wrapText="1"/>
    </xf>
    <xf numFmtId="0" fontId="18" fillId="0" borderId="5" xfId="0" applyFont="1" applyBorder="1" applyAlignment="1">
      <alignment vertical="center" wrapText="1"/>
    </xf>
    <xf numFmtId="0" fontId="19" fillId="0" borderId="4" xfId="0" applyFont="1" applyBorder="1" applyAlignment="1">
      <alignment vertical="center" wrapText="1"/>
    </xf>
    <xf numFmtId="0" fontId="19" fillId="0" borderId="4" xfId="0" applyFont="1" applyBorder="1" applyAlignment="1">
      <alignment horizontal="left" vertical="center" wrapText="1"/>
    </xf>
    <xf numFmtId="16" fontId="19" fillId="0" borderId="4" xfId="0" quotePrefix="1" applyNumberFormat="1" applyFont="1" applyBorder="1" applyAlignment="1">
      <alignment vertical="center" wrapText="1"/>
    </xf>
    <xf numFmtId="0" fontId="14" fillId="0" borderId="0" xfId="0" applyFont="1" applyAlignment="1">
      <alignment vertical="center"/>
    </xf>
    <xf numFmtId="0" fontId="17" fillId="0" borderId="0" xfId="0" applyFont="1" applyAlignment="1">
      <alignment vertical="center"/>
    </xf>
    <xf numFmtId="0" fontId="7" fillId="3" borderId="2" xfId="0" quotePrefix="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257175</xdr:colOff>
          <xdr:row>2</xdr:row>
          <xdr:rowOff>38100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F9B8EFE5-905B-D707-691A-C51943776F8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257175</xdr:colOff>
          <xdr:row>2</xdr:row>
          <xdr:rowOff>76200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BD9F521A-47FE-93D0-F7A4-4E4BD753256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List_of_floppy_disk_formats" TargetMode="External"/><Relationship Id="rId13" Type="http://schemas.openxmlformats.org/officeDocument/2006/relationships/hyperlink" Target="https://en.wikipedia.org/wiki/List_of_floppy_disk_formats" TargetMode="External"/><Relationship Id="rId18" Type="http://schemas.openxmlformats.org/officeDocument/2006/relationships/hyperlink" Target="https://en.wikipedia.org/wiki/List_of_floppy_disk_formats" TargetMode="External"/><Relationship Id="rId26" Type="http://schemas.openxmlformats.org/officeDocument/2006/relationships/image" Target="../media/image1.emf"/><Relationship Id="rId3" Type="http://schemas.openxmlformats.org/officeDocument/2006/relationships/hyperlink" Target="https://en.wikipedia.org/wiki/List_of_floppy_disk_formats" TargetMode="External"/><Relationship Id="rId21" Type="http://schemas.openxmlformats.org/officeDocument/2006/relationships/hyperlink" Target="https://en.wikipedia.org/wiki/List_of_floppy_disk_formats" TargetMode="External"/><Relationship Id="rId7" Type="http://schemas.openxmlformats.org/officeDocument/2006/relationships/hyperlink" Target="https://en.wikipedia.org/wiki/List_of_floppy_disk_formats" TargetMode="External"/><Relationship Id="rId12" Type="http://schemas.openxmlformats.org/officeDocument/2006/relationships/hyperlink" Target="https://en.wikipedia.org/wiki/List_of_floppy_disk_formats" TargetMode="External"/><Relationship Id="rId17" Type="http://schemas.openxmlformats.org/officeDocument/2006/relationships/hyperlink" Target="https://en.wikipedia.org/wiki/List_of_floppy_disk_formats" TargetMode="External"/><Relationship Id="rId25" Type="http://schemas.openxmlformats.org/officeDocument/2006/relationships/control" Target="../activeX/activeX1.xml"/><Relationship Id="rId2" Type="http://schemas.openxmlformats.org/officeDocument/2006/relationships/hyperlink" Target="https://en.wikipedia.org/wiki/List_of_floppy_disk_formats" TargetMode="External"/><Relationship Id="rId16" Type="http://schemas.openxmlformats.org/officeDocument/2006/relationships/hyperlink" Target="https://en.wikipedia.org/wiki/List_of_floppy_disk_formats" TargetMode="External"/><Relationship Id="rId20" Type="http://schemas.openxmlformats.org/officeDocument/2006/relationships/hyperlink" Target="https://en.wikipedia.org/wiki/List_of_floppy_disk_formats" TargetMode="External"/><Relationship Id="rId1" Type="http://schemas.openxmlformats.org/officeDocument/2006/relationships/hyperlink" Target="https://en.wikipedia.org/wiki/List_of_floppy_disk_formats" TargetMode="External"/><Relationship Id="rId6" Type="http://schemas.openxmlformats.org/officeDocument/2006/relationships/hyperlink" Target="https://en.wikipedia.org/wiki/List_of_floppy_disk_formats" TargetMode="External"/><Relationship Id="rId11" Type="http://schemas.openxmlformats.org/officeDocument/2006/relationships/hyperlink" Target="https://en.wikipedia.org/wiki/List_of_floppy_disk_formats" TargetMode="External"/><Relationship Id="rId24" Type="http://schemas.openxmlformats.org/officeDocument/2006/relationships/vmlDrawing" Target="../drawings/vmlDrawing1.vml"/><Relationship Id="rId5" Type="http://schemas.openxmlformats.org/officeDocument/2006/relationships/hyperlink" Target="https://en.wikipedia.org/wiki/List_of_floppy_disk_formats" TargetMode="External"/><Relationship Id="rId15" Type="http://schemas.openxmlformats.org/officeDocument/2006/relationships/hyperlink" Target="https://en.wikipedia.org/wiki/List_of_floppy_disk_formats" TargetMode="External"/><Relationship Id="rId23" Type="http://schemas.openxmlformats.org/officeDocument/2006/relationships/drawing" Target="../drawings/drawing1.xml"/><Relationship Id="rId28" Type="http://schemas.openxmlformats.org/officeDocument/2006/relationships/image" Target="../media/image2.emf"/><Relationship Id="rId10" Type="http://schemas.openxmlformats.org/officeDocument/2006/relationships/hyperlink" Target="https://en.wikipedia.org/wiki/List_of_floppy_disk_formats" TargetMode="External"/><Relationship Id="rId19" Type="http://schemas.openxmlformats.org/officeDocument/2006/relationships/hyperlink" Target="https://en.wikipedia.org/wiki/List_of_floppy_disk_formats" TargetMode="External"/><Relationship Id="rId4" Type="http://schemas.openxmlformats.org/officeDocument/2006/relationships/hyperlink" Target="https://en.wikipedia.org/wiki/List_of_floppy_disk_formats" TargetMode="External"/><Relationship Id="rId9" Type="http://schemas.openxmlformats.org/officeDocument/2006/relationships/hyperlink" Target="https://en.wikipedia.org/wiki/List_of_floppy_disk_formats" TargetMode="External"/><Relationship Id="rId14" Type="http://schemas.openxmlformats.org/officeDocument/2006/relationships/hyperlink" Target="https://en.wikipedia.org/wiki/List_of_floppy_disk_formats" TargetMode="External"/><Relationship Id="rId22" Type="http://schemas.openxmlformats.org/officeDocument/2006/relationships/printerSettings" Target="../printerSettings/printerSettings1.bin"/><Relationship Id="rId27" Type="http://schemas.openxmlformats.org/officeDocument/2006/relationships/control" Target="../activeX/activeX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E87B3-8C38-4E54-BE87-1087A65E9415}">
  <sheetPr codeName="Sheet1"/>
  <dimension ref="A1:T23"/>
  <sheetViews>
    <sheetView tabSelected="1" workbookViewId="0">
      <pane xSplit="5" ySplit="4" topLeftCell="F5" activePane="bottomRight" state="frozen"/>
      <selection pane="topRight" activeCell="F1" sqref="F1"/>
      <selection pane="bottomLeft" activeCell="A5" sqref="A5"/>
      <selection pane="bottomRight" activeCell="W1" sqref="W1:W1048576"/>
    </sheetView>
  </sheetViews>
  <sheetFormatPr defaultRowHeight="15" x14ac:dyDescent="0.25"/>
  <cols>
    <col min="1" max="1" width="21.140625" style="1" customWidth="1"/>
    <col min="2" max="2" width="9.140625" style="1"/>
    <col min="3" max="3" width="10.42578125" style="1" customWidth="1"/>
    <col min="4" max="4" width="9.140625" style="12"/>
    <col min="5" max="8" width="9.140625" style="1"/>
    <col min="9" max="9" width="14.7109375" style="1" customWidth="1"/>
    <col min="10" max="10" width="9.140625" style="1"/>
    <col min="11" max="11" width="10.42578125" style="1" customWidth="1"/>
    <col min="12" max="19" width="9.140625" style="1"/>
    <col min="20" max="20" width="11" style="1" customWidth="1"/>
    <col min="21" max="16384" width="9.140625" style="1"/>
  </cols>
  <sheetData>
    <row r="1" spans="1:20" ht="24.75" x14ac:dyDescent="0.25">
      <c r="A1" s="2" t="s">
        <v>0</v>
      </c>
      <c r="B1"/>
      <c r="C1"/>
      <c r="D1" s="11"/>
      <c r="E1"/>
      <c r="F1"/>
      <c r="G1"/>
      <c r="H1"/>
      <c r="I1"/>
      <c r="J1"/>
      <c r="K1"/>
      <c r="L1"/>
    </row>
    <row r="2" spans="1:20" x14ac:dyDescent="0.25">
      <c r="A2" s="3"/>
      <c r="B2"/>
      <c r="C2"/>
      <c r="D2" s="11"/>
      <c r="E2"/>
      <c r="F2"/>
      <c r="G2"/>
      <c r="H2"/>
      <c r="I2"/>
      <c r="J2"/>
      <c r="K2"/>
      <c r="L2"/>
    </row>
    <row r="3" spans="1:20" ht="15.75" thickBot="1" x14ac:dyDescent="0.3">
      <c r="A3" s="10" t="s">
        <v>10</v>
      </c>
      <c r="B3" s="8"/>
      <c r="C3" s="8"/>
      <c r="D3" s="8"/>
      <c r="E3" s="8"/>
      <c r="F3" s="8"/>
      <c r="G3" s="8"/>
      <c r="H3" s="8"/>
      <c r="I3" s="8"/>
      <c r="J3" s="8"/>
      <c r="K3" s="8"/>
      <c r="L3" s="8"/>
    </row>
    <row r="4" spans="1:20" ht="45.75" thickBot="1" x14ac:dyDescent="0.3">
      <c r="A4" s="4" t="s">
        <v>11</v>
      </c>
      <c r="B4" s="4" t="s">
        <v>1</v>
      </c>
      <c r="C4" s="4" t="s">
        <v>2</v>
      </c>
      <c r="D4" s="4" t="s">
        <v>41</v>
      </c>
      <c r="E4" s="4" t="s">
        <v>3</v>
      </c>
      <c r="F4" s="4" t="s">
        <v>12</v>
      </c>
      <c r="G4" s="4" t="s">
        <v>13</v>
      </c>
      <c r="H4" s="4" t="s">
        <v>14</v>
      </c>
      <c r="I4" s="4" t="s">
        <v>15</v>
      </c>
      <c r="J4" s="4" t="s">
        <v>16</v>
      </c>
      <c r="K4" s="4" t="s">
        <v>17</v>
      </c>
      <c r="L4" s="4" t="s">
        <v>18</v>
      </c>
      <c r="M4" s="4" t="s">
        <v>101</v>
      </c>
      <c r="N4" s="4" t="s">
        <v>103</v>
      </c>
      <c r="O4" s="28" t="s">
        <v>107</v>
      </c>
      <c r="P4" s="4" t="s">
        <v>102</v>
      </c>
      <c r="Q4" s="4" t="s">
        <v>108</v>
      </c>
      <c r="R4" s="4" t="s">
        <v>105</v>
      </c>
      <c r="S4" s="4" t="s">
        <v>104</v>
      </c>
      <c r="T4" s="4" t="s">
        <v>106</v>
      </c>
    </row>
    <row r="5" spans="1:20" ht="29.25" thickBot="1" x14ac:dyDescent="0.3">
      <c r="A5" s="9" t="s">
        <v>22</v>
      </c>
      <c r="B5" s="5" t="s">
        <v>21</v>
      </c>
      <c r="C5" s="5" t="s">
        <v>4</v>
      </c>
      <c r="D5" s="13"/>
      <c r="E5" s="5">
        <v>1</v>
      </c>
      <c r="F5" s="5">
        <v>77</v>
      </c>
      <c r="G5" s="5">
        <v>26</v>
      </c>
      <c r="H5" s="5">
        <v>128</v>
      </c>
      <c r="I5" s="5" t="s">
        <v>23</v>
      </c>
      <c r="J5" s="5">
        <v>360</v>
      </c>
      <c r="K5" s="5" t="s">
        <v>19</v>
      </c>
      <c r="L5" s="6" t="s">
        <v>24</v>
      </c>
    </row>
    <row r="6" spans="1:20" ht="29.25" thickBot="1" x14ac:dyDescent="0.3">
      <c r="A6" s="9" t="s">
        <v>22</v>
      </c>
      <c r="B6" s="5" t="s">
        <v>21</v>
      </c>
      <c r="C6" s="5" t="s">
        <v>4</v>
      </c>
      <c r="D6" s="13"/>
      <c r="E6" s="5">
        <v>2</v>
      </c>
      <c r="F6" s="5">
        <v>77</v>
      </c>
      <c r="G6" s="5">
        <v>26</v>
      </c>
      <c r="H6" s="5">
        <v>128</v>
      </c>
      <c r="I6" s="5" t="s">
        <v>25</v>
      </c>
      <c r="J6" s="5">
        <v>360</v>
      </c>
      <c r="K6" s="5" t="s">
        <v>19</v>
      </c>
      <c r="L6" s="6" t="s">
        <v>24</v>
      </c>
    </row>
    <row r="7" spans="1:20" ht="29.25" thickBot="1" x14ac:dyDescent="0.3">
      <c r="A7" s="9" t="s">
        <v>22</v>
      </c>
      <c r="B7" s="5" t="s">
        <v>21</v>
      </c>
      <c r="C7" s="5" t="s">
        <v>6</v>
      </c>
      <c r="D7" s="13"/>
      <c r="E7" s="5">
        <v>1</v>
      </c>
      <c r="F7" s="5">
        <v>77</v>
      </c>
      <c r="G7" s="5">
        <v>8</v>
      </c>
      <c r="H7" s="7">
        <v>1024</v>
      </c>
      <c r="I7" s="5" t="s">
        <v>26</v>
      </c>
      <c r="J7" s="5">
        <v>360</v>
      </c>
      <c r="K7" s="5" t="s">
        <v>20</v>
      </c>
      <c r="L7" s="6" t="s">
        <v>24</v>
      </c>
    </row>
    <row r="8" spans="1:20" ht="29.25" thickBot="1" x14ac:dyDescent="0.3">
      <c r="A8" s="9" t="s">
        <v>22</v>
      </c>
      <c r="B8" s="5" t="s">
        <v>21</v>
      </c>
      <c r="C8" s="5" t="s">
        <v>6</v>
      </c>
      <c r="D8" s="13"/>
      <c r="E8" s="5">
        <v>2</v>
      </c>
      <c r="F8" s="5">
        <v>77</v>
      </c>
      <c r="G8" s="5">
        <v>8</v>
      </c>
      <c r="H8" s="7">
        <v>1024</v>
      </c>
      <c r="I8" s="5" t="s">
        <v>27</v>
      </c>
      <c r="J8" s="5">
        <v>360</v>
      </c>
      <c r="K8" s="5" t="s">
        <v>20</v>
      </c>
      <c r="L8" s="6" t="s">
        <v>24</v>
      </c>
    </row>
    <row r="9" spans="1:20" ht="29.25" thickBot="1" x14ac:dyDescent="0.3">
      <c r="A9" s="9" t="s">
        <v>22</v>
      </c>
      <c r="B9" s="5" t="s">
        <v>9</v>
      </c>
      <c r="C9" s="5" t="s">
        <v>6</v>
      </c>
      <c r="D9" s="13" t="s">
        <v>42</v>
      </c>
      <c r="E9" s="5">
        <v>2</v>
      </c>
      <c r="F9" s="5">
        <v>40</v>
      </c>
      <c r="G9" s="5">
        <v>8</v>
      </c>
      <c r="H9" s="5">
        <v>512</v>
      </c>
      <c r="I9" s="6" t="s">
        <v>29</v>
      </c>
      <c r="J9" s="5">
        <v>300</v>
      </c>
      <c r="K9" s="5" t="s">
        <v>20</v>
      </c>
      <c r="L9" s="5"/>
      <c r="M9" s="1">
        <v>1</v>
      </c>
      <c r="N9" s="1" t="str">
        <f>DEC2HEX((1+M9*2)*H9)</f>
        <v>600</v>
      </c>
      <c r="O9" s="1">
        <v>7</v>
      </c>
      <c r="P9" s="1">
        <v>2</v>
      </c>
      <c r="Q9" s="1">
        <f>INT(T9/P9)</f>
        <v>315</v>
      </c>
      <c r="R9" s="1">
        <f>E9*F9*G9</f>
        <v>640</v>
      </c>
      <c r="S9" s="1" t="str">
        <f>DEC2HEX(R9)</f>
        <v>280</v>
      </c>
      <c r="T9" s="1">
        <f>R9-(1+M9*2+O9)</f>
        <v>630</v>
      </c>
    </row>
    <row r="10" spans="1:20" ht="29.25" thickBot="1" x14ac:dyDescent="0.3">
      <c r="A10" s="9" t="s">
        <v>22</v>
      </c>
      <c r="B10" s="5" t="s">
        <v>9</v>
      </c>
      <c r="C10" s="5" t="s">
        <v>6</v>
      </c>
      <c r="D10" s="13" t="s">
        <v>43</v>
      </c>
      <c r="E10" s="5">
        <v>1</v>
      </c>
      <c r="F10" s="5">
        <v>40</v>
      </c>
      <c r="G10" s="5">
        <v>8</v>
      </c>
      <c r="H10" s="5">
        <v>512</v>
      </c>
      <c r="I10" s="6" t="s">
        <v>28</v>
      </c>
      <c r="J10" s="5">
        <v>300</v>
      </c>
      <c r="K10" s="5" t="s">
        <v>20</v>
      </c>
      <c r="L10" s="5"/>
      <c r="M10" s="1">
        <v>1</v>
      </c>
      <c r="N10" s="1" t="str">
        <f>DEC2HEX((1+M10*2)*H10)</f>
        <v>600</v>
      </c>
      <c r="O10" s="1">
        <v>7</v>
      </c>
      <c r="P10" s="1">
        <v>2</v>
      </c>
      <c r="Q10" s="1">
        <f>INT(T10/P10)</f>
        <v>155</v>
      </c>
      <c r="R10" s="1">
        <f>E10*F10*G10</f>
        <v>320</v>
      </c>
      <c r="S10" s="1" t="str">
        <f>DEC2HEX(R10)</f>
        <v>140</v>
      </c>
      <c r="T10" s="1">
        <f t="shared" ref="T10:T14" si="0">R10-(1+M10*2+O10)</f>
        <v>310</v>
      </c>
    </row>
    <row r="11" spans="1:20" ht="29.25" thickBot="1" x14ac:dyDescent="0.3">
      <c r="A11" s="9" t="s">
        <v>22</v>
      </c>
      <c r="B11" s="5" t="s">
        <v>9</v>
      </c>
      <c r="C11" s="5" t="s">
        <v>7</v>
      </c>
      <c r="D11" s="13" t="s">
        <v>45</v>
      </c>
      <c r="E11" s="5">
        <v>2</v>
      </c>
      <c r="F11" s="5">
        <v>80</v>
      </c>
      <c r="G11" s="5">
        <v>15</v>
      </c>
      <c r="H11" s="5">
        <v>512</v>
      </c>
      <c r="I11" s="6" t="s">
        <v>34</v>
      </c>
      <c r="J11" s="5">
        <v>360</v>
      </c>
      <c r="K11" s="5" t="s">
        <v>20</v>
      </c>
      <c r="L11" s="5"/>
      <c r="M11" s="1">
        <v>7</v>
      </c>
      <c r="N11" s="1" t="str">
        <f>DEC2HEX((1+M11*2)*H11)</f>
        <v>1E00</v>
      </c>
      <c r="O11" s="1">
        <v>14</v>
      </c>
      <c r="P11" s="1">
        <v>1</v>
      </c>
      <c r="Q11" s="1">
        <f>INT(T11/P11)</f>
        <v>2371</v>
      </c>
      <c r="R11" s="1">
        <f t="shared" ref="R11:R14" si="1">E11*F11*G11</f>
        <v>2400</v>
      </c>
      <c r="S11" s="1" t="str">
        <f t="shared" ref="S11:S14" si="2">DEC2HEX(R11)</f>
        <v>960</v>
      </c>
      <c r="T11" s="1">
        <f t="shared" si="0"/>
        <v>2371</v>
      </c>
    </row>
    <row r="12" spans="1:20" ht="29.25" thickBot="1" x14ac:dyDescent="0.3">
      <c r="A12" s="9" t="s">
        <v>22</v>
      </c>
      <c r="B12" s="5" t="s">
        <v>9</v>
      </c>
      <c r="C12" s="5" t="s">
        <v>6</v>
      </c>
      <c r="D12" s="13" t="s">
        <v>44</v>
      </c>
      <c r="E12" s="5">
        <v>2</v>
      </c>
      <c r="F12" s="5">
        <v>40</v>
      </c>
      <c r="G12" s="5">
        <v>9</v>
      </c>
      <c r="H12" s="5">
        <v>512</v>
      </c>
      <c r="I12" s="6" t="s">
        <v>31</v>
      </c>
      <c r="J12" s="5">
        <v>300</v>
      </c>
      <c r="K12" s="5" t="s">
        <v>20</v>
      </c>
      <c r="L12" s="5"/>
      <c r="M12" s="1">
        <v>2</v>
      </c>
      <c r="N12" s="1" t="str">
        <f t="shared" ref="N12:N14" si="3">DEC2HEX((1+M12*2)*H12)</f>
        <v>A00</v>
      </c>
      <c r="O12" s="1">
        <v>7</v>
      </c>
      <c r="P12" s="1">
        <v>2</v>
      </c>
      <c r="Q12" s="1">
        <f>INT(T12/P12)</f>
        <v>354</v>
      </c>
      <c r="R12" s="1">
        <f t="shared" si="1"/>
        <v>720</v>
      </c>
      <c r="S12" s="1" t="str">
        <f t="shared" si="2"/>
        <v>2D0</v>
      </c>
      <c r="T12" s="1">
        <f t="shared" si="0"/>
        <v>708</v>
      </c>
    </row>
    <row r="13" spans="1:20" ht="29.25" thickBot="1" x14ac:dyDescent="0.3">
      <c r="A13" s="9" t="s">
        <v>22</v>
      </c>
      <c r="B13" s="5" t="s">
        <v>5</v>
      </c>
      <c r="C13" s="5" t="s">
        <v>6</v>
      </c>
      <c r="D13" s="13" t="s">
        <v>45</v>
      </c>
      <c r="E13" s="5">
        <v>2</v>
      </c>
      <c r="F13" s="5">
        <v>80</v>
      </c>
      <c r="G13" s="5">
        <v>9</v>
      </c>
      <c r="H13" s="5">
        <v>512</v>
      </c>
      <c r="I13" s="6" t="s">
        <v>35</v>
      </c>
      <c r="J13" s="5">
        <v>300</v>
      </c>
      <c r="K13" s="5" t="s">
        <v>20</v>
      </c>
      <c r="L13" s="5"/>
      <c r="M13" s="1">
        <v>2</v>
      </c>
      <c r="N13" s="1" t="str">
        <f t="shared" si="3"/>
        <v>A00</v>
      </c>
      <c r="O13" s="1">
        <v>7</v>
      </c>
      <c r="P13" s="1">
        <v>2</v>
      </c>
      <c r="Q13" s="1">
        <f>INT(T13/P13)</f>
        <v>714</v>
      </c>
      <c r="R13" s="1">
        <f t="shared" si="1"/>
        <v>1440</v>
      </c>
      <c r="S13" s="1" t="str">
        <f t="shared" si="2"/>
        <v>5A0</v>
      </c>
      <c r="T13" s="1">
        <f t="shared" si="0"/>
        <v>1428</v>
      </c>
    </row>
    <row r="14" spans="1:20" ht="29.25" thickBot="1" x14ac:dyDescent="0.3">
      <c r="A14" s="9" t="s">
        <v>22</v>
      </c>
      <c r="B14" s="5" t="s">
        <v>5</v>
      </c>
      <c r="C14" s="5" t="s">
        <v>7</v>
      </c>
      <c r="D14" s="13" t="s">
        <v>46</v>
      </c>
      <c r="E14" s="5">
        <v>2</v>
      </c>
      <c r="F14" s="5">
        <v>80</v>
      </c>
      <c r="G14" s="5">
        <v>18</v>
      </c>
      <c r="H14" s="5">
        <v>512</v>
      </c>
      <c r="I14" s="6" t="s">
        <v>36</v>
      </c>
      <c r="J14" s="5">
        <v>300</v>
      </c>
      <c r="K14" s="5" t="s">
        <v>20</v>
      </c>
      <c r="L14" s="5"/>
      <c r="M14" s="1">
        <v>9</v>
      </c>
      <c r="N14" s="1" t="str">
        <f t="shared" si="3"/>
        <v>2600</v>
      </c>
      <c r="O14" s="1">
        <v>14</v>
      </c>
      <c r="P14" s="1">
        <v>1</v>
      </c>
      <c r="Q14" s="1">
        <f>INT(T14/P14)</f>
        <v>2847</v>
      </c>
      <c r="R14" s="1">
        <f t="shared" si="1"/>
        <v>2880</v>
      </c>
      <c r="S14" s="1" t="str">
        <f t="shared" si="2"/>
        <v>B40</v>
      </c>
      <c r="T14" s="1">
        <f t="shared" si="0"/>
        <v>2847</v>
      </c>
    </row>
    <row r="15" spans="1:20" ht="29.25" thickBot="1" x14ac:dyDescent="0.3">
      <c r="A15" s="9" t="s">
        <v>22</v>
      </c>
      <c r="B15" s="5" t="s">
        <v>9</v>
      </c>
      <c r="C15" s="5" t="s">
        <v>6</v>
      </c>
      <c r="D15" s="13"/>
      <c r="E15" s="5">
        <v>1</v>
      </c>
      <c r="F15" s="5">
        <v>40</v>
      </c>
      <c r="G15" s="5">
        <v>9</v>
      </c>
      <c r="H15" s="5">
        <v>512</v>
      </c>
      <c r="I15" s="6" t="s">
        <v>30</v>
      </c>
      <c r="J15" s="5">
        <v>300</v>
      </c>
      <c r="K15" s="5" t="s">
        <v>20</v>
      </c>
      <c r="L15" s="5"/>
    </row>
    <row r="16" spans="1:20" ht="30.75" thickBot="1" x14ac:dyDescent="0.3">
      <c r="A16" s="9" t="s">
        <v>22</v>
      </c>
      <c r="B16" s="5" t="s">
        <v>9</v>
      </c>
      <c r="C16" s="6" t="s">
        <v>32</v>
      </c>
      <c r="D16" s="14"/>
      <c r="E16" s="5">
        <v>1</v>
      </c>
      <c r="F16" s="5">
        <v>80</v>
      </c>
      <c r="G16" s="5">
        <v>8</v>
      </c>
      <c r="H16" s="5">
        <v>512</v>
      </c>
      <c r="I16" s="6" t="s">
        <v>29</v>
      </c>
      <c r="J16" s="5">
        <v>300</v>
      </c>
      <c r="K16" s="5" t="s">
        <v>20</v>
      </c>
      <c r="L16" s="5"/>
    </row>
    <row r="17" spans="1:12" ht="30.75" thickBot="1" x14ac:dyDescent="0.3">
      <c r="A17" s="9" t="s">
        <v>22</v>
      </c>
      <c r="B17" s="5" t="s">
        <v>9</v>
      </c>
      <c r="C17" s="6" t="s">
        <v>32</v>
      </c>
      <c r="D17" s="14"/>
      <c r="E17" s="5">
        <v>2</v>
      </c>
      <c r="F17" s="5">
        <v>80</v>
      </c>
      <c r="G17" s="5">
        <v>8</v>
      </c>
      <c r="H17" s="5">
        <v>512</v>
      </c>
      <c r="I17" s="6" t="s">
        <v>33</v>
      </c>
      <c r="J17" s="5">
        <v>300</v>
      </c>
      <c r="K17" s="5" t="s">
        <v>20</v>
      </c>
      <c r="L17" s="5"/>
    </row>
    <row r="18" spans="1:12" ht="29.25" thickBot="1" x14ac:dyDescent="0.3">
      <c r="A18" s="9" t="s">
        <v>22</v>
      </c>
      <c r="B18" s="5" t="s">
        <v>5</v>
      </c>
      <c r="C18" s="5" t="s">
        <v>6</v>
      </c>
      <c r="D18" s="13"/>
      <c r="E18" s="5">
        <v>1</v>
      </c>
      <c r="F18" s="5">
        <v>80</v>
      </c>
      <c r="G18" s="5">
        <v>8</v>
      </c>
      <c r="H18" s="5">
        <v>512</v>
      </c>
      <c r="I18" s="6" t="s">
        <v>29</v>
      </c>
      <c r="J18" s="5">
        <v>300</v>
      </c>
      <c r="K18" s="5" t="s">
        <v>20</v>
      </c>
      <c r="L18" s="5"/>
    </row>
    <row r="19" spans="1:12" ht="29.25" thickBot="1" x14ac:dyDescent="0.3">
      <c r="A19" s="9" t="s">
        <v>22</v>
      </c>
      <c r="B19" s="5" t="s">
        <v>5</v>
      </c>
      <c r="C19" s="5" t="s">
        <v>6</v>
      </c>
      <c r="D19" s="13"/>
      <c r="E19" s="5">
        <v>1</v>
      </c>
      <c r="F19" s="5">
        <v>80</v>
      </c>
      <c r="G19" s="5">
        <v>9</v>
      </c>
      <c r="H19" s="5">
        <v>512</v>
      </c>
      <c r="I19" s="6" t="s">
        <v>31</v>
      </c>
      <c r="J19" s="5">
        <v>300</v>
      </c>
      <c r="K19" s="5" t="s">
        <v>20</v>
      </c>
      <c r="L19" s="5"/>
    </row>
    <row r="20" spans="1:12" ht="29.25" thickBot="1" x14ac:dyDescent="0.3">
      <c r="A20" s="9" t="s">
        <v>22</v>
      </c>
      <c r="B20" s="5" t="s">
        <v>5</v>
      </c>
      <c r="C20" s="5" t="s">
        <v>6</v>
      </c>
      <c r="D20" s="13"/>
      <c r="E20" s="5">
        <v>2</v>
      </c>
      <c r="F20" s="5">
        <v>80</v>
      </c>
      <c r="G20" s="5">
        <v>8</v>
      </c>
      <c r="H20" s="5">
        <v>512</v>
      </c>
      <c r="I20" s="6" t="s">
        <v>33</v>
      </c>
      <c r="J20" s="5">
        <v>300</v>
      </c>
      <c r="K20" s="5" t="s">
        <v>20</v>
      </c>
      <c r="L20" s="5"/>
    </row>
    <row r="21" spans="1:12" ht="29.25" thickBot="1" x14ac:dyDescent="0.3">
      <c r="A21" s="9" t="s">
        <v>22</v>
      </c>
      <c r="B21" s="5" t="s">
        <v>5</v>
      </c>
      <c r="C21" s="5" t="s">
        <v>7</v>
      </c>
      <c r="D21" s="13"/>
      <c r="E21" s="5">
        <v>2</v>
      </c>
      <c r="F21" s="5">
        <v>80</v>
      </c>
      <c r="G21" s="5">
        <v>21</v>
      </c>
      <c r="H21" s="5">
        <v>512</v>
      </c>
      <c r="I21" s="6" t="s">
        <v>37</v>
      </c>
      <c r="J21" s="5">
        <v>300</v>
      </c>
      <c r="K21" s="5" t="s">
        <v>20</v>
      </c>
      <c r="L21" s="9" t="s">
        <v>38</v>
      </c>
    </row>
    <row r="22" spans="1:12" ht="29.25" thickBot="1" x14ac:dyDescent="0.3">
      <c r="A22" s="9" t="s">
        <v>22</v>
      </c>
      <c r="B22" s="5" t="s">
        <v>5</v>
      </c>
      <c r="C22" s="5" t="s">
        <v>7</v>
      </c>
      <c r="D22" s="13"/>
      <c r="E22" s="5">
        <v>2</v>
      </c>
      <c r="F22" s="5">
        <v>82</v>
      </c>
      <c r="G22" s="5">
        <v>21</v>
      </c>
      <c r="H22" s="5">
        <v>512</v>
      </c>
      <c r="I22" s="6" t="s">
        <v>39</v>
      </c>
      <c r="J22" s="5">
        <v>300</v>
      </c>
      <c r="K22" s="5" t="s">
        <v>20</v>
      </c>
      <c r="L22" s="9" t="s">
        <v>38</v>
      </c>
    </row>
    <row r="23" spans="1:12" ht="29.25" thickBot="1" x14ac:dyDescent="0.3">
      <c r="A23" s="9" t="s">
        <v>22</v>
      </c>
      <c r="B23" s="5" t="s">
        <v>5</v>
      </c>
      <c r="C23" s="5" t="s">
        <v>8</v>
      </c>
      <c r="D23" s="13"/>
      <c r="E23" s="5">
        <v>2</v>
      </c>
      <c r="F23" s="5">
        <v>80</v>
      </c>
      <c r="G23" s="5">
        <v>36</v>
      </c>
      <c r="H23" s="5">
        <v>512</v>
      </c>
      <c r="I23" s="6" t="s">
        <v>40</v>
      </c>
      <c r="J23" s="5">
        <v>300</v>
      </c>
      <c r="K23" s="5" t="s">
        <v>20</v>
      </c>
      <c r="L23" s="5"/>
    </row>
  </sheetData>
  <mergeCells count="1">
    <mergeCell ref="A3:L3"/>
  </mergeCells>
  <hyperlinks>
    <hyperlink ref="L5" r:id="rId1" location="cite_note-35" display="https://en.wikipedia.org/wiki/List_of_floppy_disk_formats - cite_note-35" xr:uid="{616F3B6F-88A8-466C-A06D-7C10B9AA4077}"/>
    <hyperlink ref="L6" r:id="rId2" location="cite_note-35" display="https://en.wikipedia.org/wiki/List_of_floppy_disk_formats - cite_note-35" xr:uid="{FC68F6EE-B39C-4597-AADA-69D2092300DD}"/>
    <hyperlink ref="L7" r:id="rId3" location="cite_note-35" display="https://en.wikipedia.org/wiki/List_of_floppy_disk_formats - cite_note-35" xr:uid="{1523E590-CB8C-4D93-8F7D-E9BBB6932583}"/>
    <hyperlink ref="L8" r:id="rId4" location="cite_note-35" display="https://en.wikipedia.org/wiki/List_of_floppy_disk_formats - cite_note-35" xr:uid="{B5DFB111-8FCE-4CE1-9CAC-93C58B70E67A}"/>
    <hyperlink ref="I10" r:id="rId5" location="cite_note-fat12-32" display="https://en.wikipedia.org/wiki/List_of_floppy_disk_formats - cite_note-fat12-32" xr:uid="{764A5736-5EFB-4DAE-B7B0-FD5D74C25FE4}"/>
    <hyperlink ref="I9" r:id="rId6" location="cite_note-fat12-32" display="https://en.wikipedia.org/wiki/List_of_floppy_disk_formats - cite_note-fat12-32" xr:uid="{23DA3C6E-F92B-43E9-B5D4-00B6978CE7E0}"/>
    <hyperlink ref="I15" r:id="rId7" location="cite_note-fat12-32" display="https://en.wikipedia.org/wiki/List_of_floppy_disk_formats - cite_note-fat12-32" xr:uid="{DDDEE82C-A680-4B7E-830F-A28C4341DD19}"/>
    <hyperlink ref="I12" r:id="rId8" location="cite_note-fat12-32" display="https://en.wikipedia.org/wiki/List_of_floppy_disk_formats - cite_note-fat12-32" xr:uid="{E2B2A6E9-1016-45C5-A0A1-2894C59153F3}"/>
    <hyperlink ref="C16" r:id="rId9" location="cite_note-36" display="https://en.wikipedia.org/wiki/List_of_floppy_disk_formats - cite_note-36" xr:uid="{C103B66C-B5A2-40D9-B37F-91E6795FE755}"/>
    <hyperlink ref="I16" r:id="rId10" location="cite_note-fat12-32" display="https://en.wikipedia.org/wiki/List_of_floppy_disk_formats - cite_note-fat12-32" xr:uid="{E6FE75D0-211E-4114-99AE-9BF689E06838}"/>
    <hyperlink ref="C17" r:id="rId11" location="cite_note-36" display="https://en.wikipedia.org/wiki/List_of_floppy_disk_formats - cite_note-36" xr:uid="{116C0E55-F583-4EBD-8885-F05328D73D58}"/>
    <hyperlink ref="I17" r:id="rId12" location="cite_note-fat12-32" display="https://en.wikipedia.org/wiki/List_of_floppy_disk_formats - cite_note-fat12-32" xr:uid="{3C3A6574-D48F-461E-B304-BBF489EF0C08}"/>
    <hyperlink ref="I11" r:id="rId13" location="cite_note-fat12-32" display="https://en.wikipedia.org/wiki/List_of_floppy_disk_formats - cite_note-fat12-32" xr:uid="{C1BA2FC4-E18C-473A-B316-9945112353AD}"/>
    <hyperlink ref="I18" r:id="rId14" location="cite_note-fat12-32" display="https://en.wikipedia.org/wiki/List_of_floppy_disk_formats - cite_note-fat12-32" xr:uid="{19D3B238-8BB4-49AB-ABD7-E152306E37BD}"/>
    <hyperlink ref="I19" r:id="rId15" location="cite_note-fat12-32" display="https://en.wikipedia.org/wiki/List_of_floppy_disk_formats - cite_note-fat12-32" xr:uid="{B06AB956-54E3-43DC-A59B-525A05626622}"/>
    <hyperlink ref="I20" r:id="rId16" location="cite_note-fat12-32" display="https://en.wikipedia.org/wiki/List_of_floppy_disk_formats - cite_note-fat12-32" xr:uid="{044689D3-3E97-4F7B-860A-E0440218FA88}"/>
    <hyperlink ref="I13" r:id="rId17" location="cite_note-fat12-32" display="https://en.wikipedia.org/wiki/List_of_floppy_disk_formats - cite_note-fat12-32" xr:uid="{148D084A-FCEB-4ECA-B86F-45E1F21B0B4F}"/>
    <hyperlink ref="I14" r:id="rId18" location="cite_note-fat12-32" display="https://en.wikipedia.org/wiki/List_of_floppy_disk_formats - cite_note-fat12-32" xr:uid="{E6C0261A-23E9-4C6D-A59F-DA69BAA22F44}"/>
    <hyperlink ref="I21" r:id="rId19" location="cite_note-fat12-32" display="https://en.wikipedia.org/wiki/List_of_floppy_disk_formats - cite_note-fat12-32" xr:uid="{A9B3D51D-405D-4918-816F-E72122316556}"/>
    <hyperlink ref="I22" r:id="rId20" location="cite_note-fat12-32" display="https://en.wikipedia.org/wiki/List_of_floppy_disk_formats - cite_note-fat12-32" xr:uid="{31CDA6FA-E9FA-4C90-9649-82A93974C712}"/>
    <hyperlink ref="I23" r:id="rId21" location="cite_note-fat12-32" display="https://en.wikipedia.org/wiki/List_of_floppy_disk_formats - cite_note-fat12-32" xr:uid="{3D65FAFF-B1AA-4014-93F4-49D8EC951910}"/>
  </hyperlinks>
  <pageMargins left="0.7" right="0.7" top="0.75" bottom="0.75" header="0.3" footer="0.3"/>
  <pageSetup orientation="portrait" r:id="rId22"/>
  <drawing r:id="rId23"/>
  <legacyDrawing r:id="rId24"/>
  <controls>
    <mc:AlternateContent xmlns:mc="http://schemas.openxmlformats.org/markup-compatibility/2006">
      <mc:Choice Requires="x14">
        <control shapeId="1027" r:id="rId25" name="Control 3">
          <controlPr defaultSize="0" r:id="rId26">
            <anchor moveWithCells="1">
              <from>
                <xdr:col>0</xdr:col>
                <xdr:colOff>0</xdr:colOff>
                <xdr:row>1</xdr:row>
                <xdr:rowOff>0</xdr:rowOff>
              </from>
              <to>
                <xdr:col>0</xdr:col>
                <xdr:colOff>257175</xdr:colOff>
                <xdr:row>2</xdr:row>
                <xdr:rowOff>76200</xdr:rowOff>
              </to>
            </anchor>
          </controlPr>
        </control>
      </mc:Choice>
      <mc:Fallback>
        <control shapeId="1027" r:id="rId25" name="Control 3"/>
      </mc:Fallback>
    </mc:AlternateContent>
    <mc:AlternateContent xmlns:mc="http://schemas.openxmlformats.org/markup-compatibility/2006">
      <mc:Choice Requires="x14">
        <control shapeId="1026" r:id="rId27" name="Control 2">
          <controlPr defaultSize="0" r:id="rId28">
            <anchor moveWithCells="1">
              <from>
                <xdr:col>0</xdr:col>
                <xdr:colOff>0</xdr:colOff>
                <xdr:row>1</xdr:row>
                <xdr:rowOff>0</xdr:rowOff>
              </from>
              <to>
                <xdr:col>0</xdr:col>
                <xdr:colOff>257175</xdr:colOff>
                <xdr:row>2</xdr:row>
                <xdr:rowOff>38100</xdr:rowOff>
              </to>
            </anchor>
          </controlPr>
        </control>
      </mc:Choice>
      <mc:Fallback>
        <control shapeId="1026" r:id="rId27" name="Control 2"/>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C1F57-3AF4-49CD-B396-6CCB45D57A69}">
  <dimension ref="A1:B52"/>
  <sheetViews>
    <sheetView workbookViewId="0">
      <selection activeCell="B2" sqref="B2"/>
    </sheetView>
  </sheetViews>
  <sheetFormatPr defaultRowHeight="15" x14ac:dyDescent="0.25"/>
  <cols>
    <col min="1" max="1" width="9.140625" style="15"/>
    <col min="2" max="2" width="90.140625" customWidth="1"/>
  </cols>
  <sheetData>
    <row r="1" spans="1:2" ht="75.75" thickBot="1" x14ac:dyDescent="0.3">
      <c r="B1" s="20" t="s">
        <v>100</v>
      </c>
    </row>
    <row r="2" spans="1:2" s="19" customFormat="1" ht="15.75" x14ac:dyDescent="0.25">
      <c r="A2" s="21" t="s">
        <v>47</v>
      </c>
      <c r="B2" s="22" t="s">
        <v>48</v>
      </c>
    </row>
    <row r="3" spans="1:2" ht="47.25" x14ac:dyDescent="0.25">
      <c r="A3" s="23" t="s">
        <v>49</v>
      </c>
      <c r="B3" s="23" t="s">
        <v>67</v>
      </c>
    </row>
    <row r="4" spans="1:2" ht="63" x14ac:dyDescent="0.25">
      <c r="A4" s="23" t="s">
        <v>50</v>
      </c>
      <c r="B4" s="23" t="s">
        <v>68</v>
      </c>
    </row>
    <row r="5" spans="1:2" ht="31.5" customHeight="1" x14ac:dyDescent="0.25">
      <c r="A5" s="23" t="s">
        <v>51</v>
      </c>
      <c r="B5" s="23" t="s">
        <v>69</v>
      </c>
    </row>
    <row r="6" spans="1:2" ht="47.25" x14ac:dyDescent="0.25">
      <c r="A6" s="23" t="s">
        <v>52</v>
      </c>
      <c r="B6" s="23" t="s">
        <v>70</v>
      </c>
    </row>
    <row r="7" spans="1:2" ht="31.5" x14ac:dyDescent="0.25">
      <c r="A7" s="23" t="s">
        <v>53</v>
      </c>
      <c r="B7" s="23" t="s">
        <v>71</v>
      </c>
    </row>
    <row r="8" spans="1:2" ht="15.75" x14ac:dyDescent="0.25">
      <c r="A8" s="24">
        <v>10</v>
      </c>
      <c r="B8" s="23" t="s">
        <v>54</v>
      </c>
    </row>
    <row r="9" spans="1:2" ht="30" customHeight="1" x14ac:dyDescent="0.25">
      <c r="A9" s="25" t="s">
        <v>72</v>
      </c>
      <c r="B9" s="23" t="s">
        <v>73</v>
      </c>
    </row>
    <row r="10" spans="1:2" ht="31.5" x14ac:dyDescent="0.25">
      <c r="A10" s="23" t="s">
        <v>55</v>
      </c>
      <c r="B10" s="23" t="s">
        <v>74</v>
      </c>
    </row>
    <row r="11" spans="1:2" ht="15.75" x14ac:dyDescent="0.25">
      <c r="A11" s="24">
        <v>15</v>
      </c>
      <c r="B11" s="23" t="s">
        <v>56</v>
      </c>
    </row>
    <row r="12" spans="1:2" ht="31.5" x14ac:dyDescent="0.25">
      <c r="A12" s="23" t="s">
        <v>57</v>
      </c>
      <c r="B12" s="23" t="s">
        <v>99</v>
      </c>
    </row>
    <row r="13" spans="1:2" ht="15.75" x14ac:dyDescent="0.25">
      <c r="A13" s="23" t="s">
        <v>58</v>
      </c>
      <c r="B13" s="23" t="s">
        <v>59</v>
      </c>
    </row>
    <row r="14" spans="1:2" ht="15.75" x14ac:dyDescent="0.25">
      <c r="A14" s="23" t="s">
        <v>60</v>
      </c>
      <c r="B14" s="23" t="s">
        <v>61</v>
      </c>
    </row>
    <row r="15" spans="1:2" ht="47.25" x14ac:dyDescent="0.25">
      <c r="A15" s="23" t="s">
        <v>62</v>
      </c>
      <c r="B15" s="23" t="s">
        <v>98</v>
      </c>
    </row>
    <row r="16" spans="1:2" ht="15.75" x14ac:dyDescent="0.25">
      <c r="A16" s="23" t="s">
        <v>63</v>
      </c>
      <c r="B16" s="23" t="s">
        <v>64</v>
      </c>
    </row>
    <row r="17" spans="1:2" ht="31.5" x14ac:dyDescent="0.25">
      <c r="A17" s="23" t="s">
        <v>65</v>
      </c>
      <c r="B17" s="23" t="s">
        <v>66</v>
      </c>
    </row>
    <row r="20" spans="1:2" ht="17.25" x14ac:dyDescent="0.25">
      <c r="B20" s="16" t="s">
        <v>75</v>
      </c>
    </row>
    <row r="22" spans="1:2" ht="18.75" x14ac:dyDescent="0.25">
      <c r="B22" s="17" t="s">
        <v>76</v>
      </c>
    </row>
    <row r="24" spans="1:2" x14ac:dyDescent="0.25">
      <c r="B24" s="26" t="s">
        <v>77</v>
      </c>
    </row>
    <row r="25" spans="1:2" x14ac:dyDescent="0.25">
      <c r="B25" s="26" t="s">
        <v>78</v>
      </c>
    </row>
    <row r="26" spans="1:2" x14ac:dyDescent="0.25">
      <c r="B26" s="27"/>
    </row>
    <row r="27" spans="1:2" x14ac:dyDescent="0.25">
      <c r="B27" s="26" t="s">
        <v>79</v>
      </c>
    </row>
    <row r="28" spans="1:2" x14ac:dyDescent="0.25">
      <c r="B28" s="26" t="s">
        <v>80</v>
      </c>
    </row>
    <row r="29" spans="1:2" x14ac:dyDescent="0.25">
      <c r="B29" s="26" t="s">
        <v>81</v>
      </c>
    </row>
    <row r="30" spans="1:2" x14ac:dyDescent="0.25">
      <c r="B30" s="26" t="s">
        <v>82</v>
      </c>
    </row>
    <row r="31" spans="1:2" x14ac:dyDescent="0.25">
      <c r="B31" s="26" t="s">
        <v>83</v>
      </c>
    </row>
    <row r="32" spans="1:2" x14ac:dyDescent="0.25">
      <c r="B32" s="26" t="s">
        <v>84</v>
      </c>
    </row>
    <row r="33" spans="2:2" x14ac:dyDescent="0.25">
      <c r="B33" s="26" t="s">
        <v>85</v>
      </c>
    </row>
    <row r="34" spans="2:2" x14ac:dyDescent="0.25">
      <c r="B34" s="26" t="s">
        <v>86</v>
      </c>
    </row>
    <row r="35" spans="2:2" x14ac:dyDescent="0.25">
      <c r="B35" s="26" t="s">
        <v>87</v>
      </c>
    </row>
    <row r="36" spans="2:2" x14ac:dyDescent="0.25">
      <c r="B36" s="27"/>
    </row>
    <row r="37" spans="2:2" x14ac:dyDescent="0.25">
      <c r="B37" s="26" t="s">
        <v>88</v>
      </c>
    </row>
    <row r="38" spans="2:2" x14ac:dyDescent="0.25">
      <c r="B38" s="26" t="s">
        <v>80</v>
      </c>
    </row>
    <row r="39" spans="2:2" x14ac:dyDescent="0.25">
      <c r="B39" s="26" t="s">
        <v>85</v>
      </c>
    </row>
    <row r="40" spans="2:2" x14ac:dyDescent="0.25">
      <c r="B40" s="26" t="s">
        <v>86</v>
      </c>
    </row>
    <row r="41" spans="2:2" x14ac:dyDescent="0.25">
      <c r="B41" s="26" t="s">
        <v>89</v>
      </c>
    </row>
    <row r="42" spans="2:2" x14ac:dyDescent="0.25">
      <c r="B42" s="26" t="s">
        <v>90</v>
      </c>
    </row>
    <row r="43" spans="2:2" x14ac:dyDescent="0.25">
      <c r="B43" s="26" t="s">
        <v>91</v>
      </c>
    </row>
    <row r="44" spans="2:2" x14ac:dyDescent="0.25">
      <c r="B44" s="27"/>
    </row>
    <row r="45" spans="2:2" x14ac:dyDescent="0.25">
      <c r="B45" s="26" t="s">
        <v>92</v>
      </c>
    </row>
    <row r="46" spans="2:2" x14ac:dyDescent="0.25">
      <c r="B46" s="26" t="s">
        <v>93</v>
      </c>
    </row>
    <row r="47" spans="2:2" x14ac:dyDescent="0.25">
      <c r="B47" s="27"/>
    </row>
    <row r="48" spans="2:2" x14ac:dyDescent="0.25">
      <c r="B48" s="26" t="s">
        <v>94</v>
      </c>
    </row>
    <row r="49" spans="2:2" x14ac:dyDescent="0.25">
      <c r="B49" s="26" t="s">
        <v>95</v>
      </c>
    </row>
    <row r="50" spans="2:2" x14ac:dyDescent="0.25">
      <c r="B50" s="26" t="s">
        <v>96</v>
      </c>
    </row>
    <row r="51" spans="2:2" ht="18.75" x14ac:dyDescent="0.3">
      <c r="B51" s="18"/>
    </row>
    <row r="52" spans="2:2" ht="18.75" x14ac:dyDescent="0.3">
      <c r="B52" s="18"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Formats</vt:lpstr>
      <vt:lpstr>Boot Sector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Darrell Pelan</dc:creator>
  <cp:lastModifiedBy>Darrell Pelan</cp:lastModifiedBy>
  <dcterms:created xsi:type="dcterms:W3CDTF">2021-09-27T14:54:23Z</dcterms:created>
  <dcterms:modified xsi:type="dcterms:W3CDTF">2024-04-08T05:04:45Z</dcterms:modified>
</cp:coreProperties>
</file>