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25600" windowHeight="10550" activeTab="1"/>
  </bookViews>
  <sheets>
    <sheet name="Project" sheetId="1" r:id="rId1"/>
    <sheet name="Sprin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2" l="1"/>
  <c r="J31" i="2"/>
  <c r="K31" i="2"/>
  <c r="L31" i="2"/>
  <c r="M31" i="2"/>
  <c r="N31" i="2"/>
  <c r="O31" i="2"/>
  <c r="P31" i="2"/>
  <c r="H31" i="2"/>
  <c r="G31" i="2"/>
  <c r="P30" i="2"/>
  <c r="I30" i="2"/>
  <c r="J30" i="2" s="1"/>
  <c r="K30" i="2" s="1"/>
  <c r="L30" i="2" s="1"/>
  <c r="M30" i="2" s="1"/>
  <c r="N30" i="2" s="1"/>
  <c r="O30" i="2" s="1"/>
  <c r="H30" i="2"/>
  <c r="G29" i="2" l="1"/>
  <c r="H29" i="2" s="1"/>
  <c r="C26" i="2"/>
  <c r="F26" i="2"/>
  <c r="G55" i="1"/>
  <c r="G56" i="1" s="1"/>
  <c r="F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I56" i="1"/>
  <c r="H56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H54" i="1"/>
  <c r="G54" i="1"/>
  <c r="G51" i="1"/>
  <c r="H51" i="1"/>
  <c r="I51" i="1"/>
  <c r="J51" i="1"/>
  <c r="K51" i="1"/>
  <c r="L51" i="1"/>
  <c r="M51" i="1"/>
  <c r="N51" i="1"/>
  <c r="O51" i="1"/>
  <c r="P51" i="1"/>
  <c r="C51" i="1"/>
  <c r="F51" i="1"/>
  <c r="I29" i="2" l="1"/>
  <c r="J29" i="2" s="1"/>
  <c r="K29" i="2" s="1"/>
  <c r="L29" i="2" s="1"/>
  <c r="M29" i="2" s="1"/>
  <c r="N29" i="2" s="1"/>
  <c r="O29" i="2" s="1"/>
  <c r="P29" i="2" s="1"/>
  <c r="D51" i="1"/>
  <c r="E51" i="1"/>
  <c r="G52" i="1"/>
  <c r="H52" i="1" s="1"/>
  <c r="G26" i="2"/>
  <c r="G27" i="2" s="1"/>
  <c r="H27" i="2" s="1"/>
  <c r="H26" i="2"/>
  <c r="I26" i="2"/>
  <c r="J26" i="2"/>
  <c r="K26" i="2"/>
  <c r="L26" i="2"/>
  <c r="M26" i="2"/>
  <c r="N26" i="2"/>
  <c r="O26" i="2"/>
  <c r="P26" i="2"/>
  <c r="I27" i="2" l="1"/>
  <c r="J27" i="2" s="1"/>
  <c r="K27" i="2" s="1"/>
  <c r="L27" i="2" s="1"/>
  <c r="M27" i="2" s="1"/>
  <c r="N27" i="2" s="1"/>
  <c r="O27" i="2" s="1"/>
  <c r="P27" i="2" s="1"/>
  <c r="I52" i="1"/>
  <c r="J52" i="1" s="1"/>
  <c r="K52" i="1" s="1"/>
  <c r="L52" i="1" l="1"/>
  <c r="M52" i="1" s="1"/>
  <c r="N52" i="1" s="1"/>
  <c r="O52" i="1" s="1"/>
  <c r="P52" i="1" s="1"/>
</calcChain>
</file>

<file path=xl/sharedStrings.xml><?xml version="1.0" encoding="utf-8"?>
<sst xmlns="http://schemas.openxmlformats.org/spreadsheetml/2006/main" count="155" uniqueCount="67">
  <si>
    <t>User Stories</t>
  </si>
  <si>
    <t>Story Points</t>
  </si>
  <si>
    <t>Responsible</t>
  </si>
  <si>
    <t>Status</t>
  </si>
  <si>
    <t>Original estimates</t>
  </si>
  <si>
    <t>User Story 1</t>
  </si>
  <si>
    <t>Set up environment</t>
  </si>
  <si>
    <t>Darrin</t>
  </si>
  <si>
    <t>Done</t>
  </si>
  <si>
    <t>Create Character</t>
  </si>
  <si>
    <t>Allow it to move</t>
  </si>
  <si>
    <t>User Story 2</t>
  </si>
  <si>
    <t>Create code window</t>
  </si>
  <si>
    <t>Ekaterina</t>
  </si>
  <si>
    <t>Create animation window</t>
  </si>
  <si>
    <t>Create base page for animation and code window</t>
  </si>
  <si>
    <t>User Story 3</t>
  </si>
  <si>
    <t>Landing page</t>
  </si>
  <si>
    <t>Joseph</t>
  </si>
  <si>
    <t>Main menu</t>
  </si>
  <si>
    <t>User Story 4</t>
  </si>
  <si>
    <t>Create drag and drop method</t>
  </si>
  <si>
    <t>In Progress</t>
  </si>
  <si>
    <t>User Story 5</t>
  </si>
  <si>
    <t>Save page</t>
  </si>
  <si>
    <t>Claudia and Loic</t>
  </si>
  <si>
    <t>Save method</t>
  </si>
  <si>
    <t>Claudia</t>
  </si>
  <si>
    <t>User Story 6</t>
  </si>
  <si>
    <t>Access/Load method</t>
  </si>
  <si>
    <t>In progress</t>
  </si>
  <si>
    <t>User Story 7</t>
  </si>
  <si>
    <t>Set up Travis</t>
  </si>
  <si>
    <t>Emerald and Phuong-Thao</t>
  </si>
  <si>
    <t>Non-funtional Tasks</t>
  </si>
  <si>
    <t>Scrum Tools</t>
  </si>
  <si>
    <t>Total</t>
  </si>
  <si>
    <t>User Story 8</t>
  </si>
  <si>
    <t>If Method</t>
  </si>
  <si>
    <t>Loop method</t>
  </si>
  <si>
    <t>User Story 9</t>
  </si>
  <si>
    <t>Level Menu</t>
  </si>
  <si>
    <t>User Story 10</t>
  </si>
  <si>
    <t>Jump method</t>
  </si>
  <si>
    <t>Attack/Break method</t>
  </si>
  <si>
    <t>View Progress Report</t>
  </si>
  <si>
    <t>User Story 11</t>
  </si>
  <si>
    <t>User Story 12</t>
  </si>
  <si>
    <t>User Story 13</t>
  </si>
  <si>
    <t>Testing</t>
  </si>
  <si>
    <t>Everyone</t>
  </si>
  <si>
    <t>To be started</t>
  </si>
  <si>
    <t xml:space="preserve">Merging </t>
  </si>
  <si>
    <t>User Story 14</t>
  </si>
  <si>
    <t>Create different avatars</t>
  </si>
  <si>
    <t>Select an avatar</t>
  </si>
  <si>
    <t>Remaining Time</t>
  </si>
  <si>
    <t>Non-User Story Tasks</t>
  </si>
  <si>
    <t>Story 1</t>
  </si>
  <si>
    <t>Story 3</t>
  </si>
  <si>
    <t>Story 2</t>
  </si>
  <si>
    <t>Points Total (day)</t>
  </si>
  <si>
    <t>Points remaining</t>
  </si>
  <si>
    <t>Ideal burndown (day)</t>
  </si>
  <si>
    <t>Ideal burndown remaining</t>
  </si>
  <si>
    <t>User Story 15</t>
  </si>
  <si>
    <t>Maximize Camera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</si>
</sst>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theme="0"/>
      <name val="Calibri"/>
      <family val="2"/>
      <scheme val="minor"/>
    </font>
    <font>
      <sz val="7"/>
      <color theme="0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1" fillId="4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5" fillId="0" borderId="0" xfId="0" applyFont="1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Project!$G$51:$AT$51</c:f>
              <c:numCache>
                <c:formatCode>General</c:formatCode>
                <c:ptCount val="40"/>
                <c:pt idx="0">
                  <c:v>2.25</c:v>
                </c:pt>
                <c:pt idx="1">
                  <c:v>4.5</c:v>
                </c:pt>
                <c:pt idx="2">
                  <c:v>3</c:v>
                </c:pt>
                <c:pt idx="3">
                  <c:v>2.5</c:v>
                </c:pt>
                <c:pt idx="4">
                  <c:v>2.75</c:v>
                </c:pt>
                <c:pt idx="5">
                  <c:v>1.75</c:v>
                </c:pt>
                <c:pt idx="6">
                  <c:v>0.5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789-AD8E-0E7BC90D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Hours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Project!$G$52:$AT$52</c:f>
              <c:numCache>
                <c:formatCode>General</c:formatCode>
                <c:ptCount val="40"/>
                <c:pt idx="0">
                  <c:v>58.25</c:v>
                </c:pt>
                <c:pt idx="1">
                  <c:v>53.75</c:v>
                </c:pt>
                <c:pt idx="2">
                  <c:v>50.75</c:v>
                </c:pt>
                <c:pt idx="3">
                  <c:v>48.25</c:v>
                </c:pt>
                <c:pt idx="4">
                  <c:v>45.5</c:v>
                </c:pt>
                <c:pt idx="5">
                  <c:v>43.75</c:v>
                </c:pt>
                <c:pt idx="6">
                  <c:v>43.25</c:v>
                </c:pt>
                <c:pt idx="7">
                  <c:v>41.25</c:v>
                </c:pt>
                <c:pt idx="8">
                  <c:v>37.25</c:v>
                </c:pt>
                <c:pt idx="9">
                  <c:v>37.25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E-4789-AD8E-0E7BC90DB930}"/>
            </c:ext>
          </c:extLst>
        </c:ser>
        <c:ser>
          <c:idx val="2"/>
          <c:order val="2"/>
          <c:tx>
            <c:strRef>
              <c:f>Project!$B$56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Project!$G$56:$AT$56</c:f>
              <c:numCache>
                <c:formatCode>General</c:formatCode>
                <c:ptCount val="40"/>
                <c:pt idx="0">
                  <c:v>58.987499999999997</c:v>
                </c:pt>
                <c:pt idx="1">
                  <c:v>57.475000000000001</c:v>
                </c:pt>
                <c:pt idx="2">
                  <c:v>55.962499999999999</c:v>
                </c:pt>
                <c:pt idx="3">
                  <c:v>54.45</c:v>
                </c:pt>
                <c:pt idx="4">
                  <c:v>52.9375</c:v>
                </c:pt>
                <c:pt idx="5">
                  <c:v>51.424999999999997</c:v>
                </c:pt>
                <c:pt idx="6">
                  <c:v>49.912500000000001</c:v>
                </c:pt>
                <c:pt idx="7">
                  <c:v>48.4</c:v>
                </c:pt>
                <c:pt idx="8">
                  <c:v>46.887500000000003</c:v>
                </c:pt>
                <c:pt idx="9">
                  <c:v>45.375</c:v>
                </c:pt>
                <c:pt idx="10">
                  <c:v>43.862499999999997</c:v>
                </c:pt>
                <c:pt idx="11">
                  <c:v>42.35</c:v>
                </c:pt>
                <c:pt idx="12">
                  <c:v>40.837499999999999</c:v>
                </c:pt>
                <c:pt idx="13">
                  <c:v>39.325000000000003</c:v>
                </c:pt>
                <c:pt idx="14">
                  <c:v>37.8125</c:v>
                </c:pt>
                <c:pt idx="15">
                  <c:v>36.299999999999997</c:v>
                </c:pt>
                <c:pt idx="16">
                  <c:v>34.787500000000001</c:v>
                </c:pt>
                <c:pt idx="17">
                  <c:v>33.274999999999999</c:v>
                </c:pt>
                <c:pt idx="18">
                  <c:v>31.762499999999999</c:v>
                </c:pt>
                <c:pt idx="19">
                  <c:v>30.25</c:v>
                </c:pt>
                <c:pt idx="20">
                  <c:v>28.737500000000001</c:v>
                </c:pt>
                <c:pt idx="21">
                  <c:v>27.225000000000001</c:v>
                </c:pt>
                <c:pt idx="22">
                  <c:v>25.712499999999999</c:v>
                </c:pt>
                <c:pt idx="23">
                  <c:v>24.200000000000003</c:v>
                </c:pt>
                <c:pt idx="24">
                  <c:v>22.6875</c:v>
                </c:pt>
                <c:pt idx="25">
                  <c:v>21.174999999999997</c:v>
                </c:pt>
                <c:pt idx="26">
                  <c:v>19.662500000000001</c:v>
                </c:pt>
                <c:pt idx="27">
                  <c:v>18.149999999999999</c:v>
                </c:pt>
                <c:pt idx="28">
                  <c:v>16.637500000000003</c:v>
                </c:pt>
                <c:pt idx="29">
                  <c:v>15.125</c:v>
                </c:pt>
                <c:pt idx="30">
                  <c:v>13.612499999999997</c:v>
                </c:pt>
                <c:pt idx="31">
                  <c:v>12.100000000000001</c:v>
                </c:pt>
                <c:pt idx="32">
                  <c:v>10.587499999999999</c:v>
                </c:pt>
                <c:pt idx="33">
                  <c:v>9.0750000000000028</c:v>
                </c:pt>
                <c:pt idx="34">
                  <c:v>7.5625</c:v>
                </c:pt>
                <c:pt idx="35">
                  <c:v>6.0499999999999972</c:v>
                </c:pt>
                <c:pt idx="36">
                  <c:v>4.5375000000000014</c:v>
                </c:pt>
                <c:pt idx="37">
                  <c:v>3.0249999999999986</c:v>
                </c:pt>
                <c:pt idx="38">
                  <c:v>1.5125000000000028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5-451B-BE06-2AFA230C9517}"/>
            </c:ext>
          </c:extLst>
        </c:ser>
        <c:ser>
          <c:idx val="3"/>
          <c:order val="3"/>
          <c:tx>
            <c:strRef>
              <c:f>Project!$B$54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Project!$G$54:$P$54</c:f>
              <c:numCache>
                <c:formatCode>General</c:formatCode>
                <c:ptCount val="10"/>
                <c:pt idx="0">
                  <c:v>46.5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36.5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5-451B-BE06-2AFA230C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tasks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2'!$F$28:$P$28</c:f>
              <c:numCache>
                <c:formatCode>General</c:formatCode>
                <c:ptCount val="11"/>
                <c:pt idx="2">
                  <c:v>5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1A0-B0D1-3285F605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2'!$G$27:$P$27</c:f>
              <c:numCache>
                <c:formatCode>General</c:formatCode>
                <c:ptCount val="10"/>
                <c:pt idx="0">
                  <c:v>23.25</c:v>
                </c:pt>
                <c:pt idx="1">
                  <c:v>18.75</c:v>
                </c:pt>
                <c:pt idx="2">
                  <c:v>15.25</c:v>
                </c:pt>
                <c:pt idx="3">
                  <c:v>12.25</c:v>
                </c:pt>
                <c:pt idx="4">
                  <c:v>9</c:v>
                </c:pt>
                <c:pt idx="5">
                  <c:v>7.25</c:v>
                </c:pt>
                <c:pt idx="6">
                  <c:v>6.75</c:v>
                </c:pt>
                <c:pt idx="7">
                  <c:v>4.75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1A0-B0D1-3285F6054DEB}"/>
            </c:ext>
          </c:extLst>
        </c:ser>
        <c:ser>
          <c:idx val="2"/>
          <c:order val="2"/>
          <c:tx>
            <c:v>Remaining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2'!$G$29:$P$29</c:f>
              <c:numCache>
                <c:formatCode>General</c:formatCode>
                <c:ptCount val="10"/>
                <c:pt idx="0">
                  <c:v>22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0-4CBD-8E90-169B4477223F}"/>
            </c:ext>
          </c:extLst>
        </c:ser>
        <c:ser>
          <c:idx val="3"/>
          <c:order val="3"/>
          <c:tx>
            <c:strRef>
              <c:f>'Sprint 2'!$B$31</c:f>
              <c:strCache>
                <c:ptCount val="1"/>
                <c:pt idx="0">
                  <c:v>Ideal burndown remaining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2'!$G$31:$P$31</c:f>
              <c:numCache>
                <c:formatCode>General</c:formatCode>
                <c:ptCount val="10"/>
                <c:pt idx="0">
                  <c:v>19.8</c:v>
                </c:pt>
                <c:pt idx="1">
                  <c:v>17.600000000000001</c:v>
                </c:pt>
                <c:pt idx="2">
                  <c:v>15.399999999999999</c:v>
                </c:pt>
                <c:pt idx="3">
                  <c:v>13.2</c:v>
                </c:pt>
                <c:pt idx="4">
                  <c:v>11</c:v>
                </c:pt>
                <c:pt idx="5">
                  <c:v>8.8000000000000007</c:v>
                </c:pt>
                <c:pt idx="6">
                  <c:v>6.6000000000000014</c:v>
                </c:pt>
                <c:pt idx="7">
                  <c:v>4.4000000000000021</c:v>
                </c:pt>
                <c:pt idx="8">
                  <c:v>2.2000000000000028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0-4CBD-8E90-169B447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257174</xdr:colOff>
      <xdr:row>7</xdr:row>
      <xdr:rowOff>117474</xdr:rowOff>
    </xdr:from>
    <xdr:to>
      <xdr:col>63</xdr:col>
      <xdr:colOff>412750</xdr:colOff>
      <xdr:row>37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5A2C1-173A-4663-AA49-6296D991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29</xdr:col>
      <xdr:colOff>152400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BE3DD-7384-481B-A215-A9395BF8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73"/>
  <sheetViews>
    <sheetView workbookViewId="0">
      <selection activeCell="E16" sqref="E16"/>
    </sheetView>
  </sheetViews>
  <sheetFormatPr defaultRowHeight="14.5" x14ac:dyDescent="0.35"/>
  <cols>
    <col min="1" max="1" width="3.90625" customWidth="1"/>
    <col min="2" max="2" width="23" customWidth="1"/>
    <col min="3" max="3" width="8.26953125" customWidth="1"/>
    <col min="4" max="4" width="16.453125" customWidth="1"/>
    <col min="5" max="5" width="8.7265625" style="1"/>
    <col min="6" max="6" width="7.36328125" customWidth="1"/>
    <col min="7" max="46" width="5.36328125" style="1" customWidth="1"/>
  </cols>
  <sheetData>
    <row r="3" spans="2:46" ht="18" x14ac:dyDescent="0.35"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>
        <v>1</v>
      </c>
      <c r="H3" s="13">
        <v>2</v>
      </c>
      <c r="I3" s="13">
        <v>3</v>
      </c>
      <c r="J3" s="13">
        <v>4</v>
      </c>
      <c r="K3" s="13">
        <v>5</v>
      </c>
      <c r="L3" s="13">
        <v>6</v>
      </c>
      <c r="M3" s="13">
        <v>7</v>
      </c>
      <c r="N3" s="13">
        <v>8</v>
      </c>
      <c r="O3" s="13">
        <v>9</v>
      </c>
      <c r="P3" s="13">
        <v>10</v>
      </c>
      <c r="Q3" s="13">
        <v>11</v>
      </c>
      <c r="R3" s="13">
        <v>12</v>
      </c>
      <c r="S3" s="13">
        <v>13</v>
      </c>
      <c r="T3" s="13">
        <v>14</v>
      </c>
      <c r="U3" s="13">
        <v>15</v>
      </c>
      <c r="V3" s="13">
        <v>16</v>
      </c>
      <c r="W3" s="13">
        <v>17</v>
      </c>
      <c r="X3" s="13">
        <v>18</v>
      </c>
      <c r="Y3" s="13">
        <v>19</v>
      </c>
      <c r="Z3" s="13">
        <v>20</v>
      </c>
      <c r="AA3" s="13">
        <v>21</v>
      </c>
      <c r="AB3" s="13">
        <v>22</v>
      </c>
      <c r="AC3" s="13">
        <v>23</v>
      </c>
      <c r="AD3" s="13">
        <v>24</v>
      </c>
      <c r="AE3" s="13">
        <v>25</v>
      </c>
      <c r="AF3" s="13">
        <v>26</v>
      </c>
      <c r="AG3" s="13">
        <v>27</v>
      </c>
      <c r="AH3" s="13">
        <v>28</v>
      </c>
      <c r="AI3" s="13">
        <v>29</v>
      </c>
      <c r="AJ3" s="13">
        <v>30</v>
      </c>
      <c r="AK3" s="13">
        <v>31</v>
      </c>
      <c r="AL3" s="13">
        <v>32</v>
      </c>
      <c r="AM3" s="13">
        <v>33</v>
      </c>
      <c r="AN3" s="13">
        <v>34</v>
      </c>
      <c r="AO3" s="13">
        <v>35</v>
      </c>
      <c r="AP3" s="13">
        <v>36</v>
      </c>
      <c r="AQ3" s="13">
        <v>37</v>
      </c>
      <c r="AR3" s="13">
        <v>38</v>
      </c>
      <c r="AS3" s="13">
        <v>39</v>
      </c>
      <c r="AT3" s="13">
        <v>40</v>
      </c>
    </row>
    <row r="4" spans="2:46" x14ac:dyDescent="0.35">
      <c r="B4" s="14" t="s">
        <v>5</v>
      </c>
      <c r="C4" s="15">
        <v>5</v>
      </c>
      <c r="D4" s="14"/>
      <c r="E4" s="15"/>
      <c r="F4" s="18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2:46" x14ac:dyDescent="0.35">
      <c r="B5" s="10" t="s">
        <v>6</v>
      </c>
      <c r="C5" s="3"/>
      <c r="D5" s="10" t="s">
        <v>7</v>
      </c>
      <c r="E5" s="3" t="s">
        <v>8</v>
      </c>
      <c r="F5" s="11">
        <v>1</v>
      </c>
      <c r="G5" s="3">
        <v>0.75</v>
      </c>
      <c r="H5" s="3">
        <v>0.5</v>
      </c>
      <c r="I5" s="3"/>
      <c r="J5" s="3"/>
      <c r="K5" s="3"/>
      <c r="L5" s="3"/>
      <c r="M5" s="3"/>
      <c r="N5" s="3"/>
      <c r="O5" s="3"/>
      <c r="P5" s="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2:46" x14ac:dyDescent="0.35">
      <c r="B6" s="10" t="s">
        <v>9</v>
      </c>
      <c r="C6" s="3"/>
      <c r="D6" s="10" t="s">
        <v>7</v>
      </c>
      <c r="E6" s="3" t="s">
        <v>8</v>
      </c>
      <c r="F6" s="11">
        <v>0.5</v>
      </c>
      <c r="G6" s="3">
        <v>0</v>
      </c>
      <c r="H6" s="3">
        <v>0.5</v>
      </c>
      <c r="I6" s="3"/>
      <c r="J6" s="3"/>
      <c r="K6" s="3"/>
      <c r="L6" s="3"/>
      <c r="M6" s="3"/>
      <c r="N6" s="3"/>
      <c r="O6" s="3"/>
      <c r="P6" s="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2:46" x14ac:dyDescent="0.35">
      <c r="B7" s="10" t="s">
        <v>10</v>
      </c>
      <c r="C7" s="3"/>
      <c r="D7" s="10" t="s">
        <v>7</v>
      </c>
      <c r="E7" s="3" t="s">
        <v>8</v>
      </c>
      <c r="F7" s="11">
        <v>1</v>
      </c>
      <c r="G7" s="3">
        <v>0</v>
      </c>
      <c r="H7" s="3">
        <v>1</v>
      </c>
      <c r="I7" s="3"/>
      <c r="J7" s="3"/>
      <c r="K7" s="3"/>
      <c r="L7" s="3"/>
      <c r="M7" s="3"/>
      <c r="N7" s="3"/>
      <c r="O7" s="3"/>
      <c r="P7" s="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2:46" x14ac:dyDescent="0.35">
      <c r="B8" s="14" t="s">
        <v>11</v>
      </c>
      <c r="C8" s="15">
        <v>3</v>
      </c>
      <c r="D8" s="14"/>
      <c r="E8" s="15"/>
      <c r="F8" s="18"/>
      <c r="G8" s="15"/>
      <c r="H8" s="15"/>
      <c r="I8" s="15"/>
      <c r="J8" s="15"/>
      <c r="K8" s="15"/>
      <c r="L8" s="15"/>
      <c r="M8" s="15"/>
      <c r="N8" s="15"/>
      <c r="O8" s="15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2:46" x14ac:dyDescent="0.35">
      <c r="B9" s="10" t="s">
        <v>12</v>
      </c>
      <c r="C9" s="3"/>
      <c r="D9" s="10" t="s">
        <v>13</v>
      </c>
      <c r="E9" s="3" t="s">
        <v>8</v>
      </c>
      <c r="F9" s="11">
        <v>0.5</v>
      </c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2:46" x14ac:dyDescent="0.35">
      <c r="B10" s="10" t="s">
        <v>14</v>
      </c>
      <c r="C10" s="3"/>
      <c r="D10" s="10" t="s">
        <v>13</v>
      </c>
      <c r="E10" s="3" t="s">
        <v>8</v>
      </c>
      <c r="F10" s="11">
        <v>0.5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2:46" ht="18" x14ac:dyDescent="0.35">
      <c r="B11" s="10" t="s">
        <v>15</v>
      </c>
      <c r="C11" s="3"/>
      <c r="D11" s="10" t="s">
        <v>13</v>
      </c>
      <c r="E11" s="3" t="s">
        <v>8</v>
      </c>
      <c r="F11" s="11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2:46" x14ac:dyDescent="0.35">
      <c r="B12" s="14" t="s">
        <v>16</v>
      </c>
      <c r="C12" s="15">
        <v>1</v>
      </c>
      <c r="D12" s="14"/>
      <c r="E12" s="15"/>
      <c r="F12" s="18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2:46" x14ac:dyDescent="0.35">
      <c r="B13" s="10" t="s">
        <v>17</v>
      </c>
      <c r="C13" s="3"/>
      <c r="D13" s="10" t="s">
        <v>18</v>
      </c>
      <c r="E13" s="3" t="s">
        <v>8</v>
      </c>
      <c r="F13" s="11">
        <v>0.5</v>
      </c>
      <c r="G13" s="3">
        <v>0.5</v>
      </c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2:46" x14ac:dyDescent="0.35">
      <c r="B14" s="10" t="s">
        <v>19</v>
      </c>
      <c r="C14" s="3"/>
      <c r="D14" s="10" t="s">
        <v>18</v>
      </c>
      <c r="E14" s="3" t="s">
        <v>8</v>
      </c>
      <c r="F14" s="11">
        <v>1</v>
      </c>
      <c r="G14" s="3"/>
      <c r="H14" s="3">
        <v>0.5</v>
      </c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2:46" x14ac:dyDescent="0.35">
      <c r="B15" s="14" t="s">
        <v>20</v>
      </c>
      <c r="C15" s="15">
        <v>5</v>
      </c>
      <c r="D15" s="14"/>
      <c r="E15" s="15"/>
      <c r="F15" s="1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2:46" x14ac:dyDescent="0.35">
      <c r="B16" s="10" t="s">
        <v>21</v>
      </c>
      <c r="C16" s="3"/>
      <c r="D16" s="10" t="s">
        <v>13</v>
      </c>
      <c r="E16" s="3" t="s">
        <v>22</v>
      </c>
      <c r="F16" s="11">
        <v>3</v>
      </c>
      <c r="G16" s="3"/>
      <c r="H16" s="3"/>
      <c r="I16" s="3"/>
      <c r="J16" s="3">
        <v>2</v>
      </c>
      <c r="K16" s="3">
        <v>1</v>
      </c>
      <c r="L16" s="3"/>
      <c r="M16" s="3"/>
      <c r="N16" s="3"/>
      <c r="O16" s="3"/>
      <c r="P16" s="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35">
      <c r="B17" s="14" t="s">
        <v>23</v>
      </c>
      <c r="C17" s="15">
        <v>1</v>
      </c>
      <c r="D17" s="14"/>
      <c r="E17" s="15"/>
      <c r="F17" s="1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x14ac:dyDescent="0.35">
      <c r="A18" s="17"/>
      <c r="B18" s="19" t="s">
        <v>24</v>
      </c>
      <c r="C18" s="20"/>
      <c r="D18" s="19" t="s">
        <v>25</v>
      </c>
      <c r="E18" s="20" t="s">
        <v>8</v>
      </c>
      <c r="F18" s="21">
        <v>0.5</v>
      </c>
      <c r="G18" s="20"/>
      <c r="H18" s="20"/>
      <c r="I18" s="20">
        <v>0.5</v>
      </c>
      <c r="J18" s="20">
        <v>0.5</v>
      </c>
      <c r="K18" s="3"/>
      <c r="L18" s="3"/>
      <c r="M18" s="3"/>
      <c r="N18" s="3"/>
      <c r="O18" s="3"/>
      <c r="P18" s="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35">
      <c r="A19" s="17"/>
      <c r="B19" s="19" t="s">
        <v>26</v>
      </c>
      <c r="C19" s="20"/>
      <c r="D19" s="19" t="s">
        <v>27</v>
      </c>
      <c r="E19" s="20" t="s">
        <v>8</v>
      </c>
      <c r="F19" s="21">
        <v>2</v>
      </c>
      <c r="G19" s="20"/>
      <c r="H19" s="20"/>
      <c r="I19" s="20"/>
      <c r="J19" s="20"/>
      <c r="K19" s="3">
        <v>0.75</v>
      </c>
      <c r="L19" s="3">
        <v>0.75</v>
      </c>
      <c r="M19" s="3"/>
      <c r="N19" s="3"/>
      <c r="O19" s="3"/>
      <c r="P19" s="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35">
      <c r="B20" s="14" t="s">
        <v>28</v>
      </c>
      <c r="C20" s="15">
        <v>3</v>
      </c>
      <c r="D20" s="14"/>
      <c r="E20" s="15"/>
      <c r="F20" s="18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x14ac:dyDescent="0.35">
      <c r="B21" s="10" t="s">
        <v>29</v>
      </c>
      <c r="C21" s="3"/>
      <c r="D21" s="10" t="s">
        <v>25</v>
      </c>
      <c r="E21" s="3" t="s">
        <v>30</v>
      </c>
      <c r="F21" s="11">
        <v>1</v>
      </c>
      <c r="G21" s="3"/>
      <c r="H21" s="3"/>
      <c r="I21" s="3"/>
      <c r="J21" s="3"/>
      <c r="K21" s="3"/>
      <c r="L21" s="3"/>
      <c r="M21" s="3">
        <v>0.5</v>
      </c>
      <c r="N21" s="3"/>
      <c r="O21" s="3"/>
      <c r="P21" s="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35">
      <c r="B22" s="14" t="s">
        <v>31</v>
      </c>
      <c r="C22" s="15">
        <v>5</v>
      </c>
      <c r="D22" s="14"/>
      <c r="E22" s="15"/>
      <c r="F22" s="18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x14ac:dyDescent="0.35">
      <c r="B23" s="10" t="s">
        <v>32</v>
      </c>
      <c r="C23" s="3"/>
      <c r="D23" s="10" t="s">
        <v>33</v>
      </c>
      <c r="E23" s="3" t="s">
        <v>30</v>
      </c>
      <c r="F23" s="11">
        <v>15</v>
      </c>
      <c r="G23" s="3"/>
      <c r="H23" s="3">
        <v>1</v>
      </c>
      <c r="I23" s="3">
        <v>2.5</v>
      </c>
      <c r="J23" s="3"/>
      <c r="K23" s="3">
        <v>1</v>
      </c>
      <c r="L23" s="3"/>
      <c r="M23" s="3"/>
      <c r="N23" s="3">
        <v>2</v>
      </c>
      <c r="O23" s="3">
        <v>4</v>
      </c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35">
      <c r="B24" s="14" t="s">
        <v>37</v>
      </c>
      <c r="C24" s="15">
        <v>2</v>
      </c>
      <c r="D24" s="14"/>
      <c r="E24" s="15"/>
      <c r="F24" s="1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 x14ac:dyDescent="0.35">
      <c r="B25" s="10" t="s">
        <v>38</v>
      </c>
      <c r="C25" s="3"/>
      <c r="D25" s="10"/>
      <c r="E25" s="3" t="s">
        <v>51</v>
      </c>
      <c r="F25" s="11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35">
      <c r="B26" s="14" t="s">
        <v>40</v>
      </c>
      <c r="C26" s="15">
        <v>2</v>
      </c>
      <c r="D26" s="14"/>
      <c r="E26" s="15"/>
      <c r="F26" s="1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 x14ac:dyDescent="0.35">
      <c r="B27" s="10" t="s">
        <v>39</v>
      </c>
      <c r="C27" s="3"/>
      <c r="D27" s="10"/>
      <c r="E27" s="3" t="s">
        <v>51</v>
      </c>
      <c r="F27" s="11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35">
      <c r="B28" s="14" t="s">
        <v>42</v>
      </c>
      <c r="C28" s="15">
        <v>0.5</v>
      </c>
      <c r="D28" s="14"/>
      <c r="E28" s="15"/>
      <c r="F28" s="18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35">
      <c r="B29" s="10" t="s">
        <v>41</v>
      </c>
      <c r="C29" s="3"/>
      <c r="D29" s="10"/>
      <c r="E29" s="3" t="s">
        <v>51</v>
      </c>
      <c r="F29" s="11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35">
      <c r="B30" s="14" t="s">
        <v>46</v>
      </c>
      <c r="C30" s="15">
        <v>2</v>
      </c>
      <c r="D30" s="14"/>
      <c r="E30" s="15"/>
      <c r="F30" s="1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1:46" x14ac:dyDescent="0.35">
      <c r="B31" s="10" t="s">
        <v>43</v>
      </c>
      <c r="C31" s="3"/>
      <c r="D31" s="10"/>
      <c r="E31" s="3" t="s">
        <v>51</v>
      </c>
      <c r="F31" s="11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x14ac:dyDescent="0.35">
      <c r="B32" s="14" t="s">
        <v>47</v>
      </c>
      <c r="C32" s="15">
        <v>2</v>
      </c>
      <c r="D32" s="14"/>
      <c r="E32" s="15"/>
      <c r="F32" s="1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2:46" x14ac:dyDescent="0.35">
      <c r="B33" s="10" t="s">
        <v>44</v>
      </c>
      <c r="C33" s="3"/>
      <c r="D33" s="10"/>
      <c r="E33" s="3" t="s">
        <v>51</v>
      </c>
      <c r="F33" s="11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2:46" x14ac:dyDescent="0.35">
      <c r="B34" s="14" t="s">
        <v>48</v>
      </c>
      <c r="C34" s="15">
        <v>5</v>
      </c>
      <c r="D34" s="14"/>
      <c r="E34" s="15"/>
      <c r="F34" s="18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2:46" ht="15.5" customHeight="1" x14ac:dyDescent="0.35">
      <c r="B35" s="10" t="s">
        <v>45</v>
      </c>
      <c r="C35" s="3"/>
      <c r="D35" s="10"/>
      <c r="E35" s="3" t="s">
        <v>51</v>
      </c>
      <c r="F35" s="11"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2:46" x14ac:dyDescent="0.35">
      <c r="B36" s="14" t="s">
        <v>53</v>
      </c>
      <c r="C36" s="15"/>
      <c r="D36" s="14"/>
      <c r="E36" s="15"/>
      <c r="F36" s="18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2:46" x14ac:dyDescent="0.35">
      <c r="B37" s="10" t="s">
        <v>54</v>
      </c>
      <c r="C37" s="3">
        <v>1</v>
      </c>
      <c r="D37" s="10"/>
      <c r="E37" s="3" t="s">
        <v>51</v>
      </c>
      <c r="F37" s="11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2:46" x14ac:dyDescent="0.35">
      <c r="B38" s="10" t="s">
        <v>55</v>
      </c>
      <c r="C38" s="3">
        <v>1</v>
      </c>
      <c r="D38" s="10"/>
      <c r="E38" s="3" t="s">
        <v>51</v>
      </c>
      <c r="F38" s="11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2:46" x14ac:dyDescent="0.35">
      <c r="B39" s="10" t="s">
        <v>65</v>
      </c>
      <c r="C39" s="3"/>
      <c r="D39" s="10"/>
      <c r="E39" s="3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2:46" x14ac:dyDescent="0.35">
      <c r="B40" s="10" t="s">
        <v>66</v>
      </c>
      <c r="C40" s="3"/>
      <c r="D40" s="10"/>
      <c r="E40" s="3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2:46" x14ac:dyDescent="0.35">
      <c r="B41" s="10"/>
      <c r="C41" s="3"/>
      <c r="D41" s="10"/>
      <c r="E41" s="3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2:46" x14ac:dyDescent="0.35">
      <c r="B42" s="26" t="s">
        <v>57</v>
      </c>
      <c r="C42" s="23"/>
      <c r="D42" s="22"/>
      <c r="E42" s="23"/>
      <c r="F42" s="24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</row>
    <row r="43" spans="2:46" s="27" customFormat="1" x14ac:dyDescent="0.35">
      <c r="B43" s="28" t="s">
        <v>58</v>
      </c>
      <c r="C43" s="29"/>
      <c r="D43" s="28"/>
      <c r="E43" s="29"/>
      <c r="F43" s="30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</row>
    <row r="44" spans="2:46" x14ac:dyDescent="0.35">
      <c r="B44" s="10" t="s">
        <v>35</v>
      </c>
      <c r="C44" s="3">
        <v>3</v>
      </c>
      <c r="D44" s="10" t="s">
        <v>33</v>
      </c>
      <c r="E44" s="3" t="s">
        <v>8</v>
      </c>
      <c r="F44" s="11">
        <v>3</v>
      </c>
      <c r="G44" s="3">
        <v>1</v>
      </c>
      <c r="H44" s="3">
        <v>1</v>
      </c>
      <c r="I44" s="3"/>
      <c r="J44" s="3"/>
      <c r="K44" s="3"/>
      <c r="L44" s="3">
        <v>1</v>
      </c>
      <c r="M44" s="3"/>
      <c r="N44" s="3"/>
      <c r="O44" s="3"/>
      <c r="P44" s="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2:46" x14ac:dyDescent="0.35">
      <c r="B45" s="28" t="s">
        <v>60</v>
      </c>
      <c r="C45" s="29"/>
      <c r="D45" s="28"/>
      <c r="E45" s="29"/>
      <c r="F45" s="30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</row>
    <row r="46" spans="2:46" x14ac:dyDescent="0.35">
      <c r="B46" s="10" t="s">
        <v>49</v>
      </c>
      <c r="C46" s="3">
        <v>3</v>
      </c>
      <c r="D46" s="10" t="s">
        <v>50</v>
      </c>
      <c r="E46" s="3" t="s">
        <v>51</v>
      </c>
      <c r="F46" s="11"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2:46" x14ac:dyDescent="0.35">
      <c r="B47" s="28" t="s">
        <v>59</v>
      </c>
      <c r="C47" s="29"/>
      <c r="D47" s="28"/>
      <c r="E47" s="29"/>
      <c r="F47" s="30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</row>
    <row r="48" spans="2:46" x14ac:dyDescent="0.35">
      <c r="B48" s="10" t="s">
        <v>52</v>
      </c>
      <c r="C48" s="3">
        <v>5</v>
      </c>
      <c r="D48" s="10"/>
      <c r="E48" s="3" t="s">
        <v>51</v>
      </c>
      <c r="F48" s="11">
        <v>10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5">
      <c r="B49" s="10"/>
      <c r="C49" s="3"/>
      <c r="D49" s="10"/>
      <c r="E49" s="3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5">
      <c r="B50" s="10"/>
      <c r="C50" s="3"/>
      <c r="D50" s="10"/>
      <c r="E50" s="3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5">
      <c r="B51" s="33" t="s">
        <v>36</v>
      </c>
      <c r="C51" s="34">
        <f>SUM(C4:C50)</f>
        <v>49.5</v>
      </c>
      <c r="D51" s="34">
        <f>SUM(D4:D35)</f>
        <v>0</v>
      </c>
      <c r="E51" s="35">
        <f>SUM(E4:E35)</f>
        <v>0</v>
      </c>
      <c r="F51" s="34">
        <f>SUM(F4:F50)</f>
        <v>60.5</v>
      </c>
      <c r="G51" s="34">
        <f t="shared" ref="G51:P51" si="0">SUM(G4:G50)</f>
        <v>2.25</v>
      </c>
      <c r="H51" s="34">
        <f t="shared" si="0"/>
        <v>4.5</v>
      </c>
      <c r="I51" s="34">
        <f t="shared" si="0"/>
        <v>3</v>
      </c>
      <c r="J51" s="34">
        <f t="shared" si="0"/>
        <v>2.5</v>
      </c>
      <c r="K51" s="34">
        <f t="shared" si="0"/>
        <v>2.75</v>
      </c>
      <c r="L51" s="34">
        <f t="shared" si="0"/>
        <v>1.75</v>
      </c>
      <c r="M51" s="34">
        <f t="shared" si="0"/>
        <v>0.5</v>
      </c>
      <c r="N51" s="34">
        <f t="shared" si="0"/>
        <v>2</v>
      </c>
      <c r="O51" s="34">
        <f t="shared" si="0"/>
        <v>4</v>
      </c>
      <c r="P51" s="34">
        <f t="shared" si="0"/>
        <v>0</v>
      </c>
      <c r="Q51" s="34">
        <f t="shared" ref="Q51" si="1">SUM(Q4:Q50)</f>
        <v>0</v>
      </c>
      <c r="R51" s="34">
        <f t="shared" ref="R51" si="2">SUM(R4:R50)</f>
        <v>0</v>
      </c>
      <c r="S51" s="34">
        <f t="shared" ref="S51" si="3">SUM(S4:S50)</f>
        <v>0</v>
      </c>
      <c r="T51" s="34">
        <f t="shared" ref="T51" si="4">SUM(T4:T50)</f>
        <v>0</v>
      </c>
      <c r="U51" s="34">
        <f t="shared" ref="U51" si="5">SUM(U4:U50)</f>
        <v>0</v>
      </c>
      <c r="V51" s="34">
        <f t="shared" ref="V51" si="6">SUM(V4:V50)</f>
        <v>0</v>
      </c>
      <c r="W51" s="34">
        <f t="shared" ref="W51" si="7">SUM(W4:W50)</f>
        <v>0</v>
      </c>
      <c r="X51" s="34">
        <f t="shared" ref="X51" si="8">SUM(X4:X50)</f>
        <v>0</v>
      </c>
      <c r="Y51" s="34">
        <f t="shared" ref="Y51" si="9">SUM(Y4:Y50)</f>
        <v>0</v>
      </c>
      <c r="Z51" s="34">
        <f t="shared" ref="Z51" si="10">SUM(Z4:Z50)</f>
        <v>0</v>
      </c>
      <c r="AA51" s="34">
        <f t="shared" ref="AA51" si="11">SUM(AA4:AA50)</f>
        <v>0</v>
      </c>
      <c r="AB51" s="34">
        <f t="shared" ref="AB51" si="12">SUM(AB4:AB50)</f>
        <v>0</v>
      </c>
      <c r="AC51" s="34">
        <f t="shared" ref="AC51" si="13">SUM(AC4:AC50)</f>
        <v>0</v>
      </c>
      <c r="AD51" s="34">
        <f t="shared" ref="AD51" si="14">SUM(AD4:AD50)</f>
        <v>0</v>
      </c>
      <c r="AE51" s="34">
        <f t="shared" ref="AE51" si="15">SUM(AE4:AE50)</f>
        <v>0</v>
      </c>
      <c r="AF51" s="34">
        <f t="shared" ref="AF51" si="16">SUM(AF4:AF50)</f>
        <v>0</v>
      </c>
      <c r="AG51" s="34">
        <f t="shared" ref="AG51" si="17">SUM(AG4:AG50)</f>
        <v>0</v>
      </c>
      <c r="AH51" s="34">
        <f t="shared" ref="AH51" si="18">SUM(AH4:AH50)</f>
        <v>0</v>
      </c>
      <c r="AI51" s="34">
        <f t="shared" ref="AI51" si="19">SUM(AI4:AI50)</f>
        <v>0</v>
      </c>
      <c r="AJ51" s="34">
        <f t="shared" ref="AJ51" si="20">SUM(AJ4:AJ50)</f>
        <v>0</v>
      </c>
      <c r="AK51" s="34">
        <f t="shared" ref="AK51" si="21">SUM(AK4:AK50)</f>
        <v>0</v>
      </c>
      <c r="AL51" s="34">
        <f t="shared" ref="AL51" si="22">SUM(AL4:AL50)</f>
        <v>0</v>
      </c>
      <c r="AM51" s="34">
        <f t="shared" ref="AM51" si="23">SUM(AM4:AM50)</f>
        <v>0</v>
      </c>
      <c r="AN51" s="34">
        <f t="shared" ref="AN51" si="24">SUM(AN4:AN50)</f>
        <v>0</v>
      </c>
      <c r="AO51" s="34">
        <f t="shared" ref="AO51" si="25">SUM(AO4:AO50)</f>
        <v>0</v>
      </c>
      <c r="AP51" s="34">
        <f t="shared" ref="AP51" si="26">SUM(AP4:AP50)</f>
        <v>0</v>
      </c>
      <c r="AQ51" s="34">
        <f t="shared" ref="AQ51" si="27">SUM(AQ4:AQ50)</f>
        <v>0</v>
      </c>
      <c r="AR51" s="34">
        <f t="shared" ref="AR51" si="28">SUM(AR4:AR50)</f>
        <v>0</v>
      </c>
      <c r="AS51" s="34">
        <f t="shared" ref="AS51" si="29">SUM(AS4:AS50)</f>
        <v>0</v>
      </c>
      <c r="AT51" s="34">
        <f t="shared" ref="AT51" si="30">SUM(AT4:AT50)</f>
        <v>0</v>
      </c>
    </row>
    <row r="52" spans="1:46" x14ac:dyDescent="0.35">
      <c r="B52" s="5" t="s">
        <v>56</v>
      </c>
      <c r="C52" s="6"/>
      <c r="D52" s="5"/>
      <c r="E52" s="3"/>
      <c r="F52" s="5">
        <v>60.5</v>
      </c>
      <c r="G52" s="3">
        <f>F52-G51</f>
        <v>58.25</v>
      </c>
      <c r="H52" s="3">
        <f t="shared" ref="H52:P52" si="31">G52-H51</f>
        <v>53.75</v>
      </c>
      <c r="I52" s="3">
        <f t="shared" si="31"/>
        <v>50.75</v>
      </c>
      <c r="J52" s="3">
        <f t="shared" si="31"/>
        <v>48.25</v>
      </c>
      <c r="K52" s="3">
        <f t="shared" si="31"/>
        <v>45.5</v>
      </c>
      <c r="L52" s="3">
        <f>K52-L51</f>
        <v>43.75</v>
      </c>
      <c r="M52" s="3">
        <f t="shared" si="31"/>
        <v>43.25</v>
      </c>
      <c r="N52" s="3">
        <f t="shared" si="31"/>
        <v>41.25</v>
      </c>
      <c r="O52" s="3">
        <f t="shared" si="31"/>
        <v>37.25</v>
      </c>
      <c r="P52" s="3">
        <f t="shared" si="31"/>
        <v>37.25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spans="1:46" x14ac:dyDescent="0.35">
      <c r="A53" s="7"/>
      <c r="B53" s="33" t="s">
        <v>61</v>
      </c>
      <c r="C53" s="33"/>
      <c r="D53" s="33"/>
      <c r="E53" s="35"/>
      <c r="F53" s="33"/>
      <c r="G53" s="35">
        <v>3</v>
      </c>
      <c r="H53" s="35">
        <v>6</v>
      </c>
      <c r="I53" s="35"/>
      <c r="J53" s="35"/>
      <c r="K53" s="35"/>
      <c r="L53" s="35">
        <v>4</v>
      </c>
      <c r="M53" s="35">
        <v>3</v>
      </c>
      <c r="N53" s="35"/>
      <c r="O53" s="35"/>
      <c r="P53" s="35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</row>
    <row r="54" spans="1:46" x14ac:dyDescent="0.35">
      <c r="A54" s="7"/>
      <c r="B54" s="5" t="s">
        <v>62</v>
      </c>
      <c r="C54" s="5"/>
      <c r="D54" s="5"/>
      <c r="E54" s="3"/>
      <c r="F54" s="5"/>
      <c r="G54" s="3">
        <f>C51-G53</f>
        <v>46.5</v>
      </c>
      <c r="H54" s="3">
        <f>G54-H53</f>
        <v>40.5</v>
      </c>
      <c r="I54" s="3">
        <f t="shared" ref="I54:AT54" si="32">H54-I53</f>
        <v>40.5</v>
      </c>
      <c r="J54" s="3">
        <f t="shared" si="32"/>
        <v>40.5</v>
      </c>
      <c r="K54" s="3">
        <f t="shared" si="32"/>
        <v>40.5</v>
      </c>
      <c r="L54" s="3">
        <f t="shared" si="32"/>
        <v>36.5</v>
      </c>
      <c r="M54" s="3">
        <f t="shared" si="32"/>
        <v>33.5</v>
      </c>
      <c r="N54" s="3">
        <f t="shared" si="32"/>
        <v>33.5</v>
      </c>
      <c r="O54" s="3">
        <f t="shared" si="32"/>
        <v>33.5</v>
      </c>
      <c r="P54" s="3">
        <f t="shared" si="32"/>
        <v>33.5</v>
      </c>
      <c r="Q54" s="3">
        <f t="shared" si="32"/>
        <v>33.5</v>
      </c>
      <c r="R54" s="3">
        <f t="shared" si="32"/>
        <v>33.5</v>
      </c>
      <c r="S54" s="3">
        <f t="shared" si="32"/>
        <v>33.5</v>
      </c>
      <c r="T54" s="3">
        <f t="shared" si="32"/>
        <v>33.5</v>
      </c>
      <c r="U54" s="3">
        <f t="shared" si="32"/>
        <v>33.5</v>
      </c>
      <c r="V54" s="3">
        <f t="shared" si="32"/>
        <v>33.5</v>
      </c>
      <c r="W54" s="3">
        <f t="shared" si="32"/>
        <v>33.5</v>
      </c>
      <c r="X54" s="3">
        <f t="shared" si="32"/>
        <v>33.5</v>
      </c>
      <c r="Y54" s="3">
        <f t="shared" si="32"/>
        <v>33.5</v>
      </c>
      <c r="Z54" s="3">
        <f t="shared" si="32"/>
        <v>33.5</v>
      </c>
      <c r="AA54" s="3">
        <f t="shared" si="32"/>
        <v>33.5</v>
      </c>
      <c r="AB54" s="3">
        <f t="shared" si="32"/>
        <v>33.5</v>
      </c>
      <c r="AC54" s="3">
        <f t="shared" si="32"/>
        <v>33.5</v>
      </c>
      <c r="AD54" s="3">
        <f t="shared" si="32"/>
        <v>33.5</v>
      </c>
      <c r="AE54" s="3">
        <f t="shared" si="32"/>
        <v>33.5</v>
      </c>
      <c r="AF54" s="3">
        <f t="shared" si="32"/>
        <v>33.5</v>
      </c>
      <c r="AG54" s="3">
        <f t="shared" si="32"/>
        <v>33.5</v>
      </c>
      <c r="AH54" s="3">
        <f t="shared" si="32"/>
        <v>33.5</v>
      </c>
      <c r="AI54" s="3">
        <f t="shared" si="32"/>
        <v>33.5</v>
      </c>
      <c r="AJ54" s="3">
        <f t="shared" si="32"/>
        <v>33.5</v>
      </c>
      <c r="AK54" s="3">
        <f t="shared" si="32"/>
        <v>33.5</v>
      </c>
      <c r="AL54" s="3">
        <f t="shared" si="32"/>
        <v>33.5</v>
      </c>
      <c r="AM54" s="3">
        <f t="shared" si="32"/>
        <v>33.5</v>
      </c>
      <c r="AN54" s="3">
        <f t="shared" si="32"/>
        <v>33.5</v>
      </c>
      <c r="AO54" s="3">
        <f t="shared" si="32"/>
        <v>33.5</v>
      </c>
      <c r="AP54" s="3">
        <f t="shared" si="32"/>
        <v>33.5</v>
      </c>
      <c r="AQ54" s="3">
        <f t="shared" si="32"/>
        <v>33.5</v>
      </c>
      <c r="AR54" s="3">
        <f t="shared" si="32"/>
        <v>33.5</v>
      </c>
      <c r="AS54" s="3">
        <f t="shared" si="32"/>
        <v>33.5</v>
      </c>
      <c r="AT54" s="3">
        <f t="shared" si="32"/>
        <v>33.5</v>
      </c>
    </row>
    <row r="55" spans="1:46" x14ac:dyDescent="0.35">
      <c r="A55" s="7"/>
      <c r="B55" s="33" t="s">
        <v>63</v>
      </c>
      <c r="C55" s="33"/>
      <c r="D55" s="33"/>
      <c r="E55" s="35"/>
      <c r="F55" s="35">
        <f>F51/40</f>
        <v>1.5125</v>
      </c>
      <c r="G55" s="35">
        <f>F55</f>
        <v>1.5125</v>
      </c>
      <c r="H55" s="35">
        <v>3.0249999999999999</v>
      </c>
      <c r="I55" s="35">
        <v>4.5374999999999996</v>
      </c>
      <c r="J55" s="35">
        <v>6.05</v>
      </c>
      <c r="K55" s="35">
        <v>7.5625</v>
      </c>
      <c r="L55" s="35">
        <v>9.0749999999999993</v>
      </c>
      <c r="M55" s="35">
        <v>10.5875</v>
      </c>
      <c r="N55" s="35">
        <v>12.1</v>
      </c>
      <c r="O55" s="35">
        <v>13.612500000000001</v>
      </c>
      <c r="P55" s="35">
        <v>15.125</v>
      </c>
      <c r="Q55" s="35">
        <v>16.637499999999999</v>
      </c>
      <c r="R55" s="35">
        <v>18.149999999999999</v>
      </c>
      <c r="S55" s="35">
        <v>19.662500000000001</v>
      </c>
      <c r="T55" s="35">
        <v>21.175000000000001</v>
      </c>
      <c r="U55" s="35">
        <v>22.6875</v>
      </c>
      <c r="V55" s="35">
        <v>24.2</v>
      </c>
      <c r="W55" s="35">
        <v>25.712499999999999</v>
      </c>
      <c r="X55" s="35">
        <v>27.225000000000001</v>
      </c>
      <c r="Y55" s="35">
        <v>28.737500000000001</v>
      </c>
      <c r="Z55" s="35">
        <v>30.25</v>
      </c>
      <c r="AA55" s="35">
        <v>31.762499999999999</v>
      </c>
      <c r="AB55" s="35">
        <v>33.274999999999999</v>
      </c>
      <c r="AC55" s="35">
        <v>34.787500000000001</v>
      </c>
      <c r="AD55" s="35">
        <v>36.299999999999997</v>
      </c>
      <c r="AE55" s="35">
        <v>37.8125</v>
      </c>
      <c r="AF55" s="35">
        <v>39.325000000000003</v>
      </c>
      <c r="AG55" s="35">
        <v>40.837499999999999</v>
      </c>
      <c r="AH55" s="35">
        <v>42.35</v>
      </c>
      <c r="AI55" s="35">
        <v>43.862499999999997</v>
      </c>
      <c r="AJ55" s="35">
        <v>45.375</v>
      </c>
      <c r="AK55" s="35">
        <v>46.887500000000003</v>
      </c>
      <c r="AL55" s="35">
        <v>48.4</v>
      </c>
      <c r="AM55" s="35">
        <v>49.912500000000001</v>
      </c>
      <c r="AN55" s="35">
        <v>51.424999999999997</v>
      </c>
      <c r="AO55" s="35">
        <v>52.9375</v>
      </c>
      <c r="AP55" s="35">
        <v>54.45</v>
      </c>
      <c r="AQ55" s="35">
        <v>55.962499999999999</v>
      </c>
      <c r="AR55" s="35">
        <v>57.475000000000001</v>
      </c>
      <c r="AS55" s="35">
        <v>58.987499999999997</v>
      </c>
      <c r="AT55" s="35">
        <v>60.5</v>
      </c>
    </row>
    <row r="56" spans="1:46" x14ac:dyDescent="0.35">
      <c r="A56" s="7"/>
      <c r="B56" s="5" t="s">
        <v>64</v>
      </c>
      <c r="C56" s="5"/>
      <c r="D56" s="5"/>
      <c r="E56" s="3"/>
      <c r="F56" s="5"/>
      <c r="G56" s="3">
        <f>60.5-G55</f>
        <v>58.987499999999997</v>
      </c>
      <c r="H56" s="3">
        <f>60.5-H55</f>
        <v>57.475000000000001</v>
      </c>
      <c r="I56" s="3">
        <f>60.5-I55</f>
        <v>55.962499999999999</v>
      </c>
      <c r="J56" s="3">
        <f t="shared" ref="J56:AT56" si="33">60.5-J55</f>
        <v>54.45</v>
      </c>
      <c r="K56" s="3">
        <f t="shared" si="33"/>
        <v>52.9375</v>
      </c>
      <c r="L56" s="3">
        <f t="shared" si="33"/>
        <v>51.424999999999997</v>
      </c>
      <c r="M56" s="3">
        <f t="shared" si="33"/>
        <v>49.912500000000001</v>
      </c>
      <c r="N56" s="3">
        <f t="shared" si="33"/>
        <v>48.4</v>
      </c>
      <c r="O56" s="3">
        <f t="shared" si="33"/>
        <v>46.887500000000003</v>
      </c>
      <c r="P56" s="3">
        <f t="shared" si="33"/>
        <v>45.375</v>
      </c>
      <c r="Q56" s="3">
        <f t="shared" si="33"/>
        <v>43.862499999999997</v>
      </c>
      <c r="R56" s="3">
        <f t="shared" si="33"/>
        <v>42.35</v>
      </c>
      <c r="S56" s="3">
        <f t="shared" si="33"/>
        <v>40.837499999999999</v>
      </c>
      <c r="T56" s="3">
        <f t="shared" si="33"/>
        <v>39.325000000000003</v>
      </c>
      <c r="U56" s="3">
        <f t="shared" si="33"/>
        <v>37.8125</v>
      </c>
      <c r="V56" s="3">
        <f t="shared" si="33"/>
        <v>36.299999999999997</v>
      </c>
      <c r="W56" s="3">
        <f t="shared" si="33"/>
        <v>34.787500000000001</v>
      </c>
      <c r="X56" s="3">
        <f t="shared" si="33"/>
        <v>33.274999999999999</v>
      </c>
      <c r="Y56" s="3">
        <f t="shared" si="33"/>
        <v>31.762499999999999</v>
      </c>
      <c r="Z56" s="3">
        <f t="shared" si="33"/>
        <v>30.25</v>
      </c>
      <c r="AA56" s="3">
        <f t="shared" si="33"/>
        <v>28.737500000000001</v>
      </c>
      <c r="AB56" s="3">
        <f t="shared" si="33"/>
        <v>27.225000000000001</v>
      </c>
      <c r="AC56" s="3">
        <f t="shared" si="33"/>
        <v>25.712499999999999</v>
      </c>
      <c r="AD56" s="3">
        <f t="shared" si="33"/>
        <v>24.200000000000003</v>
      </c>
      <c r="AE56" s="3">
        <f t="shared" si="33"/>
        <v>22.6875</v>
      </c>
      <c r="AF56" s="3">
        <f t="shared" si="33"/>
        <v>21.174999999999997</v>
      </c>
      <c r="AG56" s="3">
        <f t="shared" si="33"/>
        <v>19.662500000000001</v>
      </c>
      <c r="AH56" s="3">
        <f t="shared" si="33"/>
        <v>18.149999999999999</v>
      </c>
      <c r="AI56" s="3">
        <f t="shared" si="33"/>
        <v>16.637500000000003</v>
      </c>
      <c r="AJ56" s="3">
        <f t="shared" si="33"/>
        <v>15.125</v>
      </c>
      <c r="AK56" s="3">
        <f t="shared" si="33"/>
        <v>13.612499999999997</v>
      </c>
      <c r="AL56" s="3">
        <f t="shared" si="33"/>
        <v>12.100000000000001</v>
      </c>
      <c r="AM56" s="3">
        <f t="shared" si="33"/>
        <v>10.587499999999999</v>
      </c>
      <c r="AN56" s="3">
        <f t="shared" si="33"/>
        <v>9.0750000000000028</v>
      </c>
      <c r="AO56" s="3">
        <f t="shared" si="33"/>
        <v>7.5625</v>
      </c>
      <c r="AP56" s="3">
        <f t="shared" si="33"/>
        <v>6.0499999999999972</v>
      </c>
      <c r="AQ56" s="3">
        <f t="shared" si="33"/>
        <v>4.5375000000000014</v>
      </c>
      <c r="AR56" s="3">
        <f t="shared" si="33"/>
        <v>3.0249999999999986</v>
      </c>
      <c r="AS56" s="3">
        <f t="shared" si="33"/>
        <v>1.5125000000000028</v>
      </c>
      <c r="AT56" s="3">
        <f t="shared" si="33"/>
        <v>0</v>
      </c>
    </row>
    <row r="57" spans="1:46" x14ac:dyDescent="0.35">
      <c r="A57" s="7"/>
      <c r="B57" s="8"/>
      <c r="C57" s="8"/>
      <c r="D57" s="8"/>
      <c r="E57" s="9"/>
      <c r="F57" s="8"/>
      <c r="G57" s="9"/>
      <c r="H57" s="9"/>
      <c r="I57" s="9"/>
      <c r="J57" s="9"/>
      <c r="K57" s="9"/>
      <c r="L57" s="9"/>
      <c r="M57" s="9"/>
      <c r="N57" s="9"/>
      <c r="O57" s="9"/>
      <c r="P57" s="9"/>
      <c r="Q57" s="2"/>
      <c r="R57" s="2"/>
      <c r="S57" s="2"/>
    </row>
    <row r="58" spans="1:46" x14ac:dyDescent="0.35">
      <c r="A58" s="7"/>
      <c r="B58" s="8"/>
      <c r="C58" s="8"/>
      <c r="D58" s="8"/>
      <c r="E58" s="9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2"/>
      <c r="R58" s="2"/>
      <c r="S58" s="2"/>
    </row>
    <row r="59" spans="1:46" x14ac:dyDescent="0.35">
      <c r="A59" s="7"/>
      <c r="B59" s="8"/>
      <c r="C59" s="8"/>
      <c r="D59" s="8"/>
      <c r="E59" s="9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2"/>
      <c r="R59" s="2"/>
      <c r="S59" s="2"/>
    </row>
    <row r="60" spans="1:46" x14ac:dyDescent="0.35">
      <c r="A60" s="7"/>
      <c r="B60" s="8"/>
      <c r="C60" s="8"/>
      <c r="D60" s="8"/>
      <c r="E60" s="9"/>
      <c r="F60" s="8"/>
      <c r="G60" s="9"/>
      <c r="H60" s="9"/>
      <c r="I60" s="9"/>
      <c r="J60" s="9"/>
      <c r="K60" s="9"/>
      <c r="L60" s="9"/>
      <c r="M60" s="9"/>
      <c r="N60" s="9"/>
      <c r="O60" s="9"/>
      <c r="P60" s="9"/>
      <c r="Q60" s="2"/>
      <c r="R60" s="2"/>
      <c r="S60" s="2"/>
    </row>
    <row r="61" spans="1:46" x14ac:dyDescent="0.35">
      <c r="A61" s="7"/>
      <c r="B61" s="8"/>
      <c r="C61" s="8"/>
      <c r="D61" s="8"/>
      <c r="E61" s="9"/>
      <c r="F61" s="8"/>
      <c r="G61" s="9"/>
      <c r="H61" s="9"/>
      <c r="I61" s="9"/>
      <c r="J61" s="9"/>
      <c r="K61" s="9"/>
      <c r="L61" s="9"/>
      <c r="M61" s="9"/>
      <c r="N61" s="9"/>
      <c r="O61" s="9"/>
      <c r="P61" s="9"/>
      <c r="Q61" s="2"/>
      <c r="R61" s="2"/>
      <c r="S61" s="2"/>
    </row>
    <row r="62" spans="1:46" x14ac:dyDescent="0.35">
      <c r="A62" s="7"/>
      <c r="B62" s="8"/>
      <c r="C62" s="8"/>
      <c r="D62" s="8"/>
      <c r="E62" s="9"/>
      <c r="F62" s="8"/>
      <c r="G62" s="9"/>
      <c r="H62" s="9"/>
      <c r="I62" s="9"/>
      <c r="J62" s="9"/>
      <c r="K62" s="9"/>
      <c r="L62" s="9"/>
      <c r="M62" s="9"/>
      <c r="N62" s="9"/>
      <c r="O62" s="9"/>
      <c r="P62" s="9"/>
      <c r="Q62" s="2"/>
      <c r="R62" s="2"/>
      <c r="S62" s="2"/>
    </row>
    <row r="63" spans="1:46" x14ac:dyDescent="0.35">
      <c r="A63" s="7"/>
      <c r="B63" s="8"/>
      <c r="C63" s="8"/>
      <c r="D63" s="8"/>
      <c r="E63" s="9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2"/>
      <c r="R63" s="2"/>
      <c r="S63" s="2"/>
    </row>
    <row r="64" spans="1:46" x14ac:dyDescent="0.35">
      <c r="A64" s="7"/>
      <c r="B64" s="8"/>
      <c r="C64" s="8"/>
      <c r="D64" s="8"/>
      <c r="E64" s="9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2"/>
      <c r="R64" s="2"/>
      <c r="S64" s="2"/>
    </row>
    <row r="65" spans="1:19" x14ac:dyDescent="0.35">
      <c r="A65" s="7"/>
      <c r="B65" s="8"/>
      <c r="C65" s="8"/>
      <c r="D65" s="8"/>
      <c r="E65" s="9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2"/>
      <c r="R65" s="2"/>
      <c r="S65" s="2"/>
    </row>
    <row r="66" spans="1:19" x14ac:dyDescent="0.35">
      <c r="A66" s="7"/>
      <c r="B66" s="8"/>
      <c r="C66" s="8"/>
      <c r="D66" s="8"/>
      <c r="E66" s="9"/>
      <c r="F66" s="8"/>
      <c r="G66" s="9"/>
      <c r="H66" s="9"/>
      <c r="I66" s="9"/>
      <c r="J66" s="9"/>
      <c r="K66" s="9"/>
      <c r="L66" s="9"/>
      <c r="M66" s="9"/>
      <c r="N66" s="9"/>
      <c r="O66" s="9"/>
      <c r="P66" s="9"/>
      <c r="Q66" s="2"/>
      <c r="R66" s="2"/>
      <c r="S66" s="2"/>
    </row>
    <row r="67" spans="1:19" x14ac:dyDescent="0.35">
      <c r="A67" s="7"/>
      <c r="B67" s="8"/>
      <c r="C67" s="8"/>
      <c r="D67" s="8"/>
      <c r="E67" s="9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2"/>
      <c r="R67" s="2"/>
      <c r="S67" s="2"/>
    </row>
    <row r="68" spans="1:19" x14ac:dyDescent="0.35">
      <c r="A68" s="7"/>
      <c r="B68" s="8"/>
      <c r="C68" s="8"/>
      <c r="D68" s="8"/>
      <c r="E68" s="9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2"/>
      <c r="R68" s="2"/>
      <c r="S68" s="2"/>
    </row>
    <row r="69" spans="1:19" x14ac:dyDescent="0.35">
      <c r="A69" s="7"/>
      <c r="B69" s="7"/>
      <c r="C69" s="7"/>
      <c r="D69" s="7"/>
      <c r="E69" s="2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5">
      <c r="A70" s="7"/>
      <c r="B70" s="7"/>
      <c r="C70" s="7"/>
      <c r="D70" s="7"/>
      <c r="E70" s="2"/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5">
      <c r="A71" s="7"/>
      <c r="B71" s="7"/>
      <c r="C71" s="7"/>
      <c r="D71" s="7"/>
      <c r="E71" s="2"/>
      <c r="F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5">
      <c r="A72" s="7"/>
      <c r="B72" s="7"/>
      <c r="C72" s="7"/>
      <c r="D72" s="7"/>
      <c r="E72" s="2"/>
      <c r="F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35">
      <c r="A73" s="7"/>
      <c r="B73" s="7"/>
      <c r="C73" s="7"/>
      <c r="D73" s="7"/>
      <c r="E73" s="2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1"/>
  <sheetViews>
    <sheetView tabSelected="1" topLeftCell="P9" workbookViewId="0">
      <selection activeCell="AF27" sqref="AF27"/>
    </sheetView>
  </sheetViews>
  <sheetFormatPr defaultRowHeight="14.5" x14ac:dyDescent="0.35"/>
  <cols>
    <col min="1" max="1" width="3.1796875" customWidth="1"/>
    <col min="2" max="2" width="31.54296875" customWidth="1"/>
    <col min="3" max="3" width="8.7265625" style="1"/>
    <col min="4" max="4" width="19" customWidth="1"/>
    <col min="5" max="5" width="8.7265625" style="1"/>
    <col min="7" max="16" width="7.453125" customWidth="1"/>
    <col min="17" max="17" width="4.54296875" customWidth="1"/>
  </cols>
  <sheetData>
    <row r="2" spans="2:16" s="1" customFormat="1" ht="18" x14ac:dyDescent="0.35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>
        <v>1</v>
      </c>
      <c r="H2" s="13">
        <v>2</v>
      </c>
      <c r="I2" s="13">
        <v>3</v>
      </c>
      <c r="J2" s="13">
        <v>4</v>
      </c>
      <c r="K2" s="13">
        <v>5</v>
      </c>
      <c r="L2" s="13">
        <v>6</v>
      </c>
      <c r="M2" s="13">
        <v>7</v>
      </c>
      <c r="N2" s="13">
        <v>8</v>
      </c>
      <c r="O2" s="13">
        <v>9</v>
      </c>
      <c r="P2" s="13">
        <v>10</v>
      </c>
    </row>
    <row r="3" spans="2:16" x14ac:dyDescent="0.35">
      <c r="B3" s="40" t="s">
        <v>5</v>
      </c>
      <c r="C3" s="15">
        <v>1</v>
      </c>
      <c r="D3" s="40"/>
      <c r="E3" s="15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2:16" x14ac:dyDescent="0.35">
      <c r="B4" s="5" t="s">
        <v>6</v>
      </c>
      <c r="C4" s="3"/>
      <c r="D4" s="5" t="s">
        <v>7</v>
      </c>
      <c r="E4" s="3" t="s">
        <v>8</v>
      </c>
      <c r="F4" s="6">
        <v>1</v>
      </c>
      <c r="G4" s="6">
        <v>0.75</v>
      </c>
      <c r="H4" s="6">
        <v>0.5</v>
      </c>
      <c r="I4" s="5"/>
      <c r="J4" s="5"/>
      <c r="K4" s="5"/>
      <c r="L4" s="5"/>
      <c r="M4" s="5"/>
      <c r="N4" s="5"/>
      <c r="O4" s="5"/>
      <c r="P4" s="5"/>
    </row>
    <row r="5" spans="2:16" x14ac:dyDescent="0.35">
      <c r="B5" s="5" t="s">
        <v>9</v>
      </c>
      <c r="C5" s="3"/>
      <c r="D5" s="5" t="s">
        <v>7</v>
      </c>
      <c r="E5" s="3" t="s">
        <v>8</v>
      </c>
      <c r="F5" s="6">
        <v>0.5</v>
      </c>
      <c r="G5" s="6"/>
      <c r="H5" s="6">
        <v>0.5</v>
      </c>
      <c r="I5" s="5"/>
      <c r="J5" s="5"/>
      <c r="K5" s="5"/>
      <c r="L5" s="5"/>
      <c r="M5" s="5"/>
      <c r="N5" s="5"/>
      <c r="O5" s="5"/>
      <c r="P5" s="5"/>
    </row>
    <row r="6" spans="2:16" x14ac:dyDescent="0.35">
      <c r="B6" s="5" t="s">
        <v>10</v>
      </c>
      <c r="C6" s="3"/>
      <c r="D6" s="5" t="s">
        <v>7</v>
      </c>
      <c r="E6" s="3" t="s">
        <v>8</v>
      </c>
      <c r="F6" s="6">
        <v>1</v>
      </c>
      <c r="G6" s="6"/>
      <c r="H6" s="6">
        <v>1</v>
      </c>
      <c r="I6" s="5"/>
      <c r="J6" s="5"/>
      <c r="K6" s="5"/>
      <c r="L6" s="5"/>
      <c r="M6" s="5"/>
      <c r="N6" s="5"/>
      <c r="O6" s="5"/>
      <c r="P6" s="5"/>
    </row>
    <row r="7" spans="2:16" x14ac:dyDescent="0.35">
      <c r="B7" s="40" t="s">
        <v>11</v>
      </c>
      <c r="C7" s="15">
        <v>3</v>
      </c>
      <c r="D7" s="40"/>
      <c r="E7" s="15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2:16" x14ac:dyDescent="0.35">
      <c r="B8" s="5" t="s">
        <v>12</v>
      </c>
      <c r="C8" s="3"/>
      <c r="D8" s="5" t="s">
        <v>13</v>
      </c>
      <c r="E8" s="3" t="s">
        <v>8</v>
      </c>
      <c r="F8" s="6">
        <v>0.5</v>
      </c>
      <c r="G8" s="5"/>
      <c r="H8" s="5"/>
      <c r="I8" s="5"/>
      <c r="J8" s="5"/>
      <c r="K8" s="5">
        <v>0.5</v>
      </c>
      <c r="L8" s="5"/>
      <c r="M8" s="5"/>
      <c r="N8" s="5"/>
      <c r="O8" s="5"/>
      <c r="P8" s="5"/>
    </row>
    <row r="9" spans="2:16" x14ac:dyDescent="0.35">
      <c r="B9" s="5" t="s">
        <v>14</v>
      </c>
      <c r="C9" s="3"/>
      <c r="D9" s="5" t="s">
        <v>13</v>
      </c>
      <c r="E9" s="3" t="s">
        <v>8</v>
      </c>
      <c r="F9" s="6">
        <v>0.5</v>
      </c>
      <c r="G9" s="5"/>
      <c r="H9" s="5"/>
      <c r="I9" s="5">
        <v>0.5</v>
      </c>
      <c r="J9" s="5"/>
      <c r="K9" s="5"/>
      <c r="L9" s="5"/>
      <c r="M9" s="5"/>
      <c r="N9" s="5"/>
      <c r="O9" s="5"/>
      <c r="P9" s="5"/>
    </row>
    <row r="10" spans="2:16" x14ac:dyDescent="0.35">
      <c r="B10" s="10" t="s">
        <v>15</v>
      </c>
      <c r="C10" s="3"/>
      <c r="D10" s="5" t="s">
        <v>13</v>
      </c>
      <c r="E10" s="3" t="s">
        <v>8</v>
      </c>
      <c r="F10" s="6">
        <v>1</v>
      </c>
      <c r="G10" s="5"/>
      <c r="H10" s="5"/>
      <c r="I10" s="5"/>
      <c r="J10" s="5">
        <v>0.5</v>
      </c>
      <c r="K10" s="5"/>
      <c r="L10" s="5"/>
      <c r="M10" s="5"/>
      <c r="N10" s="5"/>
      <c r="O10" s="5"/>
      <c r="P10" s="5"/>
    </row>
    <row r="11" spans="2:16" x14ac:dyDescent="0.35">
      <c r="B11" s="40" t="s">
        <v>16</v>
      </c>
      <c r="C11" s="15">
        <v>1</v>
      </c>
      <c r="D11" s="40"/>
      <c r="E11" s="15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2:16" x14ac:dyDescent="0.35">
      <c r="B12" s="5" t="s">
        <v>17</v>
      </c>
      <c r="C12" s="3"/>
      <c r="D12" s="5" t="s">
        <v>18</v>
      </c>
      <c r="E12" s="3" t="s">
        <v>8</v>
      </c>
      <c r="F12" s="6">
        <v>0.5</v>
      </c>
      <c r="G12" s="6">
        <v>0.5</v>
      </c>
      <c r="H12" s="5"/>
      <c r="I12" s="5"/>
      <c r="J12" s="5"/>
      <c r="K12" s="5"/>
      <c r="L12" s="5"/>
      <c r="M12" s="5"/>
      <c r="N12" s="5"/>
      <c r="O12" s="5"/>
      <c r="P12" s="5"/>
    </row>
    <row r="13" spans="2:16" x14ac:dyDescent="0.35">
      <c r="B13" s="5" t="s">
        <v>19</v>
      </c>
      <c r="C13" s="3"/>
      <c r="D13" s="5" t="s">
        <v>18</v>
      </c>
      <c r="E13" s="3" t="s">
        <v>8</v>
      </c>
      <c r="F13" s="6">
        <v>1</v>
      </c>
      <c r="G13" s="5"/>
      <c r="H13" s="6">
        <v>0.5</v>
      </c>
      <c r="I13" s="5"/>
      <c r="J13" s="5"/>
      <c r="K13" s="5"/>
      <c r="L13" s="5"/>
      <c r="M13" s="5"/>
      <c r="N13" s="5"/>
      <c r="O13" s="5"/>
      <c r="P13" s="5"/>
    </row>
    <row r="14" spans="2:16" x14ac:dyDescent="0.35">
      <c r="B14" s="40" t="s">
        <v>20</v>
      </c>
      <c r="C14" s="15">
        <v>5</v>
      </c>
      <c r="D14" s="40"/>
      <c r="E14" s="1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2:16" ht="19.5" x14ac:dyDescent="0.35">
      <c r="B15" s="5" t="s">
        <v>21</v>
      </c>
      <c r="C15" s="3"/>
      <c r="D15" s="5" t="s">
        <v>13</v>
      </c>
      <c r="E15" s="3" t="s">
        <v>8</v>
      </c>
      <c r="F15" s="6">
        <v>3</v>
      </c>
      <c r="G15" s="5"/>
      <c r="H15" s="5"/>
      <c r="I15" s="5"/>
      <c r="J15" s="6">
        <v>2</v>
      </c>
      <c r="K15" s="6">
        <v>1</v>
      </c>
      <c r="L15" s="5"/>
      <c r="M15" s="5"/>
      <c r="N15" s="5"/>
      <c r="O15" s="5"/>
      <c r="P15" s="5"/>
    </row>
    <row r="16" spans="2:16" x14ac:dyDescent="0.35">
      <c r="B16" s="40" t="s">
        <v>23</v>
      </c>
      <c r="C16" s="15">
        <v>1</v>
      </c>
      <c r="D16" s="40"/>
      <c r="E16" s="15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2:20" x14ac:dyDescent="0.35">
      <c r="B17" s="5" t="s">
        <v>24</v>
      </c>
      <c r="C17" s="3"/>
      <c r="D17" s="5" t="s">
        <v>25</v>
      </c>
      <c r="E17" s="3" t="s">
        <v>8</v>
      </c>
      <c r="F17" s="6">
        <v>0.5</v>
      </c>
      <c r="G17" s="5"/>
      <c r="H17" s="5"/>
      <c r="I17" s="6">
        <v>0.5</v>
      </c>
      <c r="J17" s="6">
        <v>0.5</v>
      </c>
      <c r="K17" s="5"/>
      <c r="L17" s="5"/>
      <c r="M17" s="5"/>
      <c r="N17" s="5"/>
      <c r="O17" s="5"/>
      <c r="P17" s="5"/>
    </row>
    <row r="18" spans="2:20" x14ac:dyDescent="0.35">
      <c r="B18" s="5" t="s">
        <v>26</v>
      </c>
      <c r="C18" s="3"/>
      <c r="D18" s="5" t="s">
        <v>27</v>
      </c>
      <c r="E18" s="3" t="s">
        <v>8</v>
      </c>
      <c r="F18" s="6">
        <v>2</v>
      </c>
      <c r="G18" s="5"/>
      <c r="H18" s="5"/>
      <c r="I18" s="5"/>
      <c r="J18" s="5"/>
      <c r="K18" s="6">
        <v>0.75</v>
      </c>
      <c r="L18" s="6">
        <v>0.75</v>
      </c>
      <c r="M18" s="5"/>
      <c r="N18" s="5"/>
      <c r="O18" s="5"/>
      <c r="P18" s="5"/>
    </row>
    <row r="19" spans="2:20" x14ac:dyDescent="0.35">
      <c r="B19" s="40" t="s">
        <v>28</v>
      </c>
      <c r="C19" s="15">
        <v>3</v>
      </c>
      <c r="D19" s="40"/>
      <c r="E19" s="15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2:20" x14ac:dyDescent="0.35">
      <c r="B20" s="5" t="s">
        <v>29</v>
      </c>
      <c r="C20" s="3"/>
      <c r="D20" s="5" t="s">
        <v>25</v>
      </c>
      <c r="E20" s="3" t="s">
        <v>8</v>
      </c>
      <c r="F20" s="6">
        <v>1</v>
      </c>
      <c r="G20" s="5"/>
      <c r="H20" s="5"/>
      <c r="I20" s="5"/>
      <c r="J20" s="5"/>
      <c r="K20" s="5"/>
      <c r="L20" s="5"/>
      <c r="M20" s="6">
        <v>0.5</v>
      </c>
      <c r="N20" s="5"/>
      <c r="O20" s="5"/>
      <c r="P20" s="5"/>
    </row>
    <row r="21" spans="2:20" x14ac:dyDescent="0.35">
      <c r="B21" s="40" t="s">
        <v>31</v>
      </c>
      <c r="C21" s="15">
        <v>5</v>
      </c>
      <c r="D21" s="40"/>
      <c r="E21" s="15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2:20" x14ac:dyDescent="0.35">
      <c r="B22" s="5" t="s">
        <v>32</v>
      </c>
      <c r="C22" s="3"/>
      <c r="D22" s="5" t="s">
        <v>33</v>
      </c>
      <c r="E22" s="3" t="s">
        <v>30</v>
      </c>
      <c r="F22" s="6">
        <v>10</v>
      </c>
      <c r="G22" s="5"/>
      <c r="H22" s="6">
        <v>1</v>
      </c>
      <c r="I22" s="6">
        <v>2.5</v>
      </c>
      <c r="J22" s="5"/>
      <c r="K22" s="6">
        <v>1</v>
      </c>
      <c r="L22" s="5"/>
      <c r="M22" s="5"/>
      <c r="N22" s="6">
        <v>2</v>
      </c>
      <c r="O22" s="5">
        <v>4</v>
      </c>
      <c r="P22" s="6"/>
    </row>
    <row r="23" spans="2:20" x14ac:dyDescent="0.35">
      <c r="B23" s="32" t="s">
        <v>34</v>
      </c>
      <c r="C23" s="12"/>
      <c r="D23" s="32"/>
      <c r="E23" s="1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2:20" x14ac:dyDescent="0.35">
      <c r="B24" s="33" t="s">
        <v>35</v>
      </c>
      <c r="C24" s="35">
        <v>3</v>
      </c>
      <c r="D24" s="33" t="s">
        <v>33</v>
      </c>
      <c r="E24" s="35" t="s">
        <v>8</v>
      </c>
      <c r="F24" s="34">
        <v>3</v>
      </c>
      <c r="G24" s="34">
        <v>1</v>
      </c>
      <c r="H24" s="34">
        <v>1</v>
      </c>
      <c r="I24" s="33"/>
      <c r="J24" s="33"/>
      <c r="K24" s="33"/>
      <c r="L24" s="33">
        <v>1</v>
      </c>
      <c r="M24" s="33"/>
      <c r="N24" s="33"/>
      <c r="O24" s="33"/>
      <c r="P24" s="33"/>
    </row>
    <row r="25" spans="2:20" x14ac:dyDescent="0.35">
      <c r="B25" s="5"/>
      <c r="C25" s="3"/>
      <c r="D25" s="5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20" x14ac:dyDescent="0.35">
      <c r="B26" s="5" t="s">
        <v>36</v>
      </c>
      <c r="C26" s="3">
        <f>SUM(C3:C25)</f>
        <v>22</v>
      </c>
      <c r="D26" s="5"/>
      <c r="E26" s="3"/>
      <c r="F26" s="6">
        <f>SUM(F4:F25)</f>
        <v>25.5</v>
      </c>
      <c r="G26" s="6">
        <f t="shared" ref="G26:P26" si="0">SUM(G4:G25)</f>
        <v>2.25</v>
      </c>
      <c r="H26" s="6">
        <f t="shared" si="0"/>
        <v>4.5</v>
      </c>
      <c r="I26" s="6">
        <f t="shared" si="0"/>
        <v>3.5</v>
      </c>
      <c r="J26" s="6">
        <f t="shared" si="0"/>
        <v>3</v>
      </c>
      <c r="K26" s="6">
        <f t="shared" si="0"/>
        <v>3.25</v>
      </c>
      <c r="L26" s="6">
        <f t="shared" si="0"/>
        <v>1.75</v>
      </c>
      <c r="M26" s="6">
        <f t="shared" si="0"/>
        <v>0.5</v>
      </c>
      <c r="N26" s="6">
        <f t="shared" si="0"/>
        <v>2</v>
      </c>
      <c r="O26" s="6">
        <f t="shared" si="0"/>
        <v>4</v>
      </c>
      <c r="P26" s="6">
        <f t="shared" si="0"/>
        <v>0</v>
      </c>
    </row>
    <row r="27" spans="2:20" x14ac:dyDescent="0.35">
      <c r="B27" s="5" t="s">
        <v>56</v>
      </c>
      <c r="C27" s="3"/>
      <c r="D27" s="5"/>
      <c r="E27" s="3"/>
      <c r="F27" s="5">
        <v>25.5</v>
      </c>
      <c r="G27" s="5">
        <f>F27-G26</f>
        <v>23.25</v>
      </c>
      <c r="H27" s="5">
        <f t="shared" ref="H27:P27" si="1">G27-H26</f>
        <v>18.75</v>
      </c>
      <c r="I27" s="5">
        <f t="shared" si="1"/>
        <v>15.25</v>
      </c>
      <c r="J27" s="5">
        <f t="shared" si="1"/>
        <v>12.25</v>
      </c>
      <c r="K27" s="5">
        <f t="shared" si="1"/>
        <v>9</v>
      </c>
      <c r="L27" s="5">
        <f>K27-L26</f>
        <v>7.25</v>
      </c>
      <c r="M27" s="5">
        <f t="shared" si="1"/>
        <v>6.75</v>
      </c>
      <c r="N27" s="5">
        <f t="shared" si="1"/>
        <v>4.75</v>
      </c>
      <c r="O27" s="5">
        <f t="shared" si="1"/>
        <v>0.75</v>
      </c>
      <c r="P27" s="5">
        <f t="shared" si="1"/>
        <v>0.75</v>
      </c>
      <c r="Q27" s="38"/>
      <c r="R27" s="38"/>
      <c r="S27" s="38"/>
      <c r="T27" s="38"/>
    </row>
    <row r="28" spans="2:20" x14ac:dyDescent="0.35">
      <c r="B28" s="37" t="s">
        <v>61</v>
      </c>
      <c r="C28" s="41"/>
      <c r="D28" s="42"/>
      <c r="E28" s="41"/>
      <c r="F28" s="20"/>
      <c r="G28" s="20"/>
      <c r="H28" s="20">
        <v>5</v>
      </c>
      <c r="I28" s="20"/>
      <c r="J28" s="20"/>
      <c r="K28" s="20">
        <v>8</v>
      </c>
      <c r="L28" s="20">
        <v>1</v>
      </c>
      <c r="M28" s="20">
        <v>3</v>
      </c>
      <c r="N28" s="20"/>
      <c r="O28" s="20"/>
      <c r="P28" s="42"/>
      <c r="Q28" s="38"/>
      <c r="R28" s="38"/>
      <c r="S28" s="38"/>
      <c r="T28" s="38"/>
    </row>
    <row r="29" spans="2:20" x14ac:dyDescent="0.35">
      <c r="B29" s="37" t="s">
        <v>62</v>
      </c>
      <c r="C29" s="41"/>
      <c r="D29" s="42"/>
      <c r="E29" s="41"/>
      <c r="F29" s="42"/>
      <c r="G29" s="42">
        <f>22-G28</f>
        <v>22</v>
      </c>
      <c r="H29" s="42">
        <f>G29-H28</f>
        <v>17</v>
      </c>
      <c r="I29" s="42">
        <f t="shared" ref="I29:P29" si="2">H29-I28</f>
        <v>17</v>
      </c>
      <c r="J29" s="42">
        <f t="shared" si="2"/>
        <v>17</v>
      </c>
      <c r="K29" s="42">
        <f t="shared" si="2"/>
        <v>9</v>
      </c>
      <c r="L29" s="42">
        <f t="shared" si="2"/>
        <v>8</v>
      </c>
      <c r="M29" s="42">
        <f t="shared" si="2"/>
        <v>5</v>
      </c>
      <c r="N29" s="42">
        <f t="shared" si="2"/>
        <v>5</v>
      </c>
      <c r="O29" s="42">
        <f t="shared" si="2"/>
        <v>5</v>
      </c>
      <c r="P29" s="42">
        <f t="shared" si="2"/>
        <v>5</v>
      </c>
      <c r="Q29" s="38"/>
      <c r="R29" s="38"/>
      <c r="S29" s="38"/>
      <c r="T29" s="38"/>
    </row>
    <row r="30" spans="2:20" x14ac:dyDescent="0.35">
      <c r="B30" s="37" t="s">
        <v>63</v>
      </c>
      <c r="C30" s="41"/>
      <c r="D30" s="42"/>
      <c r="E30" s="41"/>
      <c r="F30" s="42">
        <v>2.2000000000000002</v>
      </c>
      <c r="G30" s="42">
        <v>2.2000000000000002</v>
      </c>
      <c r="H30" s="42">
        <f>G30+2.2</f>
        <v>4.4000000000000004</v>
      </c>
      <c r="I30" s="42">
        <f t="shared" ref="I30:O30" si="3">H30+2.2</f>
        <v>6.6000000000000005</v>
      </c>
      <c r="J30" s="42">
        <f t="shared" si="3"/>
        <v>8.8000000000000007</v>
      </c>
      <c r="K30" s="42">
        <f t="shared" si="3"/>
        <v>11</v>
      </c>
      <c r="L30" s="42">
        <f t="shared" si="3"/>
        <v>13.2</v>
      </c>
      <c r="M30" s="42">
        <f t="shared" si="3"/>
        <v>15.399999999999999</v>
      </c>
      <c r="N30" s="42">
        <f t="shared" si="3"/>
        <v>17.599999999999998</v>
      </c>
      <c r="O30" s="42">
        <f t="shared" si="3"/>
        <v>19.799999999999997</v>
      </c>
      <c r="P30" s="42">
        <f>O30+2.2</f>
        <v>21.999999999999996</v>
      </c>
      <c r="Q30" s="38"/>
      <c r="R30" s="38"/>
      <c r="S30" s="38"/>
      <c r="T30" s="38"/>
    </row>
    <row r="31" spans="2:20" x14ac:dyDescent="0.35">
      <c r="B31" s="37" t="s">
        <v>64</v>
      </c>
      <c r="C31" s="41"/>
      <c r="D31" s="42"/>
      <c r="E31" s="41"/>
      <c r="F31" s="42"/>
      <c r="G31" s="42">
        <f>22-G30</f>
        <v>19.8</v>
      </c>
      <c r="H31" s="42">
        <f>22-H30</f>
        <v>17.600000000000001</v>
      </c>
      <c r="I31" s="42">
        <f t="shared" ref="I31:P31" si="4">22-I30</f>
        <v>15.399999999999999</v>
      </c>
      <c r="J31" s="42">
        <f t="shared" si="4"/>
        <v>13.2</v>
      </c>
      <c r="K31" s="42">
        <f t="shared" si="4"/>
        <v>11</v>
      </c>
      <c r="L31" s="42">
        <f t="shared" si="4"/>
        <v>8.8000000000000007</v>
      </c>
      <c r="M31" s="42">
        <f t="shared" si="4"/>
        <v>6.6000000000000014</v>
      </c>
      <c r="N31" s="42">
        <f t="shared" si="4"/>
        <v>4.4000000000000021</v>
      </c>
      <c r="O31" s="42">
        <f t="shared" si="4"/>
        <v>2.2000000000000028</v>
      </c>
      <c r="P31" s="42">
        <f t="shared" si="4"/>
        <v>0</v>
      </c>
      <c r="Q31" s="38"/>
      <c r="R31" s="38"/>
      <c r="S31" s="38"/>
      <c r="T31" s="38"/>
    </row>
    <row r="32" spans="2:20" x14ac:dyDescent="0.35">
      <c r="B32" s="38"/>
      <c r="C32" s="39"/>
      <c r="D32" s="38"/>
      <c r="E32" s="39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</row>
    <row r="33" spans="2:20" x14ac:dyDescent="0.35">
      <c r="B33" s="38"/>
      <c r="C33" s="39"/>
      <c r="D33" s="38"/>
      <c r="E33" s="39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</row>
    <row r="34" spans="2:20" x14ac:dyDescent="0.35">
      <c r="B34" s="38"/>
      <c r="C34" s="39"/>
      <c r="D34" s="38"/>
      <c r="E34" s="3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</row>
    <row r="35" spans="2:20" x14ac:dyDescent="0.35">
      <c r="B35" s="38"/>
      <c r="C35" s="39"/>
      <c r="D35" s="38"/>
      <c r="E35" s="39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2:20" x14ac:dyDescent="0.35">
      <c r="B36" s="38"/>
      <c r="C36" s="39"/>
      <c r="D36" s="38"/>
      <c r="E36" s="39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</row>
    <row r="37" spans="2:20" x14ac:dyDescent="0.35">
      <c r="B37" s="38"/>
      <c r="C37" s="39"/>
      <c r="D37" s="38"/>
      <c r="E37" s="39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</row>
    <row r="38" spans="2:20" x14ac:dyDescent="0.35">
      <c r="B38" s="38"/>
      <c r="C38" s="39"/>
      <c r="D38" s="38"/>
      <c r="E38" s="39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 spans="2:20" x14ac:dyDescent="0.35">
      <c r="B39" s="38"/>
      <c r="C39" s="39"/>
      <c r="D39" s="38"/>
      <c r="E39" s="39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2:20" x14ac:dyDescent="0.35">
      <c r="B40" s="38"/>
      <c r="C40" s="39"/>
      <c r="D40" s="38"/>
      <c r="E40" s="39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spans="2:20" x14ac:dyDescent="0.35">
      <c r="B41" s="38"/>
      <c r="C41" s="39"/>
      <c r="D41" s="38"/>
      <c r="E41" s="39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2017-02-17T02:14:19Z</dcterms:created>
  <dcterms:modified xsi:type="dcterms:W3CDTF">2017-04-17T16:40:27Z</dcterms:modified>
</cp:coreProperties>
</file>