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9">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
      <name val="新細明體"/>
      <charset val="136"/>
      <family val="2"/>
      <color rgb="FFFF0000"/>
      <sz val="12"/>
      <scheme val="minor"/>
    </font>
    <font>
      <name val="標楷體"/>
      <charset val="136"/>
      <family val="4"/>
      <color rgb="FFFF0000"/>
      <sz val="12"/>
    </font>
    <font>
      <name val="標楷體"/>
      <charset val="136"/>
      <family val="4"/>
      <color theme="4"/>
      <sz val="12"/>
    </font>
    <font>
      <name val="標楷體"/>
      <charset val="136"/>
      <family val="4"/>
      <color theme="1"/>
      <sz val="12"/>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85">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49" fontId="16" fillId="0" borderId="1" applyAlignment="1" applyProtection="1" pivotButton="0" quotePrefix="0" xfId="0">
      <alignment vertical="center" wrapText="1"/>
      <protection locked="0" hidden="0"/>
    </xf>
    <xf numFmtId="0" fontId="15" fillId="0" borderId="0" applyAlignment="1" pivotButton="0" quotePrefix="0" xfId="0">
      <alignment vertical="center"/>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3" fillId="0" borderId="1" applyAlignment="1" applyProtection="1" pivotButton="0" quotePrefix="0" xfId="0">
      <alignment vertical="center" wrapText="1"/>
      <protection locked="0" hidden="0"/>
    </xf>
    <xf numFmtId="0" fontId="17" fillId="0" borderId="5" applyAlignment="1" applyProtection="1" pivotButton="0" quotePrefix="0" xfId="0">
      <alignment horizontal="left" vertical="center"/>
      <protection locked="0" hidden="0"/>
    </xf>
    <xf numFmtId="0" fontId="17" fillId="0" borderId="7" applyAlignment="1" applyProtection="1" pivotButton="0" quotePrefix="0" xfId="0">
      <alignment horizontal="left" vertical="center"/>
      <protection locked="0" hidden="0"/>
    </xf>
    <xf numFmtId="0" fontId="17" fillId="0" borderId="8" applyAlignment="1" applyProtection="1" pivotButton="0" quotePrefix="0" xfId="0">
      <alignment horizontal="left" vertical="center"/>
      <protection locked="0" hidden="0"/>
    </xf>
    <xf numFmtId="0" fontId="18" fillId="0" borderId="1" applyAlignment="1" applyProtection="1" pivotButton="0" quotePrefix="0" xfId="0">
      <alignment horizontal="center" vertical="center"/>
      <protection locked="0" hidden="0"/>
    </xf>
    <xf numFmtId="49" fontId="18" fillId="0" borderId="1" applyAlignment="1" applyProtection="1" pivotButton="0" quotePrefix="0" xfId="0">
      <alignment horizontal="center" vertical="center" wrapText="1"/>
      <protection locked="0" hidden="0"/>
    </xf>
    <xf numFmtId="164" fontId="18" fillId="0" borderId="1" applyAlignment="1" applyProtection="1" pivotButton="0" quotePrefix="0" xfId="0">
      <alignment vertical="center" wrapText="1"/>
      <protection locked="0" hidden="0"/>
    </xf>
    <xf numFmtId="164" fontId="18" fillId="0" borderId="1" applyAlignment="1" applyProtection="1" pivotButton="0" quotePrefix="0" xfId="0">
      <alignment vertical="center"/>
      <protection locked="0" hidden="0"/>
    </xf>
    <xf numFmtId="49" fontId="18" fillId="0" borderId="1" applyAlignment="1" applyProtection="1" pivotButton="0" quotePrefix="0" xfId="0">
      <alignment horizontal="center" vertical="center"/>
      <protection locked="0" hidden="0"/>
    </xf>
    <xf numFmtId="0" fontId="18" fillId="0" borderId="1" applyAlignment="1" applyProtection="1" pivotButton="0" quotePrefix="0" xfId="0">
      <alignment vertical="center" wrapText="1"/>
      <protection locked="0" hidden="0"/>
    </xf>
    <xf numFmtId="49" fontId="18" fillId="0" borderId="1" applyAlignment="1" applyProtection="1" pivotButton="0" quotePrefix="0" xfId="0">
      <alignment vertical="center" wrapText="1"/>
      <protection locked="0" hidden="0"/>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17" fillId="0" borderId="1" applyAlignment="1" applyProtection="1" pivotButton="0" quotePrefix="0" xfId="0">
      <alignment horizontal="left"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164" fontId="18" fillId="0" borderId="1" applyAlignment="1" applyProtection="1" pivotButton="0" quotePrefix="0" xfId="0">
      <alignment vertical="center" wrapText="1"/>
      <protection locked="0" hidden="0"/>
    </xf>
    <xf numFmtId="164" fontId="18" fillId="0" borderId="1" applyAlignment="1" applyProtection="1" pivotButton="0" quotePrefix="0" xfId="0">
      <alignment vertical="center"/>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80"/>
  <sheetViews>
    <sheetView tabSelected="1" topLeftCell="A51" zoomScale="85" zoomScaleNormal="85" zoomScalePageLayoutView="110" workbookViewId="0">
      <selection activeCell="D62" sqref="D62:D68"/>
    </sheetView>
  </sheetViews>
  <sheetFormatPr baseColWidth="8" defaultRowHeight="16.5"/>
  <cols>
    <col width="5.5" customWidth="1" style="60" min="1" max="1"/>
    <col width="21.25" customWidth="1" style="60" min="2" max="2"/>
    <col width="11.375" customWidth="1" style="60" min="3" max="3"/>
    <col width="12.75" customWidth="1" style="60" min="4" max="4"/>
    <col width="10.875" customWidth="1" style="60" min="5" max="5"/>
    <col width="7.5" customWidth="1" style="60" min="6" max="7"/>
    <col width="10.75" customWidth="1" style="60" min="8" max="8"/>
    <col width="10.375" customWidth="1" style="60" min="9" max="9"/>
    <col width="12.125" customWidth="1" style="60" min="10" max="10"/>
    <col width="12.5" customWidth="1" style="60" min="11" max="11"/>
    <col width="9.5" customWidth="1" style="60" min="12" max="12"/>
    <col width="19.875" customWidth="1" style="60" min="13" max="13"/>
    <col width="8" customWidth="1" style="60" min="14" max="14"/>
    <col width="12.625" customWidth="1" style="60" min="15" max="15"/>
    <col width="16.875" customWidth="1" style="60" min="16" max="16"/>
    <col width="15.375" customWidth="1" style="60" min="17" max="17"/>
    <col width="9.375" customWidth="1" style="60" min="18" max="18"/>
    <col width="2.875" customWidth="1" style="60" min="19" max="20"/>
    <col width="31.625" customWidth="1" style="60" min="21" max="21"/>
    <col width="19.375" bestFit="1" customWidth="1" style="60" min="22" max="22"/>
  </cols>
  <sheetData>
    <row r="1" ht="60" customFormat="1" customHeight="1" s="12">
      <c r="A1" s="7" t="inlineStr">
        <is>
          <t>表單7</t>
        </is>
      </c>
      <c r="B1" s="44" t="inlineStr">
        <is>
          <t xml:space="preserve">        承租人補助費用清冊
        中華民國 114 年 03 月</t>
        </is>
      </c>
      <c r="C1" s="61" t="n"/>
      <c r="D1" s="61" t="n"/>
      <c r="E1" s="61" t="n"/>
      <c r="F1" s="61" t="n"/>
      <c r="G1" s="61" t="n"/>
      <c r="H1" s="61" t="n"/>
      <c r="I1" s="61" t="n"/>
      <c r="J1" s="61" t="n"/>
      <c r="K1" s="61" t="n"/>
      <c r="L1" s="61" t="n"/>
      <c r="M1" s="40" t="inlineStr">
        <is>
          <t>增辦第4期計畫
1131127版</t>
        </is>
      </c>
    </row>
    <row r="2" ht="20.45" customHeight="1" s="60">
      <c r="A2" s="36" t="inlineStr">
        <is>
          <t>業者名稱：</t>
        </is>
      </c>
      <c r="B2" s="62" t="n"/>
      <c r="C2" s="15" t="inlineStr">
        <is>
          <t>寄居蟹台北</t>
        </is>
      </c>
      <c r="D2" s="1" t="n"/>
      <c r="E2" s="1" t="n"/>
      <c r="F2" s="1" t="n"/>
      <c r="G2" s="1" t="n"/>
      <c r="H2" s="1" t="n"/>
      <c r="I2" s="1" t="n"/>
      <c r="J2" s="1" t="n"/>
      <c r="K2" s="16" t="n"/>
      <c r="L2" s="16" t="n"/>
      <c r="M2" s="35" t="inlineStr">
        <is>
          <t>製表日期： 114 年 04 月 08 日</t>
        </is>
      </c>
      <c r="N2" s="63" t="n"/>
    </row>
    <row r="3" ht="16.5" customHeight="1" s="60">
      <c r="A3" s="37" t="inlineStr">
        <is>
          <t>序號</t>
        </is>
      </c>
      <c r="B3" s="37" t="inlineStr">
        <is>
          <t>媒合編號</t>
        </is>
      </c>
      <c r="C3" s="37" t="inlineStr">
        <is>
          <t>公證費</t>
        </is>
      </c>
      <c r="D3" s="64" t="n"/>
      <c r="E3" s="37" t="inlineStr">
        <is>
          <t>租金補助</t>
        </is>
      </c>
      <c r="F3" s="65" t="n"/>
      <c r="G3" s="65" t="n"/>
      <c r="H3" s="64" t="n"/>
      <c r="I3" s="41" t="inlineStr">
        <is>
          <t>受款人資料</t>
        </is>
      </c>
      <c r="J3" s="65" t="n"/>
      <c r="K3" s="65" t="n"/>
      <c r="L3" s="65" t="n"/>
      <c r="M3" s="64" t="n"/>
      <c r="N3" s="37" t="inlineStr">
        <is>
          <t>退件
註記註4</t>
        </is>
      </c>
    </row>
    <row r="4" ht="31.5" customHeight="1" s="60">
      <c r="A4" s="66" t="n"/>
      <c r="B4" s="66" t="n"/>
      <c r="C4" s="37" t="inlineStr">
        <is>
          <t>實際支付
金額</t>
        </is>
      </c>
      <c r="D4" s="37" t="inlineStr">
        <is>
          <t>申請金額註1</t>
        </is>
      </c>
      <c r="E4" s="37" t="inlineStr">
        <is>
          <t>申請金額註2</t>
        </is>
      </c>
      <c r="F4" s="37" t="inlineStr">
        <is>
          <t>期數</t>
        </is>
      </c>
      <c r="G4" s="37" t="inlineStr">
        <is>
          <t>總期數</t>
        </is>
      </c>
      <c r="H4" s="37" t="inlineStr">
        <is>
          <t>承租人
身分類別註3</t>
        </is>
      </c>
      <c r="I4" s="37" t="inlineStr">
        <is>
          <t>姓名</t>
        </is>
      </c>
      <c r="J4" s="37" t="inlineStr">
        <is>
          <t>身分證字號</t>
        </is>
      </c>
      <c r="K4" s="37" t="inlineStr">
        <is>
          <t>金融機構代碼
(三碼)</t>
        </is>
      </c>
      <c r="L4" s="37" t="inlineStr">
        <is>
          <t>分行代碼
(四碼)</t>
        </is>
      </c>
      <c r="M4" s="37" t="inlineStr">
        <is>
          <t>帳戶號碼</t>
        </is>
      </c>
      <c r="N4" s="66"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60">
      <c r="A5" s="17" t="n">
        <v>1</v>
      </c>
      <c r="B5" s="18" t="inlineStr">
        <is>
          <t>寄居蟹A2M34100273</t>
        </is>
      </c>
      <c r="C5" s="67" t="n">
        <v>2250</v>
      </c>
      <c r="D5" s="67" t="n">
        <v>2250</v>
      </c>
      <c r="E5" s="68" t="n"/>
      <c r="F5" s="21" t="n"/>
      <c r="G5" s="21" t="n"/>
      <c r="H5" s="21" t="n">
        <v>0</v>
      </c>
      <c r="I5" s="21" t="inlineStr">
        <is>
          <t>鄭羽婷</t>
        </is>
      </c>
      <c r="J5" s="22" t="inlineStr">
        <is>
          <t>R669271261</t>
        </is>
      </c>
      <c r="K5" s="18" t="inlineStr">
        <is>
          <t>700</t>
        </is>
      </c>
      <c r="L5" s="18" t="inlineStr">
        <is>
          <t>0021</t>
        </is>
      </c>
      <c r="M5" s="18" t="inlineStr">
        <is>
          <t>58606305282443</t>
        </is>
      </c>
      <c r="N5" s="23" t="n"/>
      <c r="O5" s="10">
        <f>K5&amp;L5</f>
        <v/>
      </c>
      <c r="P5" s="10">
        <f>M5</f>
        <v/>
      </c>
      <c r="Q5" s="10">
        <f>J5</f>
        <v/>
      </c>
      <c r="R5" s="69">
        <f>D5+E5</f>
        <v/>
      </c>
      <c r="S5" s="12" t="n"/>
      <c r="T5" s="12" t="n"/>
      <c r="U5" s="10">
        <f>$C$2&amp;I5&amp;IF(D5&gt;0,"客公證費",IF(E5&gt;0,"租金補助"))</f>
        <v/>
      </c>
      <c r="V5" s="14">
        <f>B5</f>
        <v/>
      </c>
    </row>
    <row r="6" ht="24.95" customHeight="1" s="60">
      <c r="A6" s="17" t="n">
        <v>2</v>
      </c>
      <c r="B6" s="18" t="inlineStr">
        <is>
          <t>寄居蟹A2M34100276</t>
        </is>
      </c>
      <c r="C6" s="67" t="n">
        <v>4500</v>
      </c>
      <c r="D6" s="67" t="n">
        <v>4500</v>
      </c>
      <c r="E6" s="68" t="n"/>
      <c r="F6" s="21" t="n"/>
      <c r="G6" s="21" t="n"/>
      <c r="H6" s="21" t="n">
        <v>2</v>
      </c>
      <c r="I6" s="21" t="inlineStr">
        <is>
          <t>張蓁琳</t>
        </is>
      </c>
      <c r="J6" s="22" t="inlineStr">
        <is>
          <t>I854900021</t>
        </is>
      </c>
      <c r="K6" s="18" t="inlineStr">
        <is>
          <t>700</t>
        </is>
      </c>
      <c r="L6" s="18" t="inlineStr">
        <is>
          <t>0021</t>
        </is>
      </c>
      <c r="M6" s="18" t="inlineStr">
        <is>
          <t>83035371091257</t>
        </is>
      </c>
      <c r="N6" s="23" t="n"/>
      <c r="O6" s="10">
        <f>K6&amp;L6</f>
        <v/>
      </c>
      <c r="P6" s="10">
        <f>M6</f>
        <v/>
      </c>
      <c r="Q6" s="10">
        <f>J6</f>
        <v/>
      </c>
      <c r="R6" s="69">
        <f>D6+E6</f>
        <v/>
      </c>
      <c r="S6" s="12" t="n"/>
      <c r="T6" s="12" t="n"/>
      <c r="U6" s="10">
        <f>$C$2&amp;I6&amp;IF(D6&gt;0,"客公證費",IF(E6&gt;0,"租金補助"))</f>
        <v/>
      </c>
      <c r="V6" s="14">
        <f>B6</f>
        <v/>
      </c>
    </row>
    <row r="7" ht="24.95" customHeight="1" s="60">
      <c r="A7" s="17" t="n">
        <v>3</v>
      </c>
      <c r="B7" s="18" t="inlineStr">
        <is>
          <t>寄居蟹A2M34100277</t>
        </is>
      </c>
      <c r="C7" s="67" t="n">
        <v>2250</v>
      </c>
      <c r="D7" s="67" t="n">
        <v>2250</v>
      </c>
      <c r="E7" s="68" t="n"/>
      <c r="F7" s="21" t="n"/>
      <c r="G7" s="21" t="n"/>
      <c r="H7" s="21" t="n">
        <v>1</v>
      </c>
      <c r="I7" s="21" t="inlineStr">
        <is>
          <t>宋致瑩</t>
        </is>
      </c>
      <c r="J7" s="22" t="inlineStr">
        <is>
          <t>P534188695</t>
        </is>
      </c>
      <c r="K7" s="18" t="inlineStr">
        <is>
          <t>822</t>
        </is>
      </c>
      <c r="L7" s="18" t="inlineStr">
        <is>
          <t>0347</t>
        </is>
      </c>
      <c r="M7" s="18" t="inlineStr">
        <is>
          <t>218361098875</t>
        </is>
      </c>
      <c r="N7" s="23" t="n"/>
      <c r="O7" s="10">
        <f>K7&amp;L7</f>
        <v/>
      </c>
      <c r="P7" s="10">
        <f>M7</f>
        <v/>
      </c>
      <c r="Q7" s="10">
        <f>J7</f>
        <v/>
      </c>
      <c r="R7" s="69">
        <f>D7+E7</f>
        <v/>
      </c>
      <c r="S7" s="12" t="n"/>
      <c r="T7" s="12" t="n"/>
      <c r="U7" s="10">
        <f>$C$2&amp;I7&amp;IF(D7&gt;0,"客公證費",IF(E7&gt;0,"租金補助"))</f>
        <v/>
      </c>
      <c r="V7" s="14">
        <f>B7</f>
        <v/>
      </c>
    </row>
    <row r="8" ht="24.95" customHeight="1" s="60">
      <c r="A8" s="17" t="n">
        <v>4</v>
      </c>
      <c r="B8" s="18" t="inlineStr">
        <is>
          <t>寄居蟹A2M34100279</t>
        </is>
      </c>
      <c r="C8" s="67" t="n">
        <v>2250</v>
      </c>
      <c r="D8" s="67" t="n">
        <v>2250</v>
      </c>
      <c r="E8" s="68" t="n"/>
      <c r="F8" s="21" t="n"/>
      <c r="G8" s="21" t="n"/>
      <c r="H8" s="21" t="n">
        <v>0</v>
      </c>
      <c r="I8" s="21" t="inlineStr">
        <is>
          <t>洪正芳</t>
        </is>
      </c>
      <c r="J8" s="22" t="inlineStr">
        <is>
          <t>R519352970</t>
        </is>
      </c>
      <c r="K8" s="18" t="inlineStr">
        <is>
          <t>013</t>
        </is>
      </c>
      <c r="L8" s="18" t="inlineStr">
        <is>
          <t>0039</t>
        </is>
      </c>
      <c r="M8" s="18" t="inlineStr">
        <is>
          <t>992277438157</t>
        </is>
      </c>
      <c r="N8" s="23" t="n"/>
      <c r="O8" s="10">
        <f>K8&amp;L8</f>
        <v/>
      </c>
      <c r="P8" s="10">
        <f>M8</f>
        <v/>
      </c>
      <c r="Q8" s="10">
        <f>J8</f>
        <v/>
      </c>
      <c r="R8" s="69">
        <f>D8+E8</f>
        <v/>
      </c>
      <c r="S8" s="12" t="n"/>
      <c r="T8" s="12" t="n"/>
      <c r="U8" s="10">
        <f>$C$2&amp;I8&amp;IF(D8&gt;0,"客公證費",IF(E8&gt;0,"租金補助"))</f>
        <v/>
      </c>
      <c r="V8" s="14">
        <f>B8</f>
        <v/>
      </c>
    </row>
    <row r="9" ht="24.95" customHeight="1" s="60">
      <c r="A9" s="17" t="n">
        <v>5</v>
      </c>
      <c r="B9" s="18" t="inlineStr">
        <is>
          <t>寄居蟹A2M34100281</t>
        </is>
      </c>
      <c r="C9" s="67" t="n">
        <v>4500</v>
      </c>
      <c r="D9" s="67" t="n">
        <v>4500</v>
      </c>
      <c r="E9" s="68" t="n"/>
      <c r="F9" s="21" t="n"/>
      <c r="G9" s="21" t="n"/>
      <c r="H9" s="21" t="n">
        <v>0</v>
      </c>
      <c r="I9" s="21" t="inlineStr">
        <is>
          <t>葉慧芳</t>
        </is>
      </c>
      <c r="J9" s="22" t="inlineStr">
        <is>
          <t>U917337138</t>
        </is>
      </c>
      <c r="K9" s="18" t="inlineStr">
        <is>
          <t>700</t>
        </is>
      </c>
      <c r="L9" s="18" t="inlineStr">
        <is>
          <t>0021</t>
        </is>
      </c>
      <c r="M9" s="18" t="inlineStr">
        <is>
          <t>62029464505130</t>
        </is>
      </c>
      <c r="N9" s="23" t="n"/>
      <c r="O9" s="10">
        <f>K9&amp;L9</f>
        <v/>
      </c>
      <c r="P9" s="10">
        <f>M9</f>
        <v/>
      </c>
      <c r="Q9" s="10">
        <f>J9</f>
        <v/>
      </c>
      <c r="R9" s="69">
        <f>D9+E9</f>
        <v/>
      </c>
      <c r="S9" s="12" t="n"/>
      <c r="T9" s="12" t="n"/>
      <c r="U9" s="10">
        <f>$C$2&amp;I9&amp;IF(D9&gt;0,"客公證費",IF(E9&gt;0,"租金補助"))</f>
        <v/>
      </c>
      <c r="V9" s="14">
        <f>B9</f>
        <v/>
      </c>
    </row>
    <row r="10" ht="24.95" customHeight="1" s="60">
      <c r="A10" s="17" t="n">
        <v>6</v>
      </c>
      <c r="B10" s="18" t="inlineStr">
        <is>
          <t>寄居蟹A2M34100282</t>
        </is>
      </c>
      <c r="C10" s="67" t="n">
        <v>4500</v>
      </c>
      <c r="D10" s="67" t="n">
        <v>4500</v>
      </c>
      <c r="E10" s="68" t="n"/>
      <c r="F10" s="21" t="n"/>
      <c r="G10" s="21" t="n"/>
      <c r="H10" s="21" t="n">
        <v>1</v>
      </c>
      <c r="I10" s="21" t="inlineStr">
        <is>
          <t>楊秋蓉</t>
        </is>
      </c>
      <c r="J10" s="22" t="inlineStr">
        <is>
          <t>T319200592</t>
        </is>
      </c>
      <c r="K10" s="18" t="inlineStr">
        <is>
          <t>700</t>
        </is>
      </c>
      <c r="L10" s="18" t="inlineStr">
        <is>
          <t>0021</t>
        </is>
      </c>
      <c r="M10" s="18" t="inlineStr">
        <is>
          <t>80417279108135</t>
        </is>
      </c>
      <c r="N10" s="23" t="n"/>
      <c r="O10" s="10">
        <f>K10&amp;L10</f>
        <v/>
      </c>
      <c r="P10" s="10">
        <f>M10</f>
        <v/>
      </c>
      <c r="Q10" s="10">
        <f>J10</f>
        <v/>
      </c>
      <c r="R10" s="69">
        <f>D10+E10</f>
        <v/>
      </c>
      <c r="S10" s="12" t="n"/>
      <c r="T10" s="12" t="n"/>
      <c r="U10" s="10">
        <f>$C$2&amp;I10&amp;IF(D10&gt;0,"客公證費",IF(E10&gt;0,"租金補助"))</f>
        <v/>
      </c>
      <c r="V10" s="14">
        <f>B10</f>
        <v/>
      </c>
    </row>
    <row r="11" ht="24.95" customHeight="1" s="60">
      <c r="A11" s="17" t="n">
        <v>7</v>
      </c>
      <c r="B11" s="18" t="inlineStr">
        <is>
          <t>寄居蟹A2M34100283</t>
        </is>
      </c>
      <c r="C11" s="67" t="n">
        <v>4500</v>
      </c>
      <c r="D11" s="67" t="n">
        <v>4500</v>
      </c>
      <c r="E11" s="68" t="n"/>
      <c r="F11" s="21" t="n"/>
      <c r="G11" s="21" t="n"/>
      <c r="H11" s="21" t="n">
        <v>1</v>
      </c>
      <c r="I11" s="21" t="inlineStr">
        <is>
          <t>馬瑀柔</t>
        </is>
      </c>
      <c r="J11" s="22" t="inlineStr">
        <is>
          <t>Y548793835</t>
        </is>
      </c>
      <c r="K11" s="18" t="inlineStr">
        <is>
          <t>822</t>
        </is>
      </c>
      <c r="L11" s="18" t="inlineStr">
        <is>
          <t>0299</t>
        </is>
      </c>
      <c r="M11" s="18" t="inlineStr">
        <is>
          <t>940418594313</t>
        </is>
      </c>
      <c r="N11" s="23" t="n"/>
      <c r="O11" s="10">
        <f>K11&amp;L11</f>
        <v/>
      </c>
      <c r="P11" s="10">
        <f>M11</f>
        <v/>
      </c>
      <c r="Q11" s="10">
        <f>J11</f>
        <v/>
      </c>
      <c r="R11" s="69">
        <f>D11+E11</f>
        <v/>
      </c>
      <c r="S11" s="12" t="n"/>
      <c r="T11" s="12" t="n"/>
      <c r="U11" s="10">
        <f>$C$2&amp;I11&amp;IF(D11&gt;0,"客公證費",IF(E11&gt;0,"租金補助"))</f>
        <v/>
      </c>
      <c r="V11" s="14">
        <f>B11</f>
        <v/>
      </c>
    </row>
    <row r="12" ht="24.95" customHeight="1" s="60">
      <c r="A12" s="17" t="n">
        <v>8</v>
      </c>
      <c r="B12" s="18" t="inlineStr">
        <is>
          <t>寄居蟹A2M34100284</t>
        </is>
      </c>
      <c r="C12" s="67" t="n">
        <v>2250</v>
      </c>
      <c r="D12" s="67" t="n">
        <v>2250</v>
      </c>
      <c r="E12" s="68" t="n"/>
      <c r="F12" s="21" t="n"/>
      <c r="G12" s="21" t="n"/>
      <c r="H12" s="21" t="n">
        <v>1</v>
      </c>
      <c r="I12" s="21" t="inlineStr">
        <is>
          <t>徐鳳儀</t>
        </is>
      </c>
      <c r="J12" s="22" t="inlineStr">
        <is>
          <t>W899252668</t>
        </is>
      </c>
      <c r="K12" s="18" t="inlineStr">
        <is>
          <t>008</t>
        </is>
      </c>
      <c r="L12" s="18" t="inlineStr">
        <is>
          <t>1289</t>
        </is>
      </c>
      <c r="M12" s="18" t="inlineStr">
        <is>
          <t>113970243423</t>
        </is>
      </c>
      <c r="N12" s="23" t="n"/>
      <c r="O12" s="10">
        <f>K12&amp;L12</f>
        <v/>
      </c>
      <c r="P12" s="10">
        <f>M12</f>
        <v/>
      </c>
      <c r="Q12" s="10">
        <f>J12</f>
        <v/>
      </c>
      <c r="R12" s="69">
        <f>D12+E12</f>
        <v/>
      </c>
      <c r="S12" s="12" t="n"/>
      <c r="T12" s="12" t="n"/>
      <c r="U12" s="10">
        <f>$C$2&amp;I12&amp;IF(D12&gt;0,"客公證費",IF(E12&gt;0,"租金補助"))</f>
        <v/>
      </c>
      <c r="V12" s="14">
        <f>B12</f>
        <v/>
      </c>
    </row>
    <row r="13" ht="24.95" customHeight="1" s="60">
      <c r="A13" s="17" t="n">
        <v>9</v>
      </c>
      <c r="B13" s="18" t="inlineStr">
        <is>
          <t>寄居蟹A2M34100286</t>
        </is>
      </c>
      <c r="C13" s="67" t="n">
        <v>4400</v>
      </c>
      <c r="D13" s="67" t="n">
        <v>4400</v>
      </c>
      <c r="E13" s="68" t="n"/>
      <c r="F13" s="21" t="n"/>
      <c r="G13" s="21" t="n"/>
      <c r="H13" s="21" t="n">
        <v>1</v>
      </c>
      <c r="I13" s="21" t="inlineStr">
        <is>
          <t>商素枇</t>
        </is>
      </c>
      <c r="J13" s="22" t="inlineStr">
        <is>
          <t>A848189489</t>
        </is>
      </c>
      <c r="K13" s="18" t="inlineStr">
        <is>
          <t>013</t>
        </is>
      </c>
      <c r="L13" s="18" t="inlineStr">
        <is>
          <t>0327</t>
        </is>
      </c>
      <c r="M13" s="18" t="inlineStr">
        <is>
          <t>233998957075</t>
        </is>
      </c>
      <c r="N13" s="23" t="n"/>
      <c r="O13" s="10">
        <f>K13&amp;L13</f>
        <v/>
      </c>
      <c r="P13" s="10">
        <f>M13</f>
        <v/>
      </c>
      <c r="Q13" s="10">
        <f>J13</f>
        <v/>
      </c>
      <c r="R13" s="69">
        <f>D13+E13</f>
        <v/>
      </c>
      <c r="S13" s="12" t="n"/>
      <c r="T13" s="12" t="n"/>
      <c r="U13" s="10">
        <f>$C$2&amp;I13&amp;IF(D13&gt;0,"客公證費",IF(E13&gt;0,"租金補助"))</f>
        <v/>
      </c>
      <c r="V13" s="14">
        <f>B13</f>
        <v/>
      </c>
    </row>
    <row r="14" ht="24.95" customHeight="1" s="60">
      <c r="A14" s="17" t="n">
        <v>10</v>
      </c>
      <c r="B14" s="18" t="inlineStr">
        <is>
          <t>寄居蟹A2M34100287</t>
        </is>
      </c>
      <c r="C14" s="67" t="n">
        <v>2250</v>
      </c>
      <c r="D14" s="67" t="n">
        <v>2250</v>
      </c>
      <c r="E14" s="68" t="n"/>
      <c r="F14" s="21" t="n"/>
      <c r="G14" s="21" t="n"/>
      <c r="H14" s="21" t="n">
        <v>0</v>
      </c>
      <c r="I14" s="21" t="inlineStr">
        <is>
          <t>徐名秀</t>
        </is>
      </c>
      <c r="J14" s="22" t="inlineStr">
        <is>
          <t>S424509248</t>
        </is>
      </c>
      <c r="K14" s="18" t="inlineStr">
        <is>
          <t>012</t>
        </is>
      </c>
      <c r="L14" s="18" t="inlineStr">
        <is>
          <t>6306</t>
        </is>
      </c>
      <c r="M14" s="18" t="inlineStr">
        <is>
          <t>573465965199</t>
        </is>
      </c>
      <c r="N14" s="23" t="n"/>
      <c r="O14" s="10">
        <f>K14&amp;L14</f>
        <v/>
      </c>
      <c r="P14" s="10">
        <f>M14</f>
        <v/>
      </c>
      <c r="Q14" s="10">
        <f>J14</f>
        <v/>
      </c>
      <c r="R14" s="69">
        <f>D14+E14</f>
        <v/>
      </c>
      <c r="S14" s="12" t="n"/>
      <c r="T14" s="12" t="n"/>
      <c r="U14" s="10">
        <f>$C$2&amp;I14&amp;IF(D14&gt;0,"客公證費",IF(E14&gt;0,"租金補助"))</f>
        <v/>
      </c>
      <c r="V14" s="14">
        <f>B14</f>
        <v/>
      </c>
    </row>
    <row r="15" ht="24.95" customHeight="1" s="60">
      <c r="A15" s="17" t="n">
        <v>11</v>
      </c>
      <c r="B15" s="18" t="inlineStr">
        <is>
          <t>寄居蟹A2M34100288</t>
        </is>
      </c>
      <c r="C15" s="67" t="n">
        <v>2800</v>
      </c>
      <c r="D15" s="67" t="n">
        <v>2800</v>
      </c>
      <c r="E15" s="68" t="n"/>
      <c r="F15" s="21" t="n"/>
      <c r="G15" s="21" t="n"/>
      <c r="H15" s="21" t="n">
        <v>0</v>
      </c>
      <c r="I15" s="21" t="inlineStr">
        <is>
          <t>陳國煌</t>
        </is>
      </c>
      <c r="J15" s="22" t="inlineStr">
        <is>
          <t>T561233152</t>
        </is>
      </c>
      <c r="K15" s="18" t="inlineStr">
        <is>
          <t>822</t>
        </is>
      </c>
      <c r="L15" s="18" t="inlineStr">
        <is>
          <t>0347</t>
        </is>
      </c>
      <c r="M15" s="18" t="inlineStr">
        <is>
          <t>902036338485</t>
        </is>
      </c>
      <c r="N15" s="23" t="n"/>
      <c r="O15" s="10">
        <f>K15&amp;L15</f>
        <v/>
      </c>
      <c r="P15" s="10">
        <f>M15</f>
        <v/>
      </c>
      <c r="Q15" s="10">
        <f>J15</f>
        <v/>
      </c>
      <c r="R15" s="69">
        <f>D15+E15</f>
        <v/>
      </c>
      <c r="S15" s="12" t="n"/>
      <c r="T15" s="12" t="n"/>
      <c r="U15" s="10">
        <f>$C$2&amp;I15&amp;IF(D15&gt;0,"客公證費",IF(E15&gt;0,"租金補助"))</f>
        <v/>
      </c>
      <c r="V15" s="14">
        <f>B15</f>
        <v/>
      </c>
    </row>
    <row r="16" ht="24.95" customHeight="1" s="60">
      <c r="A16" s="17" t="n">
        <v>12</v>
      </c>
      <c r="B16" s="18" t="inlineStr">
        <is>
          <t>寄居蟹A2M34100289</t>
        </is>
      </c>
      <c r="C16" s="67" t="n">
        <v>4500</v>
      </c>
      <c r="D16" s="67" t="n">
        <v>4500</v>
      </c>
      <c r="E16" s="68" t="n"/>
      <c r="F16" s="21" t="n"/>
      <c r="G16" s="21" t="n"/>
      <c r="H16" s="21" t="n">
        <v>0</v>
      </c>
      <c r="I16" s="21" t="inlineStr">
        <is>
          <t>尤芷文</t>
        </is>
      </c>
      <c r="J16" s="22" t="inlineStr">
        <is>
          <t>Y283769273</t>
        </is>
      </c>
      <c r="K16" s="18" t="inlineStr">
        <is>
          <t>808</t>
        </is>
      </c>
      <c r="L16" s="18" t="inlineStr">
        <is>
          <t>0015</t>
        </is>
      </c>
      <c r="M16" s="18" t="inlineStr">
        <is>
          <t>2341579785148</t>
        </is>
      </c>
      <c r="N16" s="23" t="n"/>
      <c r="O16" s="10">
        <f>K16&amp;L16</f>
        <v/>
      </c>
      <c r="P16" s="10">
        <f>M16</f>
        <v/>
      </c>
      <c r="Q16" s="10">
        <f>J16</f>
        <v/>
      </c>
      <c r="R16" s="69">
        <f>D16+E16</f>
        <v/>
      </c>
      <c r="S16" s="12" t="n"/>
      <c r="T16" s="12" t="n"/>
      <c r="U16" s="10">
        <f>$C$2&amp;I16&amp;IF(D16&gt;0,"客公證費",IF(E16&gt;0,"租金補助"))</f>
        <v/>
      </c>
      <c r="V16" s="14">
        <f>B16</f>
        <v/>
      </c>
    </row>
    <row r="17" ht="24.95" customHeight="1" s="60">
      <c r="A17" s="17" t="n">
        <v>13</v>
      </c>
      <c r="B17" s="18" t="inlineStr">
        <is>
          <t>寄居蟹A2M34100291</t>
        </is>
      </c>
      <c r="C17" s="67" t="n">
        <v>3000</v>
      </c>
      <c r="D17" s="67" t="n">
        <v>3000</v>
      </c>
      <c r="E17" s="68" t="n"/>
      <c r="F17" s="21" t="n"/>
      <c r="G17" s="21" t="n"/>
      <c r="H17" s="21" t="n">
        <v>0</v>
      </c>
      <c r="I17" s="21" t="inlineStr">
        <is>
          <t>江采恩</t>
        </is>
      </c>
      <c r="J17" s="22" t="inlineStr">
        <is>
          <t>C929844950</t>
        </is>
      </c>
      <c r="K17" s="18" t="inlineStr">
        <is>
          <t>004</t>
        </is>
      </c>
      <c r="L17" s="18" t="inlineStr">
        <is>
          <t>0369</t>
        </is>
      </c>
      <c r="M17" s="18" t="inlineStr">
        <is>
          <t>909293619411</t>
        </is>
      </c>
      <c r="N17" s="23" t="n"/>
      <c r="O17" s="10">
        <f>K17&amp;L17</f>
        <v/>
      </c>
      <c r="P17" s="10">
        <f>M17</f>
        <v/>
      </c>
      <c r="Q17" s="10">
        <f>J17</f>
        <v/>
      </c>
      <c r="R17" s="69">
        <f>D17+E17</f>
        <v/>
      </c>
      <c r="S17" s="12" t="n"/>
      <c r="T17" s="12" t="n"/>
      <c r="U17" s="10">
        <f>$C$2&amp;I17&amp;IF(D17&gt;0,"客公證費",IF(E17&gt;0,"租金補助"))</f>
        <v/>
      </c>
      <c r="V17" s="14">
        <f>B17</f>
        <v/>
      </c>
    </row>
    <row r="18" ht="24.95" customHeight="1" s="60">
      <c r="A18" s="17" t="n">
        <v>14</v>
      </c>
      <c r="B18" s="18" t="inlineStr">
        <is>
          <t>寄居蟹A2M34100292</t>
        </is>
      </c>
      <c r="C18" s="67" t="n">
        <v>2950</v>
      </c>
      <c r="D18" s="67" t="n">
        <v>2950</v>
      </c>
      <c r="E18" s="68" t="n"/>
      <c r="F18" s="21" t="n"/>
      <c r="G18" s="21" t="n"/>
      <c r="H18" s="21" t="n">
        <v>0</v>
      </c>
      <c r="I18" s="21" t="inlineStr">
        <is>
          <t>孫欣妍</t>
        </is>
      </c>
      <c r="J18" s="22" t="inlineStr">
        <is>
          <t>B162742706</t>
        </is>
      </c>
      <c r="K18" s="18" t="inlineStr">
        <is>
          <t>822</t>
        </is>
      </c>
      <c r="L18" s="18" t="inlineStr">
        <is>
          <t>0059</t>
        </is>
      </c>
      <c r="M18" s="18" t="inlineStr">
        <is>
          <t>482604568726</t>
        </is>
      </c>
      <c r="N18" s="23" t="n"/>
      <c r="O18" s="10">
        <f>K18&amp;L18</f>
        <v/>
      </c>
      <c r="P18" s="10">
        <f>M18</f>
        <v/>
      </c>
      <c r="Q18" s="10">
        <f>J18</f>
        <v/>
      </c>
      <c r="R18" s="69">
        <f>D18+E18</f>
        <v/>
      </c>
      <c r="S18" s="12" t="n"/>
      <c r="T18" s="12" t="n"/>
      <c r="U18" s="10">
        <f>$C$2&amp;I18&amp;IF(D18&gt;0,"客公證費",IF(E18&gt;0,"租金補助"))</f>
        <v/>
      </c>
      <c r="V18" s="14">
        <f>B18</f>
        <v/>
      </c>
    </row>
    <row r="19" ht="24.95" customHeight="1" s="60">
      <c r="A19" s="17" t="n">
        <v>15</v>
      </c>
      <c r="B19" s="18" t="inlineStr">
        <is>
          <t>寄居蟹A2M34100293</t>
        </is>
      </c>
      <c r="C19" s="67" t="n">
        <v>2250</v>
      </c>
      <c r="D19" s="67" t="n">
        <v>2250</v>
      </c>
      <c r="E19" s="68" t="n"/>
      <c r="F19" s="21" t="n"/>
      <c r="G19" s="21" t="n"/>
      <c r="H19" s="21" t="n">
        <v>1</v>
      </c>
      <c r="I19" s="21" t="inlineStr">
        <is>
          <t>陳威翔</t>
        </is>
      </c>
      <c r="J19" s="22" t="inlineStr">
        <is>
          <t>Z190151012</t>
        </is>
      </c>
      <c r="K19" s="18" t="inlineStr">
        <is>
          <t>700</t>
        </is>
      </c>
      <c r="L19" s="18" t="inlineStr">
        <is>
          <t>0021</t>
        </is>
      </c>
      <c r="M19" s="18" t="inlineStr">
        <is>
          <t>08941633925695</t>
        </is>
      </c>
      <c r="N19" s="23" t="n"/>
      <c r="O19" s="10">
        <f>K19&amp;L19</f>
        <v/>
      </c>
      <c r="P19" s="10">
        <f>M19</f>
        <v/>
      </c>
      <c r="Q19" s="10">
        <f>J19</f>
        <v/>
      </c>
      <c r="R19" s="69">
        <f>D19+E19</f>
        <v/>
      </c>
      <c r="S19" s="12" t="n"/>
      <c r="T19" s="12" t="n"/>
      <c r="U19" s="10">
        <f>$C$2&amp;I19&amp;IF(D19&gt;0,"客公證費",IF(E19&gt;0,"租金補助"))</f>
        <v/>
      </c>
      <c r="V19" s="14">
        <f>B19</f>
        <v/>
      </c>
    </row>
    <row r="20" ht="24.95" customHeight="1" s="60">
      <c r="A20" s="17" t="n">
        <v>16</v>
      </c>
      <c r="B20" s="18" t="inlineStr">
        <is>
          <t>寄居蟹A2M34100294</t>
        </is>
      </c>
      <c r="C20" s="67" t="n">
        <v>2250</v>
      </c>
      <c r="D20" s="67" t="n">
        <v>2250</v>
      </c>
      <c r="E20" s="68" t="n"/>
      <c r="F20" s="21" t="n"/>
      <c r="G20" s="21" t="n"/>
      <c r="H20" s="21" t="n">
        <v>0</v>
      </c>
      <c r="I20" s="21" t="inlineStr">
        <is>
          <t>李晏坊</t>
        </is>
      </c>
      <c r="J20" s="22" t="inlineStr">
        <is>
          <t>Z453208861</t>
        </is>
      </c>
      <c r="K20" s="18" t="inlineStr">
        <is>
          <t>007</t>
        </is>
      </c>
      <c r="L20" s="18" t="inlineStr">
        <is>
          <t>1451</t>
        </is>
      </c>
      <c r="M20" s="18" t="inlineStr">
        <is>
          <t>96373035428</t>
        </is>
      </c>
      <c r="N20" s="23" t="n"/>
      <c r="O20" s="10">
        <f>K20&amp;L20</f>
        <v/>
      </c>
      <c r="P20" s="10">
        <f>M20</f>
        <v/>
      </c>
      <c r="Q20" s="10">
        <f>J20</f>
        <v/>
      </c>
      <c r="R20" s="69">
        <f>D20+E20</f>
        <v/>
      </c>
      <c r="S20" s="12" t="n"/>
      <c r="T20" s="12" t="n"/>
      <c r="U20" s="10">
        <f>$C$2&amp;I20&amp;IF(D20&gt;0,"客公證費",IF(E20&gt;0,"租金補助"))</f>
        <v/>
      </c>
      <c r="V20" s="14">
        <f>B20</f>
        <v/>
      </c>
    </row>
    <row r="21" ht="24.95" customHeight="1" s="60">
      <c r="A21" s="17" t="n">
        <v>17</v>
      </c>
      <c r="B21" s="18" t="inlineStr">
        <is>
          <t>寄居蟹A2M34100295</t>
        </is>
      </c>
      <c r="C21" s="67" t="n">
        <v>1500</v>
      </c>
      <c r="D21" s="67" t="n">
        <v>1500</v>
      </c>
      <c r="E21" s="68" t="n"/>
      <c r="F21" s="21" t="n"/>
      <c r="G21" s="21" t="n"/>
      <c r="H21" s="21" t="n">
        <v>0</v>
      </c>
      <c r="I21" s="21" t="inlineStr">
        <is>
          <t>董金良</t>
        </is>
      </c>
      <c r="J21" s="22" t="inlineStr">
        <is>
          <t>H574060745</t>
        </is>
      </c>
      <c r="K21" s="18" t="inlineStr">
        <is>
          <t>700</t>
        </is>
      </c>
      <c r="L21" s="18" t="inlineStr">
        <is>
          <t>0021</t>
        </is>
      </c>
      <c r="M21" s="18" t="inlineStr">
        <is>
          <t>27400919474482</t>
        </is>
      </c>
      <c r="N21" s="23" t="n"/>
      <c r="O21" s="10">
        <f>K21&amp;L21</f>
        <v/>
      </c>
      <c r="P21" s="10">
        <f>M21</f>
        <v/>
      </c>
      <c r="Q21" s="10">
        <f>J21</f>
        <v/>
      </c>
      <c r="R21" s="69">
        <f>D21+E21</f>
        <v/>
      </c>
      <c r="S21" s="12" t="n"/>
      <c r="T21" s="12" t="n"/>
      <c r="U21" s="10">
        <f>$C$2&amp;I21&amp;IF(D21&gt;0,"客公證費",IF(E21&gt;0,"租金補助"))</f>
        <v/>
      </c>
      <c r="V21" s="14">
        <f>B21</f>
        <v/>
      </c>
    </row>
    <row r="22" ht="24.95" customHeight="1" s="60">
      <c r="A22" s="17" t="n">
        <v>18</v>
      </c>
      <c r="B22" s="18" t="inlineStr">
        <is>
          <t>寄居蟹A2M34100296</t>
        </is>
      </c>
      <c r="C22" s="67" t="n">
        <v>2250</v>
      </c>
      <c r="D22" s="67" t="n">
        <v>2250</v>
      </c>
      <c r="E22" s="68" t="n"/>
      <c r="F22" s="21" t="n"/>
      <c r="G22" s="21" t="n"/>
      <c r="H22" s="21" t="n">
        <v>0</v>
      </c>
      <c r="I22" s="21" t="inlineStr">
        <is>
          <t>施重光</t>
        </is>
      </c>
      <c r="J22" s="22" t="inlineStr">
        <is>
          <t>K000817707</t>
        </is>
      </c>
      <c r="K22" s="18" t="inlineStr">
        <is>
          <t>007</t>
        </is>
      </c>
      <c r="L22" s="18" t="inlineStr">
        <is>
          <t>1299</t>
        </is>
      </c>
      <c r="M22" s="18" t="inlineStr">
        <is>
          <t>16956826499</t>
        </is>
      </c>
      <c r="N22" s="23" t="n"/>
      <c r="O22" s="10">
        <f>K22&amp;L22</f>
        <v/>
      </c>
      <c r="P22" s="10">
        <f>M22</f>
        <v/>
      </c>
      <c r="Q22" s="10">
        <f>J22</f>
        <v/>
      </c>
      <c r="R22" s="69">
        <f>D22+E22</f>
        <v/>
      </c>
      <c r="S22" s="12" t="n"/>
      <c r="T22" s="12" t="n"/>
      <c r="U22" s="10">
        <f>$C$2&amp;I22&amp;IF(D22&gt;0,"客公證費",IF(E22&gt;0,"租金補助"))</f>
        <v/>
      </c>
      <c r="V22" s="14">
        <f>B22</f>
        <v/>
      </c>
    </row>
    <row r="23" ht="24.95" customHeight="1" s="60">
      <c r="A23" s="17" t="n">
        <v>19</v>
      </c>
      <c r="B23" s="18" t="inlineStr">
        <is>
          <t>寄居蟹A2M34100297</t>
        </is>
      </c>
      <c r="C23" s="67" t="n">
        <v>1550</v>
      </c>
      <c r="D23" s="67" t="n">
        <v>1550</v>
      </c>
      <c r="E23" s="68" t="n"/>
      <c r="F23" s="21" t="n"/>
      <c r="G23" s="21" t="n"/>
      <c r="H23" s="21" t="n">
        <v>1</v>
      </c>
      <c r="I23" s="21" t="inlineStr">
        <is>
          <t>陳勇志</t>
        </is>
      </c>
      <c r="J23" s="22" t="inlineStr">
        <is>
          <t>I171810572</t>
        </is>
      </c>
      <c r="K23" s="18" t="inlineStr">
        <is>
          <t>006</t>
        </is>
      </c>
      <c r="L23" s="18" t="inlineStr">
        <is>
          <t>0899</t>
        </is>
      </c>
      <c r="M23" s="18" t="inlineStr">
        <is>
          <t>0787372275231</t>
        </is>
      </c>
      <c r="N23" s="23" t="n"/>
      <c r="O23" s="10">
        <f>K23&amp;L23</f>
        <v/>
      </c>
      <c r="P23" s="10">
        <f>M23</f>
        <v/>
      </c>
      <c r="Q23" s="10">
        <f>J23</f>
        <v/>
      </c>
      <c r="R23" s="69">
        <f>D23+E23</f>
        <v/>
      </c>
      <c r="S23" s="12" t="n"/>
      <c r="T23" s="12" t="n"/>
      <c r="U23" s="10">
        <f>$C$2&amp;I23&amp;IF(D23&gt;0,"客公證費",IF(E23&gt;0,"租金補助"))</f>
        <v/>
      </c>
      <c r="V23" s="14">
        <f>B23</f>
        <v/>
      </c>
    </row>
    <row r="24" ht="24.95" customHeight="1" s="60">
      <c r="A24" s="17" t="n">
        <v>20</v>
      </c>
      <c r="B24" s="18" t="inlineStr">
        <is>
          <t>寄居蟹A2M34100298</t>
        </is>
      </c>
      <c r="C24" s="67" t="n">
        <v>2250</v>
      </c>
      <c r="D24" s="67" t="n">
        <v>2250</v>
      </c>
      <c r="E24" s="68" t="n"/>
      <c r="F24" s="21" t="n"/>
      <c r="G24" s="21" t="n"/>
      <c r="H24" s="21" t="n">
        <v>1</v>
      </c>
      <c r="I24" s="21" t="inlineStr">
        <is>
          <t>劉采靈</t>
        </is>
      </c>
      <c r="J24" s="22" t="inlineStr">
        <is>
          <t>N805077300</t>
        </is>
      </c>
      <c r="K24" s="18" t="inlineStr">
        <is>
          <t>012</t>
        </is>
      </c>
      <c r="L24" s="18" t="inlineStr">
        <is>
          <t>3420</t>
        </is>
      </c>
      <c r="M24" s="18" t="inlineStr">
        <is>
          <t>55154553040001</t>
        </is>
      </c>
      <c r="N24" s="23" t="n"/>
      <c r="O24" s="10">
        <f>K24&amp;L24</f>
        <v/>
      </c>
      <c r="P24" s="10">
        <f>M24</f>
        <v/>
      </c>
      <c r="Q24" s="10">
        <f>J24</f>
        <v/>
      </c>
      <c r="R24" s="69">
        <f>D24+E24</f>
        <v/>
      </c>
      <c r="S24" s="12" t="n"/>
      <c r="T24" s="12" t="n"/>
      <c r="U24" s="10">
        <f>$C$2&amp;I24&amp;IF(D24&gt;0,"客公證費",IF(E24&gt;0,"租金補助"))</f>
        <v/>
      </c>
      <c r="V24" s="14">
        <f>B24</f>
        <v/>
      </c>
    </row>
    <row r="25" ht="24.95" customFormat="1" customHeight="1" s="26">
      <c r="A25" s="17" t="n">
        <v>21</v>
      </c>
      <c r="B25" s="18" t="inlineStr">
        <is>
          <t>寄居蟹A2M34100299</t>
        </is>
      </c>
      <c r="C25" s="67" t="n">
        <v>1500</v>
      </c>
      <c r="D25" s="67" t="n">
        <v>1500</v>
      </c>
      <c r="E25" s="68" t="n"/>
      <c r="F25" s="21" t="n"/>
      <c r="G25" s="21" t="n"/>
      <c r="H25" s="21" t="n">
        <v>2</v>
      </c>
      <c r="I25" s="18" t="inlineStr">
        <is>
          <t>王高貴汝</t>
        </is>
      </c>
      <c r="J25" s="49" t="inlineStr">
        <is>
          <t>B060040265</t>
        </is>
      </c>
      <c r="K25" s="18" t="inlineStr">
        <is>
          <t>700</t>
        </is>
      </c>
      <c r="L25" s="18" t="inlineStr">
        <is>
          <t>0021</t>
        </is>
      </c>
      <c r="M25" s="18" t="inlineStr">
        <is>
          <t>07343982594662</t>
        </is>
      </c>
      <c r="N25" s="23" t="n"/>
      <c r="O25" s="10">
        <f>K25&amp;L25</f>
        <v/>
      </c>
      <c r="P25" s="10">
        <f>M25</f>
        <v/>
      </c>
      <c r="Q25" s="10">
        <f>J25</f>
        <v/>
      </c>
      <c r="R25" s="69">
        <f>D25+E25</f>
        <v/>
      </c>
      <c r="S25" s="12" t="n"/>
      <c r="T25" s="12" t="n"/>
      <c r="U25" s="10">
        <f>$C$2&amp;I25&amp;IF(D25&gt;0,"客公證費",IF(E25&gt;0,"租金補助"))</f>
        <v/>
      </c>
      <c r="V25" s="14">
        <f>B25</f>
        <v/>
      </c>
    </row>
    <row r="26" ht="24.95" customFormat="1" customHeight="1" s="26">
      <c r="A26" s="70" t="inlineStr">
        <is>
          <t>*寄居蟹A2M34100299，此案房客使用非本人帳戶，故受款人資料為指定人帳戶資料。</t>
        </is>
      </c>
      <c r="B26" s="71" t="n"/>
      <c r="C26" s="71" t="n"/>
      <c r="D26" s="71" t="n"/>
      <c r="E26" s="71" t="n"/>
      <c r="F26" s="71" t="n"/>
      <c r="G26" s="71" t="n"/>
      <c r="H26" s="71" t="n"/>
      <c r="I26" s="71" t="n"/>
      <c r="J26" s="71" t="n"/>
      <c r="K26" s="71" t="n"/>
      <c r="L26" s="71" t="n"/>
      <c r="M26" s="71" t="n"/>
      <c r="N26" s="72" t="n"/>
      <c r="O26" s="10" t="n"/>
      <c r="P26" s="10" t="n"/>
      <c r="Q26" s="10" t="n"/>
      <c r="R26" s="69" t="n"/>
      <c r="S26" s="12" t="n"/>
      <c r="T26" s="12" t="n"/>
      <c r="U26" s="10" t="n"/>
      <c r="V26" s="14" t="n"/>
    </row>
    <row r="27" ht="24.95" customHeight="1" s="60">
      <c r="A27" s="17" t="n">
        <v>22</v>
      </c>
      <c r="B27" s="18" t="inlineStr">
        <is>
          <t>寄居蟹A2M34100300</t>
        </is>
      </c>
      <c r="C27" s="67" t="n">
        <v>4500</v>
      </c>
      <c r="D27" s="67" t="n">
        <v>4500</v>
      </c>
      <c r="E27" s="68" t="n"/>
      <c r="F27" s="21" t="n"/>
      <c r="G27" s="21" t="n"/>
      <c r="H27" s="21" t="n">
        <v>1</v>
      </c>
      <c r="I27" s="21" t="inlineStr">
        <is>
          <t>蔡安晴</t>
        </is>
      </c>
      <c r="J27" s="22" t="inlineStr">
        <is>
          <t>Z775769135</t>
        </is>
      </c>
      <c r="K27" s="18" t="inlineStr">
        <is>
          <t>822</t>
        </is>
      </c>
      <c r="L27" s="18" t="inlineStr">
        <is>
          <t>0565</t>
        </is>
      </c>
      <c r="M27" s="18" t="inlineStr">
        <is>
          <t>895447335587</t>
        </is>
      </c>
      <c r="N27" s="23" t="n"/>
      <c r="O27" s="10">
        <f>K27&amp;L27</f>
        <v/>
      </c>
      <c r="P27" s="10">
        <f>M27</f>
        <v/>
      </c>
      <c r="Q27" s="10">
        <f>J27</f>
        <v/>
      </c>
      <c r="R27" s="69">
        <f>D27+E27</f>
        <v/>
      </c>
      <c r="S27" s="12" t="n"/>
      <c r="T27" s="12" t="n"/>
      <c r="U27" s="10">
        <f>$C$2&amp;I27&amp;IF(D27&gt;0,"客公證費",IF(E27&gt;0,"租金補助"))</f>
        <v/>
      </c>
      <c r="V27" s="14">
        <f>B27</f>
        <v/>
      </c>
    </row>
    <row r="28" ht="24.95" customHeight="1" s="60">
      <c r="A28" s="17" t="n">
        <v>23</v>
      </c>
      <c r="B28" s="18" t="inlineStr">
        <is>
          <t>寄居蟹A2M34100302</t>
        </is>
      </c>
      <c r="C28" s="67" t="n">
        <v>2250</v>
      </c>
      <c r="D28" s="67" t="n">
        <v>2250</v>
      </c>
      <c r="E28" s="68" t="n"/>
      <c r="F28" s="21" t="n"/>
      <c r="G28" s="21" t="n"/>
      <c r="H28" s="21" t="n">
        <v>0</v>
      </c>
      <c r="I28" s="21" t="inlineStr">
        <is>
          <t>謝昌哲</t>
        </is>
      </c>
      <c r="J28" s="22" t="inlineStr">
        <is>
          <t>D487652574</t>
        </is>
      </c>
      <c r="K28" s="18" t="inlineStr">
        <is>
          <t>012</t>
        </is>
      </c>
      <c r="L28" s="18" t="inlineStr">
        <is>
          <t>7093</t>
        </is>
      </c>
      <c r="M28" s="18" t="inlineStr">
        <is>
          <t>44887891966737</t>
        </is>
      </c>
      <c r="N28" s="23" t="n"/>
      <c r="O28" s="10">
        <f>K28&amp;L28</f>
        <v/>
      </c>
      <c r="P28" s="10">
        <f>M28</f>
        <v/>
      </c>
      <c r="Q28" s="10">
        <f>J28</f>
        <v/>
      </c>
      <c r="R28" s="69">
        <f>D28+E28</f>
        <v/>
      </c>
      <c r="S28" s="12" t="n"/>
      <c r="T28" s="12" t="n"/>
      <c r="U28" s="10">
        <f>$C$2&amp;I28&amp;IF(D28&gt;0,"客公證費",IF(E28&gt;0,"租金補助"))</f>
        <v/>
      </c>
      <c r="V28" s="14">
        <f>B28</f>
        <v/>
      </c>
    </row>
    <row r="29" ht="24.95" customHeight="1" s="60">
      <c r="A29" s="17" t="n">
        <v>24</v>
      </c>
      <c r="B29" s="18" t="inlineStr">
        <is>
          <t>寄居蟹A2M34100303</t>
        </is>
      </c>
      <c r="C29" s="67" t="n">
        <v>4300</v>
      </c>
      <c r="D29" s="67" t="n">
        <v>4300</v>
      </c>
      <c r="E29" s="68" t="n"/>
      <c r="F29" s="21" t="n"/>
      <c r="G29" s="21" t="n"/>
      <c r="H29" s="21" t="n">
        <v>2</v>
      </c>
      <c r="I29" s="21" t="inlineStr">
        <is>
          <t>穆郁汝</t>
        </is>
      </c>
      <c r="J29" s="22" t="inlineStr">
        <is>
          <t>B401787047</t>
        </is>
      </c>
      <c r="K29" s="18" t="inlineStr">
        <is>
          <t>700</t>
        </is>
      </c>
      <c r="L29" s="18" t="inlineStr">
        <is>
          <t>0021</t>
        </is>
      </c>
      <c r="M29" s="18" t="inlineStr">
        <is>
          <t>67989694419308</t>
        </is>
      </c>
      <c r="N29" s="23" t="n"/>
      <c r="O29" s="10">
        <f>K29&amp;L29</f>
        <v/>
      </c>
      <c r="P29" s="10">
        <f>M29</f>
        <v/>
      </c>
      <c r="Q29" s="10">
        <f>J29</f>
        <v/>
      </c>
      <c r="R29" s="69">
        <f>D29+E29</f>
        <v/>
      </c>
      <c r="S29" s="12" t="n"/>
      <c r="T29" s="12" t="n"/>
      <c r="U29" s="10">
        <f>$C$2&amp;I29&amp;IF(D29&gt;0,"客公證費",IF(E29&gt;0,"租金補助"))</f>
        <v/>
      </c>
      <c r="V29" s="14">
        <f>B29</f>
        <v/>
      </c>
    </row>
    <row r="30" ht="24.95" customHeight="1" s="60">
      <c r="A30" s="17" t="n">
        <v>25</v>
      </c>
      <c r="B30" s="18" t="inlineStr">
        <is>
          <t>寄居蟹A2M34100304</t>
        </is>
      </c>
      <c r="C30" s="67" t="n">
        <v>1500</v>
      </c>
      <c r="D30" s="67" t="n">
        <v>1500</v>
      </c>
      <c r="E30" s="68" t="n"/>
      <c r="F30" s="21" t="n"/>
      <c r="G30" s="21" t="n"/>
      <c r="H30" s="21" t="n">
        <v>1</v>
      </c>
      <c r="I30" s="21" t="inlineStr">
        <is>
          <t>黃牡丹</t>
        </is>
      </c>
      <c r="J30" s="22" t="inlineStr">
        <is>
          <t>L883188348</t>
        </is>
      </c>
      <c r="K30" s="18" t="inlineStr">
        <is>
          <t>700</t>
        </is>
      </c>
      <c r="L30" s="18" t="inlineStr">
        <is>
          <t>0021</t>
        </is>
      </c>
      <c r="M30" s="18" t="inlineStr">
        <is>
          <t>53617021736770</t>
        </is>
      </c>
      <c r="N30" s="23" t="n"/>
      <c r="O30" s="10">
        <f>K30&amp;L30</f>
        <v/>
      </c>
      <c r="P30" s="10">
        <f>M30</f>
        <v/>
      </c>
      <c r="Q30" s="10">
        <f>J30</f>
        <v/>
      </c>
      <c r="R30" s="69">
        <f>D30+E30</f>
        <v/>
      </c>
      <c r="S30" s="12" t="n"/>
      <c r="T30" s="12" t="n"/>
      <c r="U30" s="10">
        <f>$C$2&amp;I30&amp;IF(D30&gt;0,"客公證費",IF(E30&gt;0,"租金補助"))</f>
        <v/>
      </c>
      <c r="V30" s="14">
        <f>B30</f>
        <v/>
      </c>
    </row>
    <row r="31" ht="24.95" customHeight="1" s="60">
      <c r="A31" s="17" t="n">
        <v>26</v>
      </c>
      <c r="B31" s="18" t="inlineStr">
        <is>
          <t>寄居蟹A2M34100305</t>
        </is>
      </c>
      <c r="C31" s="67" t="n">
        <v>2250</v>
      </c>
      <c r="D31" s="67" t="n">
        <v>2250</v>
      </c>
      <c r="E31" s="68" t="n"/>
      <c r="F31" s="21" t="n"/>
      <c r="G31" s="21" t="n"/>
      <c r="H31" s="21" t="n">
        <v>0</v>
      </c>
      <c r="I31" s="21" t="inlineStr">
        <is>
          <t>廖芝櫻</t>
        </is>
      </c>
      <c r="J31" s="22" t="inlineStr">
        <is>
          <t>C033772017</t>
        </is>
      </c>
      <c r="K31" s="18" t="inlineStr">
        <is>
          <t>822</t>
        </is>
      </c>
      <c r="L31" s="18" t="inlineStr">
        <is>
          <t>0668</t>
        </is>
      </c>
      <c r="M31" s="18" t="inlineStr">
        <is>
          <t>740226702181</t>
        </is>
      </c>
      <c r="N31" s="23" t="n"/>
      <c r="O31" s="10">
        <f>K31&amp;L31</f>
        <v/>
      </c>
      <c r="P31" s="10">
        <f>M31</f>
        <v/>
      </c>
      <c r="Q31" s="10">
        <f>J31</f>
        <v/>
      </c>
      <c r="R31" s="69">
        <f>D31+E31</f>
        <v/>
      </c>
      <c r="S31" s="12" t="n"/>
      <c r="T31" s="12" t="n"/>
      <c r="U31" s="10">
        <f>$C$2&amp;I31&amp;IF(D31&gt;0,"客公證費",IF(E31&gt;0,"租金補助"))</f>
        <v/>
      </c>
      <c r="V31" s="14">
        <f>B31</f>
        <v/>
      </c>
    </row>
    <row r="32" ht="24.95" customHeight="1" s="60">
      <c r="A32" s="17" t="n">
        <v>27</v>
      </c>
      <c r="B32" s="18" t="inlineStr">
        <is>
          <t>寄居蟹A2M34100306</t>
        </is>
      </c>
      <c r="C32" s="67" t="n">
        <v>2250</v>
      </c>
      <c r="D32" s="67" t="n">
        <v>2250</v>
      </c>
      <c r="E32" s="68" t="n"/>
      <c r="F32" s="21" t="n"/>
      <c r="G32" s="21" t="n"/>
      <c r="H32" s="21" t="n">
        <v>1</v>
      </c>
      <c r="I32" s="21" t="inlineStr">
        <is>
          <t>蘇鈺庭</t>
        </is>
      </c>
      <c r="J32" s="22" t="inlineStr">
        <is>
          <t>U775267817</t>
        </is>
      </c>
      <c r="K32" s="18" t="inlineStr">
        <is>
          <t>013</t>
        </is>
      </c>
      <c r="L32" s="18" t="inlineStr">
        <is>
          <t>0637</t>
        </is>
      </c>
      <c r="M32" s="18" t="inlineStr">
        <is>
          <t>382240585843</t>
        </is>
      </c>
      <c r="N32" s="23" t="n"/>
      <c r="O32" s="10">
        <f>K32&amp;L32</f>
        <v/>
      </c>
      <c r="P32" s="10">
        <f>M32</f>
        <v/>
      </c>
      <c r="Q32" s="10">
        <f>J32</f>
        <v/>
      </c>
      <c r="R32" s="69">
        <f>D32+E32</f>
        <v/>
      </c>
      <c r="S32" s="12" t="n"/>
      <c r="T32" s="12" t="n"/>
      <c r="U32" s="10">
        <f>$C$2&amp;I32&amp;IF(D32&gt;0,"客公證費",IF(E32&gt;0,"租金補助"))</f>
        <v/>
      </c>
      <c r="V32" s="14">
        <f>B32</f>
        <v/>
      </c>
    </row>
    <row r="33" ht="24.95" customHeight="1" s="60">
      <c r="A33" s="17" t="n">
        <v>28</v>
      </c>
      <c r="B33" s="18" t="inlineStr">
        <is>
          <t>寄居蟹A2M34100307</t>
        </is>
      </c>
      <c r="C33" s="67" t="n">
        <v>4400</v>
      </c>
      <c r="D33" s="67" t="n">
        <v>4400</v>
      </c>
      <c r="E33" s="68" t="n"/>
      <c r="F33" s="21" t="n"/>
      <c r="G33" s="21" t="n"/>
      <c r="H33" s="21" t="n">
        <v>1</v>
      </c>
      <c r="I33" s="21" t="inlineStr">
        <is>
          <t>潘秀碧</t>
        </is>
      </c>
      <c r="J33" s="22" t="inlineStr">
        <is>
          <t>Q876450313</t>
        </is>
      </c>
      <c r="K33" s="18" t="inlineStr">
        <is>
          <t>700</t>
        </is>
      </c>
      <c r="L33" s="18" t="inlineStr">
        <is>
          <t>0021</t>
        </is>
      </c>
      <c r="M33" s="18" t="inlineStr">
        <is>
          <t>34952128237136</t>
        </is>
      </c>
      <c r="N33" s="23" t="n"/>
      <c r="O33" s="10">
        <f>K33&amp;L33</f>
        <v/>
      </c>
      <c r="P33" s="10">
        <f>M33</f>
        <v/>
      </c>
      <c r="Q33" s="10">
        <f>J33</f>
        <v/>
      </c>
      <c r="R33" s="69">
        <f>D33+E33</f>
        <v/>
      </c>
      <c r="S33" s="12" t="n"/>
      <c r="T33" s="12" t="n"/>
      <c r="U33" s="10">
        <f>$C$2&amp;I33&amp;IF(D33&gt;0,"客公證費",IF(E33&gt;0,"租金補助"))</f>
        <v/>
      </c>
      <c r="V33" s="14">
        <f>B33</f>
        <v/>
      </c>
    </row>
    <row r="34" ht="24.95" customHeight="1" s="60">
      <c r="A34" s="17" t="n">
        <v>29</v>
      </c>
      <c r="B34" s="18" t="inlineStr">
        <is>
          <t>寄居蟹A2M34100308</t>
        </is>
      </c>
      <c r="C34" s="67" t="n">
        <v>2250</v>
      </c>
      <c r="D34" s="67" t="n">
        <v>2250</v>
      </c>
      <c r="E34" s="68" t="n"/>
      <c r="F34" s="21" t="n"/>
      <c r="G34" s="21" t="n"/>
      <c r="H34" s="21" t="n">
        <v>0</v>
      </c>
      <c r="I34" s="21" t="inlineStr">
        <is>
          <t>王婉玲</t>
        </is>
      </c>
      <c r="J34" s="22" t="inlineStr">
        <is>
          <t>H782011177</t>
        </is>
      </c>
      <c r="K34" s="18" t="inlineStr">
        <is>
          <t>822</t>
        </is>
      </c>
      <c r="L34" s="18" t="inlineStr">
        <is>
          <t>0691</t>
        </is>
      </c>
      <c r="M34" s="18" t="inlineStr">
        <is>
          <t>910742983335</t>
        </is>
      </c>
      <c r="N34" s="23" t="n"/>
      <c r="O34" s="10">
        <f>K34&amp;L34</f>
        <v/>
      </c>
      <c r="P34" s="10">
        <f>M34</f>
        <v/>
      </c>
      <c r="Q34" s="10">
        <f>J34</f>
        <v/>
      </c>
      <c r="R34" s="69">
        <f>D34+E34</f>
        <v/>
      </c>
      <c r="S34" s="12" t="n"/>
      <c r="T34" s="12" t="n"/>
      <c r="U34" s="10">
        <f>$C$2&amp;I34&amp;IF(D34&gt;0,"客公證費",IF(E34&gt;0,"租金補助"))</f>
        <v/>
      </c>
      <c r="V34" s="14">
        <f>B34</f>
        <v/>
      </c>
    </row>
    <row r="35" ht="24.95" customHeight="1" s="60">
      <c r="A35" s="17" t="n">
        <v>30</v>
      </c>
      <c r="B35" s="18" t="inlineStr">
        <is>
          <t>寄居蟹A2M34100309</t>
        </is>
      </c>
      <c r="C35" s="67" t="n">
        <v>4500</v>
      </c>
      <c r="D35" s="67" t="n">
        <v>4500</v>
      </c>
      <c r="E35" s="68" t="n"/>
      <c r="F35" s="21" t="n"/>
      <c r="G35" s="21" t="n"/>
      <c r="H35" s="21" t="n">
        <v>0</v>
      </c>
      <c r="I35" s="21" t="inlineStr">
        <is>
          <t>王鴻毅</t>
        </is>
      </c>
      <c r="J35" s="22" t="inlineStr">
        <is>
          <t>B269181006</t>
        </is>
      </c>
      <c r="K35" s="18" t="inlineStr">
        <is>
          <t>009</t>
        </is>
      </c>
      <c r="L35" s="18" t="inlineStr">
        <is>
          <t>5338</t>
        </is>
      </c>
      <c r="M35" s="18" t="inlineStr">
        <is>
          <t>94100304998505</t>
        </is>
      </c>
      <c r="N35" s="23" t="n"/>
      <c r="O35" s="10">
        <f>K35&amp;L35</f>
        <v/>
      </c>
      <c r="P35" s="10">
        <f>M35</f>
        <v/>
      </c>
      <c r="Q35" s="10">
        <f>J35</f>
        <v/>
      </c>
      <c r="R35" s="69">
        <f>D35+E35</f>
        <v/>
      </c>
      <c r="S35" s="12" t="n"/>
      <c r="T35" s="12" t="n"/>
      <c r="U35" s="10">
        <f>$C$2&amp;I35&amp;IF(D35&gt;0,"客公證費",IF(E35&gt;0,"租金補助"))</f>
        <v/>
      </c>
      <c r="V35" s="14">
        <f>B35</f>
        <v/>
      </c>
    </row>
    <row r="36" ht="24.95" customHeight="1" s="60">
      <c r="A36" s="17" t="n">
        <v>31</v>
      </c>
      <c r="B36" s="18" t="inlineStr">
        <is>
          <t>寄居蟹A2M34100310</t>
        </is>
      </c>
      <c r="C36" s="67" t="n">
        <v>4500</v>
      </c>
      <c r="D36" s="67" t="n">
        <v>4500</v>
      </c>
      <c r="E36" s="68" t="n"/>
      <c r="F36" s="21" t="n"/>
      <c r="G36" s="21" t="n"/>
      <c r="H36" s="21" t="n">
        <v>1</v>
      </c>
      <c r="I36" s="21" t="inlineStr">
        <is>
          <t>李金發</t>
        </is>
      </c>
      <c r="J36" s="22" t="inlineStr">
        <is>
          <t>D898745724</t>
        </is>
      </c>
      <c r="K36" s="18" t="inlineStr">
        <is>
          <t>792</t>
        </is>
      </c>
      <c r="L36" s="18" t="inlineStr">
        <is>
          <t>0042</t>
        </is>
      </c>
      <c r="M36" s="18" t="inlineStr">
        <is>
          <t>38768415993385</t>
        </is>
      </c>
      <c r="N36" s="23" t="n"/>
      <c r="O36" s="10">
        <f>K36&amp;L36</f>
        <v/>
      </c>
      <c r="P36" s="10">
        <f>M36</f>
        <v/>
      </c>
      <c r="Q36" s="10">
        <f>J36</f>
        <v/>
      </c>
      <c r="R36" s="69">
        <f>D36+E36</f>
        <v/>
      </c>
      <c r="S36" s="12" t="n"/>
      <c r="T36" s="12" t="n"/>
      <c r="U36" s="10">
        <f>$C$2&amp;I36&amp;IF(D36&gt;0,"客公證費",IF(E36&gt;0,"租金補助"))</f>
        <v/>
      </c>
      <c r="V36" s="14">
        <f>B36</f>
        <v/>
      </c>
    </row>
    <row r="37" ht="24.95" customHeight="1" s="60">
      <c r="A37" s="17" t="n">
        <v>32</v>
      </c>
      <c r="B37" s="18" t="inlineStr">
        <is>
          <t>寄居蟹A2M34100312</t>
        </is>
      </c>
      <c r="C37" s="67" t="n">
        <v>2250</v>
      </c>
      <c r="D37" s="67" t="n">
        <v>2250</v>
      </c>
      <c r="E37" s="68" t="n"/>
      <c r="F37" s="21" t="n"/>
      <c r="G37" s="21" t="n"/>
      <c r="H37" s="21" t="n">
        <v>0</v>
      </c>
      <c r="I37" s="21" t="inlineStr">
        <is>
          <t>林思伶</t>
        </is>
      </c>
      <c r="J37" s="22" t="inlineStr">
        <is>
          <t>R073795288</t>
        </is>
      </c>
      <c r="K37" s="18" t="inlineStr">
        <is>
          <t>808</t>
        </is>
      </c>
      <c r="L37" s="18" t="inlineStr">
        <is>
          <t>1366</t>
        </is>
      </c>
      <c r="M37" s="18" t="inlineStr">
        <is>
          <t>7608498840811</t>
        </is>
      </c>
      <c r="N37" s="23" t="n"/>
      <c r="O37" s="10">
        <f>K37&amp;L37</f>
        <v/>
      </c>
      <c r="P37" s="10">
        <f>M37</f>
        <v/>
      </c>
      <c r="Q37" s="10">
        <f>J37</f>
        <v/>
      </c>
      <c r="R37" s="69">
        <f>D37+E37</f>
        <v/>
      </c>
      <c r="S37" s="12" t="n"/>
      <c r="T37" s="12" t="n"/>
      <c r="U37" s="10">
        <f>$C$2&amp;I37&amp;IF(D37&gt;0,"客公證費",IF(E37&gt;0,"租金補助"))</f>
        <v/>
      </c>
      <c r="V37" s="14">
        <f>B37</f>
        <v/>
      </c>
    </row>
    <row r="38" ht="24.95" customHeight="1" s="60">
      <c r="A38" s="17" t="n">
        <v>33</v>
      </c>
      <c r="B38" s="18" t="inlineStr">
        <is>
          <t>寄居蟹A2M34100313</t>
        </is>
      </c>
      <c r="C38" s="67" t="n">
        <v>3750</v>
      </c>
      <c r="D38" s="67" t="n">
        <v>3750</v>
      </c>
      <c r="E38" s="68" t="n"/>
      <c r="F38" s="21" t="n"/>
      <c r="G38" s="21" t="n"/>
      <c r="H38" s="21" t="n">
        <v>0</v>
      </c>
      <c r="I38" s="21" t="inlineStr">
        <is>
          <t>林宜璇</t>
        </is>
      </c>
      <c r="J38" s="22" t="inlineStr">
        <is>
          <t>S939760651</t>
        </is>
      </c>
      <c r="K38" s="18" t="inlineStr">
        <is>
          <t>700</t>
        </is>
      </c>
      <c r="L38" s="18" t="inlineStr">
        <is>
          <t>0021</t>
        </is>
      </c>
      <c r="M38" s="18" t="inlineStr">
        <is>
          <t>69952195697928</t>
        </is>
      </c>
      <c r="N38" s="23" t="n"/>
      <c r="O38" s="10">
        <f>K38&amp;L38</f>
        <v/>
      </c>
      <c r="P38" s="10">
        <f>M38</f>
        <v/>
      </c>
      <c r="Q38" s="10">
        <f>J38</f>
        <v/>
      </c>
      <c r="R38" s="69">
        <f>D38+E38</f>
        <v/>
      </c>
      <c r="S38" s="12" t="n"/>
      <c r="T38" s="12" t="n"/>
      <c r="U38" s="10">
        <f>$C$2&amp;I38&amp;IF(D38&gt;0,"客公證費",IF(E38&gt;0,"租金補助"))</f>
        <v/>
      </c>
      <c r="V38" s="14">
        <f>B38</f>
        <v/>
      </c>
    </row>
    <row r="39" ht="24.95" customFormat="1" customHeight="1" s="26">
      <c r="A39" s="53" t="n">
        <v>34</v>
      </c>
      <c r="B39" s="54" t="inlineStr">
        <is>
          <t>寄居蟹A2M34100314</t>
        </is>
      </c>
      <c r="C39" s="73" t="n">
        <v>4500</v>
      </c>
      <c r="D39" s="73" t="n">
        <v>4500</v>
      </c>
      <c r="E39" s="74" t="n"/>
      <c r="F39" s="57" t="n"/>
      <c r="G39" s="57" t="n"/>
      <c r="H39" s="57" t="n">
        <v>2</v>
      </c>
      <c r="I39" s="54" t="inlineStr">
        <is>
          <t>曠詩樺</t>
        </is>
      </c>
      <c r="J39" s="58" t="inlineStr">
        <is>
          <t>V904909040</t>
        </is>
      </c>
      <c r="K39" s="54" t="inlineStr">
        <is>
          <t>700</t>
        </is>
      </c>
      <c r="L39" s="54" t="inlineStr">
        <is>
          <t>0021</t>
        </is>
      </c>
      <c r="M39" s="54" t="inlineStr">
        <is>
          <t>17508812109778</t>
        </is>
      </c>
      <c r="N39" s="25" t="n"/>
      <c r="O39" s="10">
        <f>K39&amp;L39</f>
        <v/>
      </c>
      <c r="P39" s="10">
        <f>M39</f>
        <v/>
      </c>
      <c r="Q39" s="10">
        <f>J39</f>
        <v/>
      </c>
      <c r="R39" s="69">
        <f>D39+E39</f>
        <v/>
      </c>
      <c r="S39" s="12" t="n"/>
      <c r="T39" s="12" t="n"/>
      <c r="U39" s="10">
        <f>$C$2&amp;I39&amp;IF(D39&gt;0,"客公證費",IF(E39&gt;0,"租金補助"))</f>
        <v/>
      </c>
      <c r="V39" s="14">
        <f>B39</f>
        <v/>
      </c>
    </row>
    <row r="40" ht="24.95" customFormat="1" customHeight="1" s="26">
      <c r="A40" s="70" t="inlineStr">
        <is>
          <t>*寄居蟹A2M34100314，此案房客使用非本人帳戶，故受款人資料為指定人帳戶資料。</t>
        </is>
      </c>
      <c r="B40" s="71" t="n"/>
      <c r="C40" s="71" t="n"/>
      <c r="D40" s="71" t="n"/>
      <c r="E40" s="71" t="n"/>
      <c r="F40" s="71" t="n"/>
      <c r="G40" s="71" t="n"/>
      <c r="H40" s="71" t="n"/>
      <c r="I40" s="71" t="n"/>
      <c r="J40" s="71" t="n"/>
      <c r="K40" s="71" t="n"/>
      <c r="L40" s="71" t="n"/>
      <c r="M40" s="71" t="n"/>
      <c r="N40" s="72" t="n"/>
      <c r="O40" s="10" t="n"/>
      <c r="P40" s="10" t="n"/>
      <c r="Q40" s="10" t="n"/>
      <c r="R40" s="69" t="n"/>
      <c r="S40" s="12" t="n"/>
      <c r="T40" s="12" t="n"/>
      <c r="U40" s="10" t="n"/>
      <c r="V40" s="14" t="n"/>
    </row>
    <row r="41" ht="24.95" customHeight="1" s="60">
      <c r="A41" s="17" t="n">
        <v>35</v>
      </c>
      <c r="B41" s="18" t="inlineStr">
        <is>
          <t>寄居蟹A2M34100315</t>
        </is>
      </c>
      <c r="C41" s="67" t="n">
        <v>4500</v>
      </c>
      <c r="D41" s="67" t="n">
        <v>4500</v>
      </c>
      <c r="E41" s="68" t="n"/>
      <c r="F41" s="21" t="n"/>
      <c r="G41" s="21" t="n"/>
      <c r="H41" s="21" t="n">
        <v>0</v>
      </c>
      <c r="I41" s="21" t="inlineStr">
        <is>
          <t>葉子榕</t>
        </is>
      </c>
      <c r="J41" s="22" t="inlineStr">
        <is>
          <t>E865761580</t>
        </is>
      </c>
      <c r="K41" s="18" t="inlineStr">
        <is>
          <t>808</t>
        </is>
      </c>
      <c r="L41" s="18" t="inlineStr">
        <is>
          <t>0451</t>
        </is>
      </c>
      <c r="M41" s="18" t="inlineStr">
        <is>
          <t>5355872284594</t>
        </is>
      </c>
      <c r="N41" s="23" t="n"/>
      <c r="O41" s="10">
        <f>K41&amp;L41</f>
        <v/>
      </c>
      <c r="P41" s="10">
        <f>M41</f>
        <v/>
      </c>
      <c r="Q41" s="10">
        <f>J41</f>
        <v/>
      </c>
      <c r="R41" s="69">
        <f>D41+E41</f>
        <v/>
      </c>
      <c r="S41" s="12" t="n"/>
      <c r="T41" s="12" t="n"/>
      <c r="U41" s="10">
        <f>$C$2&amp;I41&amp;IF(D41&gt;0,"客公證費",IF(E41&gt;0,"租金補助"))</f>
        <v/>
      </c>
      <c r="V41" s="14">
        <f>B41</f>
        <v/>
      </c>
    </row>
    <row r="42" ht="24.95" customHeight="1" s="60">
      <c r="A42" s="17" t="n">
        <v>36</v>
      </c>
      <c r="B42" s="18" t="inlineStr">
        <is>
          <t>寄居蟹A2M34100316</t>
        </is>
      </c>
      <c r="C42" s="67" t="n">
        <v>2250</v>
      </c>
      <c r="D42" s="67" t="n">
        <v>2250</v>
      </c>
      <c r="E42" s="68" t="n"/>
      <c r="F42" s="21" t="n"/>
      <c r="G42" s="21" t="n"/>
      <c r="H42" s="21" t="n">
        <v>0</v>
      </c>
      <c r="I42" s="21" t="inlineStr">
        <is>
          <t>陳霖</t>
        </is>
      </c>
      <c r="J42" s="22" t="inlineStr">
        <is>
          <t>X269821576</t>
        </is>
      </c>
      <c r="K42" s="18" t="inlineStr">
        <is>
          <t>822</t>
        </is>
      </c>
      <c r="L42" s="18" t="inlineStr">
        <is>
          <t>0543</t>
        </is>
      </c>
      <c r="M42" s="18" t="inlineStr">
        <is>
          <t>926583532050</t>
        </is>
      </c>
      <c r="N42" s="23" t="n"/>
      <c r="O42" s="10">
        <f>K42&amp;L42</f>
        <v/>
      </c>
      <c r="P42" s="10">
        <f>M42</f>
        <v/>
      </c>
      <c r="Q42" s="10">
        <f>J42</f>
        <v/>
      </c>
      <c r="R42" s="69">
        <f>D42+E42</f>
        <v/>
      </c>
      <c r="S42" s="12" t="n"/>
      <c r="T42" s="12" t="n"/>
      <c r="U42" s="10">
        <f>$C$2&amp;I42&amp;IF(D42&gt;0,"客公證費",IF(E42&gt;0,"租金補助"))</f>
        <v/>
      </c>
      <c r="V42" s="14">
        <f>B42</f>
        <v/>
      </c>
    </row>
    <row r="43" ht="24.95" customHeight="1" s="60">
      <c r="A43" s="17" t="n">
        <v>37</v>
      </c>
      <c r="B43" s="18" t="inlineStr">
        <is>
          <t>寄居蟹A2M34100317</t>
        </is>
      </c>
      <c r="C43" s="67" t="n">
        <v>4500</v>
      </c>
      <c r="D43" s="67" t="n">
        <v>4500</v>
      </c>
      <c r="E43" s="68" t="n"/>
      <c r="F43" s="21" t="n"/>
      <c r="G43" s="21" t="n"/>
      <c r="H43" s="21" t="n">
        <v>0</v>
      </c>
      <c r="I43" s="21" t="inlineStr">
        <is>
          <t>李逸嫻</t>
        </is>
      </c>
      <c r="J43" s="22" t="inlineStr">
        <is>
          <t>U874235484</t>
        </is>
      </c>
      <c r="K43" s="18" t="inlineStr">
        <is>
          <t>822</t>
        </is>
      </c>
      <c r="L43" s="18" t="inlineStr">
        <is>
          <t>1263</t>
        </is>
      </c>
      <c r="M43" s="18" t="inlineStr">
        <is>
          <t>651002897114</t>
        </is>
      </c>
      <c r="N43" s="23" t="n"/>
      <c r="O43" s="10">
        <f>K43&amp;L43</f>
        <v/>
      </c>
      <c r="P43" s="10">
        <f>M43</f>
        <v/>
      </c>
      <c r="Q43" s="10">
        <f>J43</f>
        <v/>
      </c>
      <c r="R43" s="69">
        <f>D43+E43</f>
        <v/>
      </c>
      <c r="S43" s="12" t="n"/>
      <c r="T43" s="12" t="n"/>
      <c r="U43" s="10">
        <f>$C$2&amp;I43&amp;IF(D43&gt;0,"客公證費",IF(E43&gt;0,"租金補助"))</f>
        <v/>
      </c>
      <c r="V43" s="14">
        <f>B43</f>
        <v/>
      </c>
    </row>
    <row r="44" ht="24.95" customHeight="1" s="60">
      <c r="A44" s="17" t="n">
        <v>38</v>
      </c>
      <c r="B44" s="18" t="inlineStr">
        <is>
          <t>寄居蟹A2M34100318</t>
        </is>
      </c>
      <c r="C44" s="67" t="n">
        <v>2250</v>
      </c>
      <c r="D44" s="67" t="n">
        <v>2250</v>
      </c>
      <c r="E44" s="68" t="n"/>
      <c r="F44" s="21" t="n"/>
      <c r="G44" s="21" t="n"/>
      <c r="H44" s="21" t="n">
        <v>0</v>
      </c>
      <c r="I44" s="21" t="inlineStr">
        <is>
          <t>姜家琪</t>
        </is>
      </c>
      <c r="J44" s="22" t="inlineStr">
        <is>
          <t>Q490630813</t>
        </is>
      </c>
      <c r="K44" s="18" t="inlineStr">
        <is>
          <t>007</t>
        </is>
      </c>
      <c r="L44" s="18" t="inlineStr">
        <is>
          <t>1576</t>
        </is>
      </c>
      <c r="M44" s="18" t="inlineStr">
        <is>
          <t>97716387892</t>
        </is>
      </c>
      <c r="N44" s="23" t="n"/>
      <c r="O44" s="10">
        <f>K44&amp;L44</f>
        <v/>
      </c>
      <c r="P44" s="10">
        <f>M44</f>
        <v/>
      </c>
      <c r="Q44" s="10">
        <f>J44</f>
        <v/>
      </c>
      <c r="R44" s="69">
        <f>D44+E44</f>
        <v/>
      </c>
      <c r="S44" s="12" t="n"/>
      <c r="T44" s="12" t="n"/>
      <c r="U44" s="10">
        <f>$C$2&amp;I44&amp;IF(D44&gt;0,"客公證費",IF(E44&gt;0,"租金補助"))</f>
        <v/>
      </c>
      <c r="V44" s="14">
        <f>B44</f>
        <v/>
      </c>
    </row>
    <row r="45" ht="24.95" customHeight="1" s="60">
      <c r="A45" s="17" t="n">
        <v>39</v>
      </c>
      <c r="B45" s="18" t="inlineStr">
        <is>
          <t>寄居蟹A2M34100319</t>
        </is>
      </c>
      <c r="C45" s="67" t="n">
        <v>2250</v>
      </c>
      <c r="D45" s="67" t="n">
        <v>2250</v>
      </c>
      <c r="E45" s="68" t="n"/>
      <c r="F45" s="21" t="n"/>
      <c r="G45" s="21" t="n"/>
      <c r="H45" s="21" t="n">
        <v>0</v>
      </c>
      <c r="I45" s="21" t="inlineStr">
        <is>
          <t>王怡亭</t>
        </is>
      </c>
      <c r="J45" s="22" t="inlineStr">
        <is>
          <t>X799864788</t>
        </is>
      </c>
      <c r="K45" s="18" t="inlineStr">
        <is>
          <t>013</t>
        </is>
      </c>
      <c r="L45" s="18" t="inlineStr">
        <is>
          <t>1070</t>
        </is>
      </c>
      <c r="M45" s="18" t="inlineStr">
        <is>
          <t>746847180895</t>
        </is>
      </c>
      <c r="N45" s="23" t="n"/>
      <c r="O45" s="10">
        <f>K45&amp;L45</f>
        <v/>
      </c>
      <c r="P45" s="10">
        <f>M45</f>
        <v/>
      </c>
      <c r="Q45" s="10">
        <f>J45</f>
        <v/>
      </c>
      <c r="R45" s="69">
        <f>D45+E45</f>
        <v/>
      </c>
      <c r="S45" s="12" t="n"/>
      <c r="T45" s="12" t="n"/>
      <c r="U45" s="10">
        <f>$C$2&amp;I45&amp;IF(D45&gt;0,"客公證費",IF(E45&gt;0,"租金補助"))</f>
        <v/>
      </c>
      <c r="V45" s="14">
        <f>B45</f>
        <v/>
      </c>
    </row>
    <row r="46" ht="24.95" customHeight="1" s="60">
      <c r="A46" s="17" t="n">
        <v>40</v>
      </c>
      <c r="B46" s="18" t="inlineStr">
        <is>
          <t>寄居蟹A2M34100320</t>
        </is>
      </c>
      <c r="C46" s="67" t="n">
        <v>2250</v>
      </c>
      <c r="D46" s="67" t="n">
        <v>2250</v>
      </c>
      <c r="E46" s="68" t="n"/>
      <c r="F46" s="21" t="n"/>
      <c r="G46" s="21" t="n"/>
      <c r="H46" s="21" t="n">
        <v>0</v>
      </c>
      <c r="I46" s="21" t="inlineStr">
        <is>
          <t>蘇麗珠</t>
        </is>
      </c>
      <c r="J46" s="22" t="inlineStr">
        <is>
          <t>D839835618</t>
        </is>
      </c>
      <c r="K46" s="18" t="inlineStr">
        <is>
          <t>808</t>
        </is>
      </c>
      <c r="L46" s="18" t="inlineStr">
        <is>
          <t>0026</t>
        </is>
      </c>
      <c r="M46" s="18" t="inlineStr">
        <is>
          <t>2150320409052</t>
        </is>
      </c>
      <c r="N46" s="23" t="n"/>
      <c r="O46" s="10">
        <f>K46&amp;L46</f>
        <v/>
      </c>
      <c r="P46" s="10">
        <f>M46</f>
        <v/>
      </c>
      <c r="Q46" s="10">
        <f>J46</f>
        <v/>
      </c>
      <c r="R46" s="69">
        <f>D46+E46</f>
        <v/>
      </c>
      <c r="S46" s="12" t="n"/>
      <c r="T46" s="12" t="n"/>
      <c r="U46" s="10">
        <f>$C$2&amp;I46&amp;IF(D46&gt;0,"客公證費",IF(E46&gt;0,"租金補助"))</f>
        <v/>
      </c>
      <c r="V46" s="14">
        <f>B46</f>
        <v/>
      </c>
    </row>
    <row r="47" ht="24.95" customHeight="1" s="60">
      <c r="A47" s="17" t="n">
        <v>41</v>
      </c>
      <c r="B47" s="18" t="inlineStr">
        <is>
          <t>寄居蟹A2M34100321</t>
        </is>
      </c>
      <c r="C47" s="67" t="n">
        <v>1500</v>
      </c>
      <c r="D47" s="67" t="n">
        <v>1500</v>
      </c>
      <c r="E47" s="68" t="n"/>
      <c r="F47" s="21" t="n"/>
      <c r="G47" s="21" t="n"/>
      <c r="H47" s="21" t="n">
        <v>2</v>
      </c>
      <c r="I47" s="21" t="inlineStr">
        <is>
          <t>唐靜宜</t>
        </is>
      </c>
      <c r="J47" s="22" t="inlineStr">
        <is>
          <t>L891822985</t>
        </is>
      </c>
      <c r="K47" s="18" t="inlineStr">
        <is>
          <t>700</t>
        </is>
      </c>
      <c r="L47" s="18" t="inlineStr">
        <is>
          <t>0021</t>
        </is>
      </c>
      <c r="M47" s="18" t="inlineStr">
        <is>
          <t>33350384450274</t>
        </is>
      </c>
      <c r="N47" s="23" t="n"/>
      <c r="O47" s="10">
        <f>K47&amp;L47</f>
        <v/>
      </c>
      <c r="P47" s="10">
        <f>M47</f>
        <v/>
      </c>
      <c r="Q47" s="10">
        <f>J47</f>
        <v/>
      </c>
      <c r="R47" s="69">
        <f>D47+E47</f>
        <v/>
      </c>
      <c r="S47" s="12" t="n"/>
      <c r="T47" s="12" t="n"/>
      <c r="U47" s="10">
        <f>$C$2&amp;I47&amp;IF(D47&gt;0,"客公證費",IF(E47&gt;0,"租金補助"))</f>
        <v/>
      </c>
      <c r="V47" s="14">
        <f>B47</f>
        <v/>
      </c>
    </row>
    <row r="48" ht="24.95" customHeight="1" s="60">
      <c r="A48" s="17" t="n">
        <v>42</v>
      </c>
      <c r="B48" s="18" t="inlineStr">
        <is>
          <t>寄居蟹A2M34100322</t>
        </is>
      </c>
      <c r="C48" s="67" t="n">
        <v>2250</v>
      </c>
      <c r="D48" s="67" t="n">
        <v>2250</v>
      </c>
      <c r="E48" s="68" t="n"/>
      <c r="F48" s="21" t="n"/>
      <c r="G48" s="21" t="n"/>
      <c r="H48" s="21" t="n">
        <v>0</v>
      </c>
      <c r="I48" s="21" t="inlineStr">
        <is>
          <t>蔡柏鋒</t>
        </is>
      </c>
      <c r="J48" s="22" t="inlineStr">
        <is>
          <t>T557685572</t>
        </is>
      </c>
      <c r="K48" s="18" t="inlineStr">
        <is>
          <t>700</t>
        </is>
      </c>
      <c r="L48" s="18" t="inlineStr">
        <is>
          <t>0021</t>
        </is>
      </c>
      <c r="M48" s="18" t="inlineStr">
        <is>
          <t>77262951718451</t>
        </is>
      </c>
      <c r="N48" s="23" t="n"/>
      <c r="O48" s="10">
        <f>K48&amp;L48</f>
        <v/>
      </c>
      <c r="P48" s="10">
        <f>M48</f>
        <v/>
      </c>
      <c r="Q48" s="10">
        <f>J48</f>
        <v/>
      </c>
      <c r="R48" s="69">
        <f>D48+E48</f>
        <v/>
      </c>
      <c r="S48" s="12" t="n"/>
      <c r="T48" s="12" t="n"/>
      <c r="U48" s="10">
        <f>$C$2&amp;I48&amp;IF(D48&gt;0,"客公證費",IF(E48&gt;0,"租金補助"))</f>
        <v/>
      </c>
      <c r="V48" s="14">
        <f>B48</f>
        <v/>
      </c>
    </row>
    <row r="49" ht="24.95" customFormat="1" customHeight="1" s="26">
      <c r="A49" s="53" t="n">
        <v>43</v>
      </c>
      <c r="B49" s="54" t="inlineStr">
        <is>
          <t>寄居蟹A2M34100323</t>
        </is>
      </c>
      <c r="C49" s="73" t="n">
        <v>2250</v>
      </c>
      <c r="D49" s="73" t="n">
        <v>2250</v>
      </c>
      <c r="E49" s="74" t="n"/>
      <c r="F49" s="57" t="n"/>
      <c r="G49" s="57" t="n"/>
      <c r="H49" s="57" t="n">
        <v>0</v>
      </c>
      <c r="I49" s="54" t="inlineStr">
        <is>
          <t>李佩玲</t>
        </is>
      </c>
      <c r="J49" s="58" t="inlineStr">
        <is>
          <t>M981204356</t>
        </is>
      </c>
      <c r="K49" s="54" t="inlineStr">
        <is>
          <t>009</t>
        </is>
      </c>
      <c r="L49" s="54" t="inlineStr">
        <is>
          <t>5081</t>
        </is>
      </c>
      <c r="M49" s="54" t="inlineStr">
        <is>
          <t>72177011605630</t>
        </is>
      </c>
      <c r="N49" s="59" t="n"/>
      <c r="O49" s="10">
        <f>K49&amp;L49</f>
        <v/>
      </c>
      <c r="P49" s="10">
        <f>M49</f>
        <v/>
      </c>
      <c r="Q49" s="10">
        <f>J49</f>
        <v/>
      </c>
      <c r="R49" s="69">
        <f>D49+E49</f>
        <v/>
      </c>
      <c r="S49" s="12" t="n"/>
      <c r="T49" s="12" t="n"/>
      <c r="U49" s="10">
        <f>$C$2&amp;I49&amp;IF(D49&gt;0,"客公證費",IF(E49&gt;0,"租金補助"))</f>
        <v/>
      </c>
      <c r="V49" s="14">
        <f>B49</f>
        <v/>
      </c>
    </row>
    <row r="50" ht="24.95" customFormat="1" customHeight="1" s="26">
      <c r="A50" s="70" t="inlineStr">
        <is>
          <t>*寄居蟹A2M34100323，此案房客使用非本人帳戶，故受款人資料為指定人帳戶資料。</t>
        </is>
      </c>
      <c r="B50" s="71" t="n"/>
      <c r="C50" s="71" t="n"/>
      <c r="D50" s="71" t="n"/>
      <c r="E50" s="71" t="n"/>
      <c r="F50" s="71" t="n"/>
      <c r="G50" s="71" t="n"/>
      <c r="H50" s="71" t="n"/>
      <c r="I50" s="71" t="n"/>
      <c r="J50" s="71" t="n"/>
      <c r="K50" s="71" t="n"/>
      <c r="L50" s="71" t="n"/>
      <c r="M50" s="71" t="n"/>
      <c r="N50" s="72" t="n"/>
      <c r="O50" s="10" t="n"/>
      <c r="P50" s="10" t="n"/>
      <c r="Q50" s="10" t="n"/>
      <c r="R50" s="69" t="n"/>
      <c r="S50" s="12" t="n"/>
      <c r="T50" s="12" t="n"/>
      <c r="U50" s="10" t="n"/>
      <c r="V50" s="14" t="n"/>
    </row>
    <row r="51" ht="24.95" customHeight="1" s="60">
      <c r="A51" s="17" t="n">
        <v>44</v>
      </c>
      <c r="B51" s="18" t="inlineStr">
        <is>
          <t>寄居蟹A2M34100324</t>
        </is>
      </c>
      <c r="C51" s="67" t="n">
        <v>2250</v>
      </c>
      <c r="D51" s="67" t="n">
        <v>2250</v>
      </c>
      <c r="E51" s="68" t="n"/>
      <c r="F51" s="21" t="n"/>
      <c r="G51" s="21" t="n"/>
      <c r="H51" s="21" t="n">
        <v>1</v>
      </c>
      <c r="I51" s="21" t="inlineStr">
        <is>
          <t>賈茜茜</t>
        </is>
      </c>
      <c r="J51" s="22" t="inlineStr">
        <is>
          <t>T982678858</t>
        </is>
      </c>
      <c r="K51" s="18" t="inlineStr">
        <is>
          <t>803</t>
        </is>
      </c>
      <c r="L51" s="18" t="inlineStr">
        <is>
          <t>0939</t>
        </is>
      </c>
      <c r="M51" s="18" t="inlineStr">
        <is>
          <t>795713348635</t>
        </is>
      </c>
      <c r="N51" s="23" t="n"/>
      <c r="O51" s="10">
        <f>K51&amp;L51</f>
        <v/>
      </c>
      <c r="P51" s="10">
        <f>M51</f>
        <v/>
      </c>
      <c r="Q51" s="10">
        <f>J51</f>
        <v/>
      </c>
      <c r="R51" s="69">
        <f>D51+E51</f>
        <v/>
      </c>
      <c r="S51" s="12" t="n"/>
      <c r="T51" s="12" t="n"/>
      <c r="U51" s="10">
        <f>$C$2&amp;I51&amp;IF(D51&gt;0,"客公證費",IF(E51&gt;0,"租金補助"))</f>
        <v/>
      </c>
      <c r="V51" s="14">
        <f>B51</f>
        <v/>
      </c>
    </row>
    <row r="52" ht="24.95" customHeight="1" s="60">
      <c r="A52" s="17" t="n">
        <v>45</v>
      </c>
      <c r="B52" s="18" t="inlineStr">
        <is>
          <t>寄居蟹A2M34100325</t>
        </is>
      </c>
      <c r="C52" s="67" t="n">
        <v>2250</v>
      </c>
      <c r="D52" s="67" t="n">
        <v>2250</v>
      </c>
      <c r="E52" s="68" t="n"/>
      <c r="F52" s="21" t="n"/>
      <c r="G52" s="21" t="n"/>
      <c r="H52" s="21" t="n">
        <v>1</v>
      </c>
      <c r="I52" s="21" t="inlineStr">
        <is>
          <t>陳衍麟</t>
        </is>
      </c>
      <c r="J52" s="22" t="inlineStr">
        <is>
          <t>U226432629</t>
        </is>
      </c>
      <c r="K52" s="18" t="inlineStr">
        <is>
          <t>013</t>
        </is>
      </c>
      <c r="L52" s="18" t="inlineStr">
        <is>
          <t>1335</t>
        </is>
      </c>
      <c r="M52" s="18" t="inlineStr">
        <is>
          <t>139798540880</t>
        </is>
      </c>
      <c r="N52" s="23" t="n"/>
      <c r="O52" s="10">
        <f>K52&amp;L52</f>
        <v/>
      </c>
      <c r="P52" s="10">
        <f>M52</f>
        <v/>
      </c>
      <c r="Q52" s="10">
        <f>J52</f>
        <v/>
      </c>
      <c r="R52" s="69">
        <f>D52+E52</f>
        <v/>
      </c>
      <c r="S52" s="12" t="n"/>
      <c r="T52" s="12" t="n"/>
      <c r="U52" s="10">
        <f>$C$2&amp;I52&amp;IF(D52&gt;0,"客公證費",IF(E52&gt;0,"租金補助"))</f>
        <v/>
      </c>
      <c r="V52" s="14">
        <f>B52</f>
        <v/>
      </c>
    </row>
    <row r="53" ht="24.95" customHeight="1" s="60">
      <c r="A53" s="17" t="n">
        <v>46</v>
      </c>
      <c r="B53" s="18" t="inlineStr">
        <is>
          <t>寄居蟹A2M34100326</t>
        </is>
      </c>
      <c r="C53" s="67" t="n">
        <v>2250</v>
      </c>
      <c r="D53" s="67" t="n">
        <v>2250</v>
      </c>
      <c r="E53" s="68" t="n"/>
      <c r="F53" s="21" t="n"/>
      <c r="G53" s="21" t="n"/>
      <c r="H53" s="21" t="n">
        <v>0</v>
      </c>
      <c r="I53" s="21" t="inlineStr">
        <is>
          <t>黃書賢</t>
        </is>
      </c>
      <c r="J53" s="22" t="inlineStr">
        <is>
          <t>Z418882130</t>
        </is>
      </c>
      <c r="K53" s="18" t="inlineStr">
        <is>
          <t>013</t>
        </is>
      </c>
      <c r="L53" s="18" t="inlineStr">
        <is>
          <t>1117</t>
        </is>
      </c>
      <c r="M53" s="18" t="inlineStr">
        <is>
          <t>885684821821</t>
        </is>
      </c>
      <c r="N53" s="23" t="n"/>
      <c r="O53" s="10">
        <f>K53&amp;L53</f>
        <v/>
      </c>
      <c r="P53" s="10">
        <f>M53</f>
        <v/>
      </c>
      <c r="Q53" s="10">
        <f>J53</f>
        <v/>
      </c>
      <c r="R53" s="69">
        <f>D53+E53</f>
        <v/>
      </c>
      <c r="S53" s="12" t="n"/>
      <c r="T53" s="12" t="n"/>
      <c r="U53" s="10">
        <f>$C$2&amp;I53&amp;IF(D53&gt;0,"客公證費",IF(E53&gt;0,"租金補助"))</f>
        <v/>
      </c>
      <c r="V53" s="14">
        <f>B53</f>
        <v/>
      </c>
    </row>
    <row r="54" ht="24.95" customHeight="1" s="60">
      <c r="A54" s="17" t="n">
        <v>47</v>
      </c>
      <c r="B54" s="18" t="inlineStr">
        <is>
          <t>寄居蟹A2M34100327</t>
        </is>
      </c>
      <c r="C54" s="67" t="n">
        <v>3900</v>
      </c>
      <c r="D54" s="67" t="n">
        <v>3900</v>
      </c>
      <c r="E54" s="68" t="n"/>
      <c r="F54" s="21" t="n"/>
      <c r="G54" s="21" t="n"/>
      <c r="H54" s="21" t="n">
        <v>1</v>
      </c>
      <c r="I54" s="21" t="inlineStr">
        <is>
          <t>王怡文</t>
        </is>
      </c>
      <c r="J54" s="22" t="inlineStr">
        <is>
          <t>F807531791</t>
        </is>
      </c>
      <c r="K54" s="18" t="inlineStr">
        <is>
          <t>008</t>
        </is>
      </c>
      <c r="L54" s="18" t="inlineStr">
        <is>
          <t>1061</t>
        </is>
      </c>
      <c r="M54" s="18" t="inlineStr">
        <is>
          <t>038349518545</t>
        </is>
      </c>
      <c r="N54" s="23" t="n"/>
      <c r="O54" s="10">
        <f>K54&amp;L54</f>
        <v/>
      </c>
      <c r="P54" s="10">
        <f>M54</f>
        <v/>
      </c>
      <c r="Q54" s="10">
        <f>J54</f>
        <v/>
      </c>
      <c r="R54" s="69">
        <f>D54+E54</f>
        <v/>
      </c>
      <c r="S54" s="12" t="n"/>
      <c r="T54" s="12" t="n"/>
      <c r="U54" s="10">
        <f>$C$2&amp;I54&amp;IF(D54&gt;0,"客公證費",IF(E54&gt;0,"租金補助"))</f>
        <v/>
      </c>
      <c r="V54" s="14">
        <f>B54</f>
        <v/>
      </c>
    </row>
    <row r="55" ht="24.95" customHeight="1" s="60">
      <c r="A55" s="17" t="n">
        <v>48</v>
      </c>
      <c r="B55" s="18" t="inlineStr">
        <is>
          <t>寄居蟹A2M34100328</t>
        </is>
      </c>
      <c r="C55" s="67" t="n">
        <v>2250</v>
      </c>
      <c r="D55" s="67" t="n">
        <v>2250</v>
      </c>
      <c r="E55" s="68" t="n"/>
      <c r="F55" s="21" t="n"/>
      <c r="G55" s="21" t="n"/>
      <c r="H55" s="21" t="n">
        <v>1</v>
      </c>
      <c r="I55" s="21" t="inlineStr">
        <is>
          <t>阮氏翠柳</t>
        </is>
      </c>
      <c r="J55" s="22" t="inlineStr">
        <is>
          <t>Q803426519</t>
        </is>
      </c>
      <c r="K55" s="18" t="inlineStr">
        <is>
          <t>700</t>
        </is>
      </c>
      <c r="L55" s="18" t="inlineStr">
        <is>
          <t>0021</t>
        </is>
      </c>
      <c r="M55" s="18" t="inlineStr">
        <is>
          <t>10382311372837</t>
        </is>
      </c>
      <c r="N55" s="23" t="n"/>
      <c r="O55" s="10">
        <f>K55&amp;L55</f>
        <v/>
      </c>
      <c r="P55" s="10">
        <f>M55</f>
        <v/>
      </c>
      <c r="Q55" s="10">
        <f>J55</f>
        <v/>
      </c>
      <c r="R55" s="69">
        <f>D55+E55</f>
        <v/>
      </c>
      <c r="S55" s="12" t="n"/>
      <c r="T55" s="12" t="n"/>
      <c r="U55" s="10">
        <f>$C$2&amp;I55&amp;IF(D55&gt;0,"客公證費",IF(E55&gt;0,"租金補助"))</f>
        <v/>
      </c>
      <c r="V55" s="14">
        <f>B55</f>
        <v/>
      </c>
    </row>
    <row r="56" ht="24.95" customHeight="1" s="60">
      <c r="A56" s="17" t="n">
        <v>49</v>
      </c>
      <c r="B56" s="18" t="inlineStr">
        <is>
          <t>寄居蟹A2M34100329</t>
        </is>
      </c>
      <c r="C56" s="67" t="n">
        <v>2250</v>
      </c>
      <c r="D56" s="67" t="n">
        <v>2250</v>
      </c>
      <c r="E56" s="68" t="n"/>
      <c r="F56" s="21" t="n"/>
      <c r="G56" s="21" t="n"/>
      <c r="H56" s="21" t="n">
        <v>0</v>
      </c>
      <c r="I56" s="21" t="inlineStr">
        <is>
          <t>曾毓翎</t>
        </is>
      </c>
      <c r="J56" s="22" t="inlineStr">
        <is>
          <t>J660397475</t>
        </is>
      </c>
      <c r="K56" s="18" t="inlineStr">
        <is>
          <t>004</t>
        </is>
      </c>
      <c r="L56" s="18" t="inlineStr">
        <is>
          <t>0853</t>
        </is>
      </c>
      <c r="M56" s="18" t="inlineStr">
        <is>
          <t>815908461007</t>
        </is>
      </c>
      <c r="N56" s="23" t="n"/>
      <c r="O56" s="10">
        <f>K56&amp;L56</f>
        <v/>
      </c>
      <c r="P56" s="10">
        <f>M56</f>
        <v/>
      </c>
      <c r="Q56" s="10">
        <f>J56</f>
        <v/>
      </c>
      <c r="R56" s="69">
        <f>D56+E56</f>
        <v/>
      </c>
      <c r="S56" s="12" t="n"/>
      <c r="T56" s="12" t="n"/>
      <c r="U56" s="10">
        <f>$C$2&amp;I56&amp;IF(D56&gt;0,"客公證費",IF(E56&gt;0,"租金補助"))</f>
        <v/>
      </c>
      <c r="V56" s="14">
        <f>B56</f>
        <v/>
      </c>
    </row>
    <row r="57" ht="24.95" customHeight="1" s="60">
      <c r="A57" s="17" t="n">
        <v>50</v>
      </c>
      <c r="B57" s="18" t="inlineStr">
        <is>
          <t>寄居蟹A2M14100144</t>
        </is>
      </c>
      <c r="C57" s="67" t="n">
        <v>2250</v>
      </c>
      <c r="D57" s="67" t="n">
        <v>2250</v>
      </c>
      <c r="E57" s="68" t="n"/>
      <c r="F57" s="21" t="n"/>
      <c r="G57" s="21" t="n"/>
      <c r="H57" s="21" t="n">
        <v>1</v>
      </c>
      <c r="I57" s="21" t="inlineStr">
        <is>
          <t>劉俊良</t>
        </is>
      </c>
      <c r="J57" s="22" t="inlineStr">
        <is>
          <t>N671155142</t>
        </is>
      </c>
      <c r="K57" s="18" t="inlineStr">
        <is>
          <t>822</t>
        </is>
      </c>
      <c r="L57" s="18" t="inlineStr">
        <is>
          <t>0657</t>
        </is>
      </c>
      <c r="M57" s="18" t="inlineStr">
        <is>
          <t>433317970795</t>
        </is>
      </c>
      <c r="N57" s="23" t="n"/>
      <c r="O57" s="10">
        <f>K57&amp;L57</f>
        <v/>
      </c>
      <c r="P57" s="10">
        <f>M57</f>
        <v/>
      </c>
      <c r="Q57" s="10">
        <f>J57</f>
        <v/>
      </c>
      <c r="R57" s="69">
        <f>D57+E57</f>
        <v/>
      </c>
      <c r="S57" s="12" t="n"/>
      <c r="T57" s="12" t="n"/>
      <c r="U57" s="10">
        <f>$C$2&amp;I57&amp;IF(D57&gt;0,"客公證費",IF(E57&gt;0,"租金補助"))</f>
        <v/>
      </c>
      <c r="V57" s="14">
        <f>B57</f>
        <v/>
      </c>
    </row>
    <row r="58" ht="24.95" customHeight="1" s="60">
      <c r="A58" s="17" t="n">
        <v>51</v>
      </c>
      <c r="B58" s="18" t="inlineStr">
        <is>
          <t>寄居蟹A2M14100148</t>
        </is>
      </c>
      <c r="C58" s="67" t="n">
        <v>2250</v>
      </c>
      <c r="D58" s="67" t="n">
        <v>2250</v>
      </c>
      <c r="E58" s="68" t="n"/>
      <c r="F58" s="21" t="n"/>
      <c r="G58" s="21" t="n"/>
      <c r="H58" s="21" t="n">
        <v>1</v>
      </c>
      <c r="I58" s="21" t="inlineStr">
        <is>
          <t>劉聖賢</t>
        </is>
      </c>
      <c r="J58" s="22" t="inlineStr">
        <is>
          <t>K617719862</t>
        </is>
      </c>
      <c r="K58" s="18" t="inlineStr">
        <is>
          <t>700</t>
        </is>
      </c>
      <c r="L58" s="18" t="inlineStr">
        <is>
          <t>0021</t>
        </is>
      </c>
      <c r="M58" s="18" t="inlineStr">
        <is>
          <t>95323343272670</t>
        </is>
      </c>
      <c r="N58" s="23" t="n"/>
      <c r="O58" s="10">
        <f>K58&amp;L58</f>
        <v/>
      </c>
      <c r="P58" s="10">
        <f>M58</f>
        <v/>
      </c>
      <c r="Q58" s="10">
        <f>J58</f>
        <v/>
      </c>
      <c r="R58" s="69">
        <f>D58+E58</f>
        <v/>
      </c>
      <c r="S58" s="12" t="n"/>
      <c r="T58" s="12" t="n"/>
      <c r="U58" s="10">
        <f>$C$2&amp;I58&amp;IF(D58&gt;0,"客公證費",IF(E58&gt;0,"租金補助"))</f>
        <v/>
      </c>
      <c r="V58" s="14">
        <f>B58</f>
        <v/>
      </c>
    </row>
    <row r="59" ht="24.95" customHeight="1" s="60">
      <c r="A59" s="17" t="n">
        <v>52</v>
      </c>
      <c r="B59" s="18" t="inlineStr">
        <is>
          <t>寄居蟹A2M14100155</t>
        </is>
      </c>
      <c r="C59" s="67" t="n">
        <v>2250</v>
      </c>
      <c r="D59" s="67" t="n">
        <v>2250</v>
      </c>
      <c r="E59" s="68" t="n"/>
      <c r="F59" s="21" t="n"/>
      <c r="G59" s="21" t="n"/>
      <c r="H59" s="21" t="n">
        <v>1</v>
      </c>
      <c r="I59" s="21" t="inlineStr">
        <is>
          <t>杜華玲</t>
        </is>
      </c>
      <c r="J59" s="22" t="inlineStr">
        <is>
          <t>Y951182924</t>
        </is>
      </c>
      <c r="K59" s="18" t="inlineStr">
        <is>
          <t>012</t>
        </is>
      </c>
      <c r="L59" s="18" t="inlineStr">
        <is>
          <t>4405</t>
        </is>
      </c>
      <c r="M59" s="18" t="inlineStr">
        <is>
          <t>426845415903</t>
        </is>
      </c>
      <c r="N59" s="23" t="n"/>
      <c r="O59" s="10">
        <f>K59&amp;L59</f>
        <v/>
      </c>
      <c r="P59" s="10">
        <f>M59</f>
        <v/>
      </c>
      <c r="Q59" s="10">
        <f>J59</f>
        <v/>
      </c>
      <c r="R59" s="69">
        <f>D59+E59</f>
        <v/>
      </c>
      <c r="S59" s="12" t="n"/>
      <c r="T59" s="12" t="n"/>
      <c r="U59" s="10">
        <f>$C$2&amp;I59&amp;IF(D59&gt;0,"客公證費",IF(E59&gt;0,"租金補助"))</f>
        <v/>
      </c>
      <c r="V59" s="14">
        <f>B59</f>
        <v/>
      </c>
    </row>
    <row r="60" ht="24.95" customHeight="1" s="60">
      <c r="A60" s="17" t="n">
        <v>53</v>
      </c>
      <c r="B60" s="18" t="inlineStr">
        <is>
          <t>寄居蟹A2M14100156</t>
        </is>
      </c>
      <c r="C60" s="67" t="n">
        <v>2250</v>
      </c>
      <c r="D60" s="67" t="n">
        <v>2250</v>
      </c>
      <c r="E60" s="68" t="n"/>
      <c r="F60" s="21" t="n"/>
      <c r="G60" s="21" t="n"/>
      <c r="H60" s="21" t="n">
        <v>0</v>
      </c>
      <c r="I60" s="21" t="inlineStr">
        <is>
          <t>陳怡媺</t>
        </is>
      </c>
      <c r="J60" s="22" t="inlineStr">
        <is>
          <t>J425098709</t>
        </is>
      </c>
      <c r="K60" s="18" t="inlineStr">
        <is>
          <t>810</t>
        </is>
      </c>
      <c r="L60" s="18" t="inlineStr">
        <is>
          <t>0364</t>
        </is>
      </c>
      <c r="M60" s="18" t="inlineStr">
        <is>
          <t>68114014017</t>
        </is>
      </c>
      <c r="N60" s="23" t="n"/>
      <c r="O60" s="10">
        <f>K60&amp;L60</f>
        <v/>
      </c>
      <c r="P60" s="10">
        <f>M60</f>
        <v/>
      </c>
      <c r="Q60" s="10">
        <f>J60</f>
        <v/>
      </c>
      <c r="R60" s="69">
        <f>D60+E60</f>
        <v/>
      </c>
      <c r="S60" s="12" t="n"/>
      <c r="T60" s="12" t="n"/>
      <c r="U60" s="10">
        <f>$C$2&amp;I60&amp;IF(D60&gt;0,"客公證費",IF(E60&gt;0,"租金補助"))</f>
        <v/>
      </c>
      <c r="V60" s="14">
        <f>B60</f>
        <v/>
      </c>
    </row>
    <row r="61" ht="24.95" customHeight="1" s="60">
      <c r="A61" s="17" t="n">
        <v>54</v>
      </c>
      <c r="B61" s="18" t="inlineStr">
        <is>
          <t>寄居蟹A2M14100158</t>
        </is>
      </c>
      <c r="C61" s="67" t="n">
        <v>2250</v>
      </c>
      <c r="D61" s="67" t="n">
        <v>2250</v>
      </c>
      <c r="E61" s="68" t="n"/>
      <c r="F61" s="21" t="n"/>
      <c r="G61" s="21" t="n"/>
      <c r="H61" s="21" t="n">
        <v>0</v>
      </c>
      <c r="I61" s="21" t="inlineStr">
        <is>
          <t>官振甫</t>
        </is>
      </c>
      <c r="J61" s="22" t="inlineStr">
        <is>
          <t>A663537527</t>
        </is>
      </c>
      <c r="K61" s="18" t="inlineStr">
        <is>
          <t>824</t>
        </is>
      </c>
      <c r="L61" s="18" t="inlineStr">
        <is>
          <t>6880</t>
        </is>
      </c>
      <c r="M61" s="18" t="inlineStr">
        <is>
          <t>899297003034</t>
        </is>
      </c>
      <c r="N61" s="23" t="n"/>
      <c r="O61" s="10">
        <f>K61&amp;L61</f>
        <v/>
      </c>
      <c r="P61" s="10">
        <f>M61</f>
        <v/>
      </c>
      <c r="Q61" s="10">
        <f>J61</f>
        <v/>
      </c>
      <c r="R61" s="69">
        <f>D61+E61</f>
        <v/>
      </c>
      <c r="S61" s="12" t="n"/>
      <c r="T61" s="12" t="n"/>
      <c r="U61" s="10">
        <f>$C$2&amp;I61&amp;IF(D61&gt;0,"客公證費",IF(E61&gt;0,"租金補助"))</f>
        <v/>
      </c>
      <c r="V61" s="14">
        <f>B61</f>
        <v/>
      </c>
    </row>
    <row r="62" ht="24.95" customHeight="1" s="60">
      <c r="A62" s="17" t="n">
        <v>55</v>
      </c>
      <c r="B62" s="18" t="inlineStr">
        <is>
          <t>寄居蟹A2M14100168</t>
        </is>
      </c>
      <c r="C62" s="67" t="n">
        <v>2250</v>
      </c>
      <c r="D62" s="67" t="n">
        <v>2250</v>
      </c>
      <c r="E62" s="68" t="n"/>
      <c r="F62" s="21" t="n"/>
      <c r="G62" s="21" t="n"/>
      <c r="H62" s="21" t="n">
        <v>1</v>
      </c>
      <c r="I62" s="21" t="inlineStr">
        <is>
          <t>林妍杉</t>
        </is>
      </c>
      <c r="J62" s="22" t="inlineStr">
        <is>
          <t>B745092237</t>
        </is>
      </c>
      <c r="K62" s="18" t="inlineStr">
        <is>
          <t>822</t>
        </is>
      </c>
      <c r="L62" s="18" t="inlineStr">
        <is>
          <t>0222</t>
        </is>
      </c>
      <c r="M62" s="18" t="inlineStr">
        <is>
          <t>370186468072</t>
        </is>
      </c>
      <c r="N62" s="23" t="n"/>
      <c r="O62" s="10">
        <f>K62&amp;L62</f>
        <v/>
      </c>
      <c r="P62" s="10">
        <f>M62</f>
        <v/>
      </c>
      <c r="Q62" s="10">
        <f>J62</f>
        <v/>
      </c>
      <c r="R62" s="69">
        <f>D62+E62</f>
        <v/>
      </c>
      <c r="S62" s="12" t="n"/>
      <c r="T62" s="12" t="n"/>
      <c r="U62" s="10">
        <f>$C$2&amp;I62&amp;IF(D62&gt;0,"客公證費",IF(E62&gt;0,"租金補助"))</f>
        <v/>
      </c>
      <c r="V62" s="14">
        <f>B62</f>
        <v/>
      </c>
    </row>
    <row r="63" ht="24.95" customHeight="1" s="60">
      <c r="A63" s="17" t="n">
        <v>56</v>
      </c>
      <c r="B63" s="18" t="inlineStr">
        <is>
          <t>寄居蟹A2M14100174</t>
        </is>
      </c>
      <c r="C63" s="67" t="n">
        <v>2250</v>
      </c>
      <c r="D63" s="67" t="n">
        <v>2250</v>
      </c>
      <c r="E63" s="68" t="n"/>
      <c r="F63" s="21" t="n"/>
      <c r="G63" s="21" t="n"/>
      <c r="H63" s="21" t="n">
        <v>0</v>
      </c>
      <c r="I63" s="21" t="inlineStr">
        <is>
          <t>李慧正</t>
        </is>
      </c>
      <c r="J63" s="22" t="inlineStr">
        <is>
          <t>X143779002</t>
        </is>
      </c>
      <c r="K63" s="18" t="inlineStr">
        <is>
          <t>007</t>
        </is>
      </c>
      <c r="L63" s="18" t="inlineStr">
        <is>
          <t>0937</t>
        </is>
      </c>
      <c r="M63" s="18" t="inlineStr">
        <is>
          <t>32273677753</t>
        </is>
      </c>
      <c r="N63" s="23" t="n"/>
      <c r="O63" s="10">
        <f>K63&amp;L63</f>
        <v/>
      </c>
      <c r="P63" s="10">
        <f>M63</f>
        <v/>
      </c>
      <c r="Q63" s="10">
        <f>J63</f>
        <v/>
      </c>
      <c r="R63" s="69">
        <f>D63+E63</f>
        <v/>
      </c>
      <c r="S63" s="12" t="n"/>
      <c r="T63" s="12" t="n"/>
      <c r="U63" s="10">
        <f>$C$2&amp;I63&amp;IF(D63&gt;0,"客公證費",IF(E63&gt;0,"租金補助"))</f>
        <v/>
      </c>
      <c r="V63" s="14">
        <f>B63</f>
        <v/>
      </c>
    </row>
    <row r="64" ht="24.95" customHeight="1" s="60">
      <c r="A64" s="17" t="n">
        <v>57</v>
      </c>
      <c r="B64" s="18" t="inlineStr">
        <is>
          <t>寄居蟹A2M14100186</t>
        </is>
      </c>
      <c r="C64" s="67" t="n">
        <v>2250</v>
      </c>
      <c r="D64" s="67" t="n">
        <v>2250</v>
      </c>
      <c r="E64" s="68" t="n"/>
      <c r="F64" s="21" t="n"/>
      <c r="G64" s="21" t="n"/>
      <c r="H64" s="21" t="n">
        <v>0</v>
      </c>
      <c r="I64" s="21" t="inlineStr">
        <is>
          <t>劉育禎</t>
        </is>
      </c>
      <c r="J64" s="22" t="inlineStr">
        <is>
          <t>P476858503</t>
        </is>
      </c>
      <c r="K64" s="18" t="inlineStr">
        <is>
          <t>822</t>
        </is>
      </c>
      <c r="L64" s="18" t="inlineStr">
        <is>
          <t>0026</t>
        </is>
      </c>
      <c r="M64" s="18" t="inlineStr">
        <is>
          <t>356647871305</t>
        </is>
      </c>
      <c r="N64" s="23" t="n"/>
      <c r="O64" s="10">
        <f>K64&amp;L64</f>
        <v/>
      </c>
      <c r="P64" s="10">
        <f>M64</f>
        <v/>
      </c>
      <c r="Q64" s="10">
        <f>J64</f>
        <v/>
      </c>
      <c r="R64" s="69">
        <f>D64+E64</f>
        <v/>
      </c>
      <c r="S64" s="12" t="n"/>
      <c r="T64" s="12" t="n"/>
      <c r="U64" s="10">
        <f>$C$2&amp;I64&amp;IF(D64&gt;0,"客公證費",IF(E64&gt;0,"租金補助"))</f>
        <v/>
      </c>
      <c r="V64" s="14">
        <f>B64</f>
        <v/>
      </c>
    </row>
    <row r="65" ht="24.95" customHeight="1" s="60">
      <c r="A65" s="17" t="n">
        <v>58</v>
      </c>
      <c r="B65" s="18" t="inlineStr">
        <is>
          <t>寄居蟹A2M14100192</t>
        </is>
      </c>
      <c r="C65" s="67" t="n">
        <v>2250</v>
      </c>
      <c r="D65" s="67" t="n">
        <v>2250</v>
      </c>
      <c r="E65" s="68" t="n"/>
      <c r="F65" s="21" t="n"/>
      <c r="G65" s="21" t="n"/>
      <c r="H65" s="21" t="n">
        <v>2</v>
      </c>
      <c r="I65" s="21" t="inlineStr">
        <is>
          <t>詹紓柔</t>
        </is>
      </c>
      <c r="J65" s="22" t="inlineStr">
        <is>
          <t>S241349724</t>
        </is>
      </c>
      <c r="K65" s="18" t="inlineStr">
        <is>
          <t>700</t>
        </is>
      </c>
      <c r="L65" s="18" t="inlineStr">
        <is>
          <t>0021</t>
        </is>
      </c>
      <c r="M65" s="18" t="inlineStr">
        <is>
          <t>54042654831936</t>
        </is>
      </c>
      <c r="N65" s="23" t="n"/>
      <c r="O65" s="10">
        <f>K65&amp;L65</f>
        <v/>
      </c>
      <c r="P65" s="10">
        <f>M65</f>
        <v/>
      </c>
      <c r="Q65" s="10">
        <f>J65</f>
        <v/>
      </c>
      <c r="R65" s="69">
        <f>D65+E65</f>
        <v/>
      </c>
      <c r="S65" s="12" t="n"/>
      <c r="T65" s="12" t="n"/>
      <c r="U65" s="10">
        <f>$C$2&amp;I65&amp;IF(D65&gt;0,"客公證費",IF(E65&gt;0,"租金補助"))</f>
        <v/>
      </c>
      <c r="V65" s="14">
        <f>B65</f>
        <v/>
      </c>
    </row>
    <row r="66" ht="24.95" customHeight="1" s="60">
      <c r="A66" s="17" t="n">
        <v>59</v>
      </c>
      <c r="B66" s="18" t="inlineStr">
        <is>
          <t>寄居蟹A2M14100198</t>
        </is>
      </c>
      <c r="C66" s="67" t="n">
        <v>2250</v>
      </c>
      <c r="D66" s="67" t="n">
        <v>2250</v>
      </c>
      <c r="E66" s="68" t="n"/>
      <c r="F66" s="21" t="n"/>
      <c r="G66" s="21" t="n"/>
      <c r="H66" s="21" t="n">
        <v>1</v>
      </c>
      <c r="I66" s="21" t="inlineStr">
        <is>
          <t>連朕緯</t>
        </is>
      </c>
      <c r="J66" s="22" t="inlineStr">
        <is>
          <t>U435461678</t>
        </is>
      </c>
      <c r="K66" s="18" t="inlineStr">
        <is>
          <t>808</t>
        </is>
      </c>
      <c r="L66" s="18" t="inlineStr">
        <is>
          <t>1377</t>
        </is>
      </c>
      <c r="M66" s="18" t="inlineStr">
        <is>
          <t>7753554041857</t>
        </is>
      </c>
      <c r="N66" s="23" t="n"/>
      <c r="O66" s="10">
        <f>K66&amp;L66</f>
        <v/>
      </c>
      <c r="P66" s="10">
        <f>M66</f>
        <v/>
      </c>
      <c r="Q66" s="10">
        <f>J66</f>
        <v/>
      </c>
      <c r="R66" s="69">
        <f>D66+E66</f>
        <v/>
      </c>
      <c r="S66" s="12" t="n"/>
      <c r="T66" s="12" t="n"/>
      <c r="U66" s="10">
        <f>$C$2&amp;I66&amp;IF(D66&gt;0,"客公證費",IF(E66&gt;0,"租金補助"))</f>
        <v/>
      </c>
      <c r="V66" s="14">
        <f>B66</f>
        <v/>
      </c>
    </row>
    <row r="67" ht="24.95" customHeight="1" s="60">
      <c r="A67" s="17" t="n">
        <v>60</v>
      </c>
      <c r="B67" s="18" t="inlineStr">
        <is>
          <t>寄居蟹A2M14100202</t>
        </is>
      </c>
      <c r="C67" s="67" t="n">
        <v>1500</v>
      </c>
      <c r="D67" s="67" t="n">
        <v>1500</v>
      </c>
      <c r="E67" s="68" t="n"/>
      <c r="F67" s="21" t="n"/>
      <c r="G67" s="21" t="n"/>
      <c r="H67" s="21" t="n">
        <v>1</v>
      </c>
      <c r="I67" s="21" t="inlineStr">
        <is>
          <t>李宏任</t>
        </is>
      </c>
      <c r="J67" s="22" t="inlineStr">
        <is>
          <t>Y543473306</t>
        </is>
      </c>
      <c r="K67" s="18" t="inlineStr">
        <is>
          <t>011</t>
        </is>
      </c>
      <c r="L67" s="18" t="inlineStr">
        <is>
          <t>0668</t>
        </is>
      </c>
      <c r="M67" s="18" t="inlineStr">
        <is>
          <t>92058885133707</t>
        </is>
      </c>
      <c r="N67" s="23" t="n"/>
      <c r="O67" s="10">
        <f>K67&amp;L67</f>
        <v/>
      </c>
      <c r="P67" s="10">
        <f>M67</f>
        <v/>
      </c>
      <c r="Q67" s="10">
        <f>J67</f>
        <v/>
      </c>
      <c r="R67" s="69">
        <f>D67+E67</f>
        <v/>
      </c>
      <c r="S67" s="12" t="n"/>
      <c r="T67" s="12" t="n"/>
      <c r="U67" s="10">
        <f>$C$2&amp;I67&amp;IF(D67&gt;0,"客公證費",IF(E67&gt;0,"租金補助"))</f>
        <v/>
      </c>
      <c r="V67" s="14">
        <f>B67</f>
        <v/>
      </c>
    </row>
    <row r="68" ht="24.95" customHeight="1" s="60">
      <c r="A68" s="17" t="n">
        <v>61</v>
      </c>
      <c r="B68" s="18" t="inlineStr">
        <is>
          <t>寄居蟹A2M14100206</t>
        </is>
      </c>
      <c r="C68" s="67" t="n">
        <v>2250</v>
      </c>
      <c r="D68" s="67" t="n">
        <v>2250</v>
      </c>
      <c r="E68" s="68" t="n"/>
      <c r="F68" s="21" t="n"/>
      <c r="G68" s="21" t="n"/>
      <c r="H68" s="21" t="inlineStr">
        <is>
          <t>2</t>
        </is>
      </c>
      <c r="I68" s="21" t="inlineStr">
        <is>
          <t>林明正</t>
        </is>
      </c>
      <c r="J68" s="22" t="inlineStr">
        <is>
          <t>Z650376089</t>
        </is>
      </c>
      <c r="K68" s="18" t="inlineStr">
        <is>
          <t>013</t>
        </is>
      </c>
      <c r="L68" s="18" t="inlineStr">
        <is>
          <t>1298</t>
        </is>
      </c>
      <c r="M68" s="18" t="inlineStr">
        <is>
          <t>347471056319</t>
        </is>
      </c>
      <c r="N68" s="23" t="n"/>
      <c r="O68" s="10">
        <f>K68&amp;L68</f>
        <v/>
      </c>
      <c r="P68" s="10">
        <f>M68</f>
        <v/>
      </c>
      <c r="Q68" s="10">
        <f>J68</f>
        <v/>
      </c>
      <c r="R68" s="69">
        <f>D68+E68</f>
        <v/>
      </c>
      <c r="S68" s="12" t="n"/>
      <c r="T68" s="12" t="n"/>
      <c r="U68" s="10">
        <f>$C$2&amp;I68&amp;IF(D68&gt;0,"客公證費",IF(E68&gt;0,"租金補助"))</f>
        <v/>
      </c>
      <c r="V68" s="14">
        <f>B68</f>
        <v/>
      </c>
    </row>
    <row r="69" ht="24.95" customHeight="1" s="60">
      <c r="A69" s="17" t="inlineStr">
        <is>
          <t>請在此欄以上插入欄位，以維持合計欄位自動加總</t>
        </is>
      </c>
      <c r="B69" s="71" t="n"/>
      <c r="C69" s="71" t="n"/>
      <c r="D69" s="71" t="n"/>
      <c r="E69" s="71" t="n"/>
      <c r="F69" s="71" t="n"/>
      <c r="G69" s="71" t="n"/>
      <c r="H69" s="71" t="n"/>
      <c r="I69" s="71" t="n"/>
      <c r="J69" s="71" t="n"/>
      <c r="K69" s="71" t="n"/>
      <c r="L69" s="71" t="n"/>
      <c r="M69" s="71" t="n"/>
      <c r="N69" s="72" t="n"/>
      <c r="O69" s="10" t="n"/>
      <c r="P69" s="10" t="n"/>
      <c r="Q69" s="10" t="n"/>
      <c r="R69" s="69" t="n"/>
      <c r="S69" s="12" t="n"/>
      <c r="T69" s="12" t="n"/>
      <c r="U69" s="10" t="n"/>
      <c r="V69" s="14" t="n"/>
    </row>
    <row r="70" ht="19.5" customHeight="1" s="60">
      <c r="A70" s="45" t="inlineStr">
        <is>
          <t>合計</t>
        </is>
      </c>
      <c r="B70" s="64" t="n"/>
      <c r="C70" s="75">
        <f>SUM(C5:C68)</f>
        <v/>
      </c>
      <c r="D70" s="75">
        <f>SUM(D5:D68)</f>
        <v/>
      </c>
      <c r="E70" s="75">
        <f>SUM(E5:E68)</f>
        <v/>
      </c>
      <c r="F70" s="76" t="n"/>
      <c r="G70" s="77" t="n"/>
      <c r="H70" s="77" t="n"/>
      <c r="I70" s="77" t="n"/>
      <c r="J70" s="77" t="n"/>
      <c r="K70" s="77" t="n"/>
      <c r="L70" s="77" t="n"/>
      <c r="M70" s="4" t="n"/>
      <c r="N70" s="4" t="n"/>
      <c r="O70" s="10" t="n"/>
      <c r="P70" s="10" t="n"/>
      <c r="Q70" s="10" t="n"/>
      <c r="R70" s="69" t="n"/>
      <c r="S70" s="12" t="n"/>
      <c r="T70" s="12" t="n"/>
      <c r="U70" s="10" t="n"/>
      <c r="V70" s="14" t="n"/>
    </row>
    <row r="71">
      <c r="A71" s="38" t="inlineStr">
        <is>
          <t>註1：臺北市、新北市每件每次不超過新臺幣4,500元；其餘直轄市每件每次不超過新臺幣3,000元。</t>
        </is>
      </c>
      <c r="L71" s="1" t="n"/>
      <c r="M71" s="5" t="n"/>
      <c r="N71" s="1" t="n"/>
    </row>
    <row r="72" ht="15.6" customHeight="1" s="60">
      <c r="A72" s="46" t="inlineStr">
        <is>
          <t>註2：本表依據三百億元中央擴大租金補貼專案計畫作業規定第九點附表四 每月租金補貼金額表之第三級金額</t>
        </is>
      </c>
    </row>
    <row r="73">
      <c r="A73" s="38" t="inlineStr">
        <is>
          <t>註3：「身分類別」為轉期戶請填0，換居戶請填1。</t>
        </is>
      </c>
      <c r="M73" s="1" t="n"/>
      <c r="N73" s="1" t="n"/>
    </row>
    <row r="74">
      <c r="A74" s="38" t="inlineStr">
        <is>
          <t>註4：本欄位供國家住都中心註記退件情形。</t>
        </is>
      </c>
      <c r="B74" s="7" t="n"/>
      <c r="C74" s="7" t="n"/>
      <c r="D74" s="7" t="n"/>
      <c r="E74" s="1" t="n"/>
      <c r="F74" s="1" t="n"/>
      <c r="G74" s="1" t="n"/>
      <c r="H74" s="1" t="n"/>
      <c r="I74" s="1" t="n"/>
      <c r="J74" s="1" t="n"/>
      <c r="K74" s="1" t="n"/>
      <c r="L74" s="1" t="n"/>
      <c r="M74" s="1" t="n"/>
      <c r="N74" s="1" t="n"/>
    </row>
    <row r="75" customFormat="1" s="12">
      <c r="A75" s="31" t="inlineStr">
        <is>
          <t>業者</t>
        </is>
      </c>
      <c r="B75" s="65" t="n"/>
      <c r="C75" s="65" t="n"/>
      <c r="D75" s="64" t="n"/>
      <c r="E75" s="31" t="inlineStr">
        <is>
          <t>地方公會</t>
        </is>
      </c>
      <c r="F75" s="65" t="n"/>
      <c r="G75" s="65" t="n"/>
      <c r="H75" s="64" t="n"/>
      <c r="I75" s="31" t="inlineStr">
        <is>
          <t>國家住都中心複核</t>
        </is>
      </c>
      <c r="J75" s="65" t="n"/>
      <c r="K75" s="65" t="n"/>
      <c r="L75" s="65" t="n"/>
      <c r="M75" s="65" t="n"/>
      <c r="N75" s="64" t="n"/>
    </row>
    <row r="76" customFormat="1" s="12">
      <c r="A76" s="31" t="inlineStr">
        <is>
          <t>服務人員</t>
        </is>
      </c>
      <c r="B76" s="64" t="n"/>
      <c r="C76" s="31" t="inlineStr">
        <is>
          <t>大章</t>
        </is>
      </c>
      <c r="D76" s="64" t="n"/>
      <c r="E76" s="31" t="inlineStr">
        <is>
          <t>審查人員</t>
        </is>
      </c>
      <c r="F76" s="64" t="n"/>
      <c r="G76" s="31" t="inlineStr">
        <is>
          <t>大章</t>
        </is>
      </c>
      <c r="H76" s="64" t="n"/>
      <c r="I76" s="31" t="inlineStr">
        <is>
          <t>複核人員</t>
        </is>
      </c>
      <c r="J76" s="64" t="n"/>
      <c r="K76" s="31" t="inlineStr">
        <is>
          <t>部分通過</t>
        </is>
      </c>
      <c r="L76" s="64" t="n"/>
      <c r="M76" s="30" t="inlineStr">
        <is>
          <t>6987</t>
        </is>
      </c>
      <c r="N76" s="64" t="n"/>
    </row>
    <row r="77" customFormat="1" s="12">
      <c r="A77" s="27" t="n"/>
      <c r="B77" s="78" t="n"/>
      <c r="C77" s="27" t="n"/>
      <c r="D77" s="78" t="n"/>
      <c r="E77" s="27" t="n"/>
      <c r="F77" s="78" t="n"/>
      <c r="G77" s="27" t="n"/>
      <c r="H77" s="78" t="n"/>
      <c r="I77" s="27" t="n"/>
      <c r="J77" s="78" t="n"/>
      <c r="K77" s="27" t="n"/>
      <c r="L77" s="78" t="n"/>
      <c r="M77" s="29" t="n"/>
      <c r="N77" s="78" t="n"/>
    </row>
    <row r="78" customFormat="1" s="12">
      <c r="A78" s="79" t="n"/>
      <c r="B78" s="80" t="n"/>
      <c r="C78" s="79" t="n"/>
      <c r="D78" s="80" t="n"/>
      <c r="E78" s="79" t="n"/>
      <c r="F78" s="80" t="n"/>
      <c r="G78" s="79" t="n"/>
      <c r="H78" s="80" t="n"/>
      <c r="I78" s="79" t="n"/>
      <c r="J78" s="80" t="n"/>
      <c r="K78" s="79" t="n"/>
      <c r="L78" s="80" t="n"/>
      <c r="M78" s="81" t="n"/>
      <c r="N78" s="80" t="n"/>
    </row>
    <row r="79" customFormat="1" s="12">
      <c r="A79" s="79" t="n"/>
      <c r="B79" s="80" t="n"/>
      <c r="C79" s="79" t="n"/>
      <c r="D79" s="80" t="n"/>
      <c r="E79" s="79" t="n"/>
      <c r="F79" s="80" t="n"/>
      <c r="G79" s="79" t="n"/>
      <c r="H79" s="80" t="n"/>
      <c r="I79" s="79" t="n"/>
      <c r="J79" s="80" t="n"/>
      <c r="K79" s="79" t="n"/>
      <c r="L79" s="80" t="n"/>
      <c r="M79" s="81" t="n"/>
      <c r="N79" s="80" t="n"/>
    </row>
    <row r="80" customFormat="1" s="12">
      <c r="A80" s="82" t="n"/>
      <c r="B80" s="83" t="n"/>
      <c r="C80" s="82" t="n"/>
      <c r="D80" s="83" t="n"/>
      <c r="E80" s="82" t="n"/>
      <c r="F80" s="83" t="n"/>
      <c r="G80" s="82" t="n"/>
      <c r="H80" s="83" t="n"/>
      <c r="I80" s="82" t="n"/>
      <c r="J80" s="83" t="n"/>
      <c r="K80" s="82" t="n"/>
      <c r="L80" s="83" t="n"/>
      <c r="M80" s="84" t="n"/>
      <c r="N80" s="83" t="n"/>
    </row>
  </sheetData>
  <mergeCells count="35">
    <mergeCell ref="A40:N40"/>
    <mergeCell ref="I75:N75"/>
    <mergeCell ref="B3:B4"/>
    <mergeCell ref="N3:N4"/>
    <mergeCell ref="A70:B70"/>
    <mergeCell ref="M1:N1"/>
    <mergeCell ref="E75:H75"/>
    <mergeCell ref="E77:F80"/>
    <mergeCell ref="K77:L80"/>
    <mergeCell ref="M2:N2"/>
    <mergeCell ref="M77:N80"/>
    <mergeCell ref="A69:N69"/>
    <mergeCell ref="E3:H3"/>
    <mergeCell ref="I76:J76"/>
    <mergeCell ref="A3:A4"/>
    <mergeCell ref="K76:L76"/>
    <mergeCell ref="B1:L1"/>
    <mergeCell ref="I3:M3"/>
    <mergeCell ref="A2:B2"/>
    <mergeCell ref="A77:B80"/>
    <mergeCell ref="A50:N50"/>
    <mergeCell ref="C77:D80"/>
    <mergeCell ref="A76:B76"/>
    <mergeCell ref="A26:N26"/>
    <mergeCell ref="C76:D76"/>
    <mergeCell ref="A71:K71"/>
    <mergeCell ref="G77:H80"/>
    <mergeCell ref="A73:L73"/>
    <mergeCell ref="A75:D75"/>
    <mergeCell ref="I77:J80"/>
    <mergeCell ref="M76:N76"/>
    <mergeCell ref="E76:F76"/>
    <mergeCell ref="G76:H76"/>
    <mergeCell ref="A72:N72"/>
    <mergeCell ref="C3:D3"/>
  </mergeCells>
  <conditionalFormatting sqref="C2">
    <cfRule type="containsText" priority="1" operator="containsText" dxfId="0" text="業者名稱">
      <formula>NOT(ISERROR(SEARCH("業者名稱",C2)))</formula>
    </cfRule>
  </conditionalFormatting>
  <conditionalFormatting sqref="O5:O70">
    <cfRule type="expression" priority="3" dxfId="3">
      <formula>LEN(O5 )&lt;&gt;7</formula>
    </cfRule>
  </conditionalFormatting>
  <conditionalFormatting sqref="Q5:Q70">
    <cfRule type="expression" priority="2" dxfId="3">
      <formula>LEN(Q5)&lt;&gt;10</formula>
    </cfRule>
  </conditionalFormatting>
  <dataValidations count="5">
    <dataValidation sqref="K1:K25 K27:K39 K41:K49 K51:K68 K70:K1048576" showDropDown="0" showInputMessage="1" showErrorMessage="1" allowBlank="1" type="textLength" operator="equal">
      <formula1>3</formula1>
    </dataValidation>
    <dataValidation sqref="L1:L25 L27:L39 L41:L49 L51:L68 L70:L1048576 M68" showDropDown="0" showInputMessage="1" showErrorMessage="1" allowBlank="1" type="textLength" operator="equal">
      <formula1>4</formula1>
    </dataValidation>
    <dataValidation sqref="D5:D25 D27:D39 D41:D49 D51:D68 D74:D1048576" showDropDown="0" showInputMessage="1" showErrorMessage="1" allowBlank="1" type="whole" operator="lessThanOrEqual">
      <formula1>4500</formula1>
    </dataValidation>
    <dataValidation sqref="B5:B25 B27:B39 B41:B49 B51:B68 B75:B1048576" showDropDown="0" showInputMessage="1" showErrorMessage="1" allowBlank="1" type="textLength" operator="greaterThanOrEqual">
      <formula1>13</formula1>
    </dataValidation>
    <dataValidation sqref="J1:J25 J27:J39 J41:J49 J51:J1048576" showDropDown="0" showInputMessage="1" showErrorMessage="1" allowBlank="1" operator="equal"/>
  </dataValidations>
  <printOptions horizontalCentered="1"/>
  <pageMargins left="0.25" right="0.25" top="0.75" bottom="0.75" header="0.3" footer="0.3"/>
  <pageSetup orientation="landscape" paperSize="9" scale="89"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2025-05-06T09:16:16Z</dcterms:modified>
  <cp:lastModifiedBy>李昱潔</cp:lastModifiedBy>
  <cp:lastPrinted>2025-04-01T05:12:59Z</cp:lastPrinted>
</cp:coreProperties>
</file>