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3115" windowHeight="15600" tabRatio="600" firstSheet="0" activeTab="0" autoFilterDateGrouping="1"/>
  </bookViews>
  <sheets>
    <sheet name="承租人補助費用清冊" sheetId="1" state="visible" r:id="rId1"/>
  </sheets>
  <definedNames/>
  <calcPr calcId="191029" fullCalcOnLoad="1"/>
</workbook>
</file>

<file path=xl/styles.xml><?xml version="1.0" encoding="utf-8"?>
<styleSheet xmlns="http://schemas.openxmlformats.org/spreadsheetml/2006/main">
  <numFmts count="3">
    <numFmt numFmtId="164" formatCode="_-* #,##0_-;\-* #,##0_-;_-* &quot;-&quot;_-;_-@_-"/>
    <numFmt numFmtId="165" formatCode="#,##0_ "/>
    <numFmt numFmtId="166" formatCode="_-* #,##0_-;\-* #,##0_-;_-* \-_-;_-@_-"/>
  </numFmts>
  <fonts count="17">
    <font>
      <name val="新細明體"/>
      <charset val="136"/>
      <family val="2"/>
      <color theme="1"/>
      <sz val="12"/>
      <scheme val="minor"/>
    </font>
    <font>
      <name val="新細明體"/>
      <charset val="136"/>
      <family val="2"/>
      <sz val="9"/>
      <scheme val="minor"/>
    </font>
    <font>
      <name val="新細明體"/>
      <charset val="136"/>
      <family val="3"/>
      <sz val="9"/>
      <scheme val="minor"/>
    </font>
    <font>
      <name val="標楷體"/>
      <charset val="136"/>
      <family val="4"/>
      <sz val="12"/>
    </font>
    <font>
      <name val="新細明體"/>
      <charset val="136"/>
      <family val="2"/>
      <sz val="12"/>
      <scheme val="minor"/>
    </font>
    <font>
      <name val="標楷體"/>
      <charset val="136"/>
      <family val="4"/>
      <sz val="9"/>
    </font>
    <font>
      <name val="標楷體"/>
      <charset val="136"/>
      <family val="4"/>
      <b val="1"/>
      <sz val="12"/>
    </font>
    <font>
      <name val="新細明體"/>
      <charset val="136"/>
      <family val="2"/>
      <sz val="11"/>
      <scheme val="minor"/>
    </font>
    <font>
      <name val="標楷體"/>
      <charset val="136"/>
      <family val="4"/>
      <b val="1"/>
      <color rgb="FFFF0000"/>
      <sz val="12"/>
    </font>
    <font>
      <name val="標楷體"/>
      <charset val="136"/>
      <family val="4"/>
      <b val="1"/>
      <sz val="24"/>
    </font>
    <font>
      <name val="標楷體"/>
      <charset val="136"/>
      <family val="4"/>
      <b val="1"/>
      <sz val="18"/>
    </font>
    <font>
      <name val="標楷體"/>
      <charset val="136"/>
      <family val="4"/>
      <b val="1"/>
      <color rgb="FFFF0000"/>
      <sz val="18"/>
    </font>
    <font>
      <name val="標楷體"/>
      <charset val="136"/>
      <family val="4"/>
      <sz val="11"/>
    </font>
    <font>
      <name val="標楷體"/>
      <charset val="136"/>
      <family val="4"/>
      <sz val="11"/>
      <vertAlign val="superscript"/>
    </font>
    <font>
      <name val="標楷體"/>
      <charset val="136"/>
      <family val="4"/>
      <b val="1"/>
      <sz val="11"/>
    </font>
    <font>
      <name val="新細明體"/>
      <charset val="136"/>
      <family val="2"/>
      <sz val="9"/>
    </font>
    <font>
      <name val="標楷體"/>
      <charset val="136"/>
      <family val="4"/>
      <color theme="1"/>
      <sz val="12"/>
    </font>
  </fonts>
  <fills count="7">
    <fill>
      <patternFill/>
    </fill>
    <fill>
      <patternFill patternType="gray125"/>
    </fill>
    <fill>
      <patternFill patternType="solid">
        <fgColor theme="0" tint="-0.1499984740745262"/>
        <bgColor indexed="64"/>
      </patternFill>
    </fill>
    <fill>
      <patternFill patternType="solid">
        <fgColor theme="0"/>
        <bgColor rgb="FFFFF2CC"/>
      </patternFill>
    </fill>
    <fill>
      <patternFill patternType="solid">
        <fgColor theme="0"/>
        <bgColor rgb="FFFFFFCC"/>
      </patternFill>
    </fill>
    <fill>
      <patternFill patternType="solid">
        <fgColor theme="0"/>
        <bgColor rgb="FFE7E6E6"/>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hair">
        <color indexed="64"/>
      </left>
      <right/>
      <top/>
      <bottom/>
      <diagonal/>
    </border>
    <border>
      <left style="hair">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pplyAlignment="1">
      <alignment vertical="center"/>
    </xf>
  </cellStyleXfs>
  <cellXfs count="86">
    <xf numFmtId="0" fontId="0" fillId="0" borderId="0" applyAlignment="1" pivotButton="0" quotePrefix="0" xfId="0">
      <alignment vertical="center"/>
    </xf>
    <xf numFmtId="0" fontId="4" fillId="0" borderId="0" applyAlignment="1" pivotButton="0" quotePrefix="0" xfId="0">
      <alignment vertical="center"/>
    </xf>
    <xf numFmtId="164" fontId="3" fillId="0" borderId="1" applyAlignment="1" pivotButton="0" quotePrefix="0" xfId="0">
      <alignment vertical="center" wrapText="1"/>
    </xf>
    <xf numFmtId="165" fontId="3" fillId="0" borderId="1" applyAlignment="1" pivotButton="0" quotePrefix="0" xfId="0">
      <alignment vertical="center" wrapText="1"/>
    </xf>
    <xf numFmtId="0" fontId="4" fillId="0" borderId="1" applyAlignment="1" pivotButton="0" quotePrefix="0" xfId="0">
      <alignment vertical="center"/>
    </xf>
    <xf numFmtId="0" fontId="7" fillId="0" borderId="0" applyAlignment="1" pivotButton="0" quotePrefix="0" xfId="0">
      <alignment vertical="center"/>
    </xf>
    <xf numFmtId="0" fontId="5" fillId="0" borderId="0" applyAlignment="1" pivotButton="0" quotePrefix="0" xfId="0">
      <alignment vertical="center"/>
    </xf>
    <xf numFmtId="0" fontId="3" fillId="0" borderId="0" applyAlignment="1" pivotButton="0" quotePrefix="0" xfId="0">
      <alignment vertical="center"/>
    </xf>
    <xf numFmtId="0" fontId="8" fillId="0" borderId="0" applyAlignment="1" pivotButton="0" quotePrefix="0" xfId="0">
      <alignment horizontal="center" vertical="center"/>
    </xf>
    <xf numFmtId="0" fontId="8" fillId="0" borderId="0" applyAlignment="1" pivotButton="0" quotePrefix="0" xfId="0">
      <alignment horizontal="center" vertical="center" wrapText="1"/>
    </xf>
    <xf numFmtId="49" fontId="3" fillId="0" borderId="0" applyAlignment="1" pivotButton="0" quotePrefix="0" xfId="0">
      <alignment horizontal="center" vertical="center"/>
    </xf>
    <xf numFmtId="164" fontId="3" fillId="0" borderId="0" applyAlignment="1" pivotButton="0" quotePrefix="0" xfId="0">
      <alignment horizontal="center" vertical="center"/>
    </xf>
    <xf numFmtId="0" fontId="3" fillId="0" borderId="0" applyAlignment="1" pivotButton="0" quotePrefix="0" xfId="0">
      <alignment horizontal="center" vertical="center"/>
    </xf>
    <xf numFmtId="0" fontId="12" fillId="0" borderId="1" applyAlignment="1" pivotButton="0" quotePrefix="0" xfId="0">
      <alignment horizontal="center" vertical="center" wrapText="1"/>
    </xf>
    <xf numFmtId="49" fontId="0" fillId="0" borderId="0" applyAlignment="1" pivotButton="0" quotePrefix="0" xfId="0">
      <alignment vertical="center"/>
    </xf>
    <xf numFmtId="0" fontId="14" fillId="0" borderId="0" applyAlignment="1" applyProtection="1" pivotButton="0" quotePrefix="0" xfId="0">
      <alignment horizontal="center" vertical="center"/>
      <protection locked="0" hidden="0"/>
    </xf>
    <xf numFmtId="0" fontId="3" fillId="0" borderId="2" applyAlignment="1" pivotButton="0" quotePrefix="0" xfId="0">
      <alignment vertical="center"/>
    </xf>
    <xf numFmtId="49" fontId="3" fillId="0" borderId="1" applyAlignment="1" applyProtection="1" pivotButton="0" quotePrefix="0" xfId="0">
      <alignment vertical="center" wrapText="1"/>
      <protection locked="0" hidden="0"/>
    </xf>
    <xf numFmtId="164" fontId="6" fillId="0" borderId="1" applyAlignment="1" applyProtection="1" pivotButton="0" quotePrefix="0" xfId="0">
      <alignment horizontal="right" vertical="center"/>
      <protection locked="0" hidden="0"/>
    </xf>
    <xf numFmtId="0" fontId="3" fillId="0" borderId="1" applyAlignment="1" pivotButton="0" quotePrefix="0" xfId="0">
      <alignment horizontal="center" vertical="center"/>
    </xf>
    <xf numFmtId="0" fontId="3" fillId="3" borderId="1" applyAlignment="1" pivotButton="0" quotePrefix="0" xfId="0">
      <alignment horizontal="center" vertical="center"/>
    </xf>
    <xf numFmtId="166" fontId="3" fillId="4" borderId="1" applyAlignment="1" pivotButton="0" quotePrefix="0" xfId="0">
      <alignment vertical="center" wrapText="1"/>
    </xf>
    <xf numFmtId="166" fontId="3" fillId="4" borderId="1" applyAlignment="1" pivotButton="0" quotePrefix="0" xfId="0">
      <alignment vertical="center"/>
    </xf>
    <xf numFmtId="49" fontId="3" fillId="4" borderId="1" applyAlignment="1" pivotButton="0" quotePrefix="0" xfId="0">
      <alignment horizontal="center" vertical="center"/>
    </xf>
    <xf numFmtId="0" fontId="3" fillId="5" borderId="1" applyAlignment="1" pivotButton="0" quotePrefix="0" xfId="0">
      <alignment horizontal="center" vertical="center"/>
    </xf>
    <xf numFmtId="49" fontId="3" fillId="5" borderId="1" applyAlignment="1" pivotButton="0" quotePrefix="0" xfId="0">
      <alignment horizontal="center" vertical="center"/>
    </xf>
    <xf numFmtId="49" fontId="3" fillId="4" borderId="1" applyAlignment="1" pivotButton="0" quotePrefix="0" xfId="0">
      <alignment horizontal="center" vertical="center" wrapText="1"/>
    </xf>
    <xf numFmtId="49" fontId="3" fillId="4" borderId="1" applyAlignment="1" pivotButton="0" quotePrefix="1" xfId="0">
      <alignment horizontal="center" vertical="center" wrapText="1"/>
    </xf>
    <xf numFmtId="164" fontId="3" fillId="6" borderId="1" applyAlignment="1" applyProtection="1" pivotButton="0" quotePrefix="0" xfId="0">
      <alignment vertical="center"/>
      <protection locked="0" hidden="0"/>
    </xf>
    <xf numFmtId="49" fontId="3" fillId="6" borderId="1" applyAlignment="1" applyProtection="1" pivotButton="0" quotePrefix="0" xfId="0">
      <alignment horizontal="center" vertical="center"/>
      <protection locked="0" hidden="0"/>
    </xf>
    <xf numFmtId="0" fontId="3" fillId="6" borderId="1" applyAlignment="1" applyProtection="1" pivotButton="0" quotePrefix="0" xfId="0">
      <alignment horizontal="center" vertical="center"/>
      <protection locked="0" hidden="0"/>
    </xf>
    <xf numFmtId="49" fontId="3" fillId="6" borderId="1" applyAlignment="1" applyProtection="1" pivotButton="0" quotePrefix="0" xfId="0">
      <alignment horizontal="center" vertical="center" wrapText="1"/>
      <protection locked="0" hidden="0"/>
    </xf>
    <xf numFmtId="166" fontId="3" fillId="4" borderId="6" applyAlignment="1" pivotButton="0" quotePrefix="0" xfId="0">
      <alignment vertical="center" wrapText="1"/>
    </xf>
    <xf numFmtId="166" fontId="3" fillId="4" borderId="6" applyAlignment="1" pivotButton="0" quotePrefix="0" xfId="0">
      <alignment vertical="center"/>
    </xf>
    <xf numFmtId="49" fontId="3" fillId="4" borderId="6" applyAlignment="1" pivotButton="0" quotePrefix="0" xfId="0">
      <alignment horizontal="center" vertical="center"/>
    </xf>
    <xf numFmtId="0" fontId="3" fillId="5" borderId="6" applyAlignment="1" pivotButton="0" quotePrefix="0" xfId="0">
      <alignment horizontal="center" vertical="center"/>
    </xf>
    <xf numFmtId="49" fontId="3" fillId="5" borderId="6" applyAlignment="1" pivotButton="0" quotePrefix="0" xfId="0">
      <alignment horizontal="center" vertical="center"/>
    </xf>
    <xf numFmtId="49" fontId="3" fillId="4" borderId="6" applyAlignment="1" pivotButton="0" quotePrefix="0" xfId="0">
      <alignment horizontal="center" vertical="center" wrapText="1"/>
    </xf>
    <xf numFmtId="49" fontId="3" fillId="0" borderId="6" applyAlignment="1" applyProtection="1" pivotButton="0" quotePrefix="0" xfId="0">
      <alignment vertical="center" wrapText="1"/>
      <protection locked="0" hidden="0"/>
    </xf>
    <xf numFmtId="49" fontId="16" fillId="5" borderId="3" applyAlignment="1" pivotButton="0" quotePrefix="0" xfId="0">
      <alignment horizontal="left" vertical="center"/>
    </xf>
    <xf numFmtId="0" fontId="3" fillId="0" borderId="0" applyAlignment="1" pivotButton="0" quotePrefix="0" xfId="0">
      <alignment horizontal="right" vertical="center" wrapText="1"/>
    </xf>
    <xf numFmtId="0" fontId="12" fillId="0" borderId="1" applyAlignment="1" pivotButton="0" quotePrefix="0" xfId="0">
      <alignment horizontal="center" vertical="center"/>
    </xf>
    <xf numFmtId="0" fontId="12" fillId="0" borderId="1" applyAlignment="1" pivotButton="0" quotePrefix="0" xfId="0">
      <alignment horizontal="center" vertical="center" wrapText="1"/>
    </xf>
    <xf numFmtId="0" fontId="9" fillId="0" borderId="0" applyAlignment="1" applyProtection="1" pivotButton="0" quotePrefix="0" xfId="0">
      <alignment horizontal="center" vertical="center" wrapText="1"/>
      <protection locked="0" hidden="0"/>
    </xf>
    <xf numFmtId="0" fontId="3" fillId="0" borderId="1" applyAlignment="1" pivotButton="0" quotePrefix="0" xfId="0">
      <alignment horizontal="center" vertical="center"/>
    </xf>
    <xf numFmtId="0" fontId="5" fillId="0" borderId="0" applyAlignment="1" pivotButton="0" quotePrefix="0" xfId="0">
      <alignment vertical="center"/>
    </xf>
    <xf numFmtId="0" fontId="6" fillId="0" borderId="1" applyAlignment="1" pivotButton="0" quotePrefix="0" xfId="0">
      <alignment horizontal="center" vertical="center"/>
    </xf>
    <xf numFmtId="0" fontId="5" fillId="0" borderId="0" applyAlignment="1" pivotButton="0" quotePrefix="0" xfId="0">
      <alignment vertical="center" wrapText="1"/>
    </xf>
    <xf numFmtId="0" fontId="4" fillId="0" borderId="0" applyAlignment="1" pivotButton="0" quotePrefix="0" xfId="0">
      <alignment vertical="center" wrapText="1"/>
    </xf>
    <xf numFmtId="0" fontId="6" fillId="2" borderId="1" applyAlignment="1" pivotButton="0" quotePrefix="0" xfId="0">
      <alignment horizontal="center" vertical="center"/>
    </xf>
    <xf numFmtId="0" fontId="6" fillId="2" borderId="3" applyAlignment="1" pivotButton="0" quotePrefix="0" xfId="0">
      <alignment horizontal="center" vertical="center"/>
    </xf>
    <xf numFmtId="0" fontId="3" fillId="0" borderId="3" applyAlignment="1" pivotButton="0" quotePrefix="0" xfId="0">
      <alignment horizontal="center" vertical="center"/>
    </xf>
    <xf numFmtId="0" fontId="3" fillId="0" borderId="4" applyAlignment="1" pivotButton="0" quotePrefix="0" xfId="0">
      <alignment horizontal="center" vertical="center"/>
    </xf>
    <xf numFmtId="0" fontId="6" fillId="2" borderId="4" applyAlignment="1" pivotButton="0" quotePrefix="0" xfId="0">
      <alignment horizontal="center" vertical="center"/>
    </xf>
    <xf numFmtId="0" fontId="3" fillId="0" borderId="3" applyAlignment="1" applyProtection="1" pivotButton="0" quotePrefix="0" xfId="0">
      <alignment horizontal="center" vertical="center"/>
      <protection locked="0" hidden="0"/>
    </xf>
    <xf numFmtId="0" fontId="3" fillId="0" borderId="5" applyAlignment="1" applyProtection="1" pivotButton="0" quotePrefix="0" xfId="0">
      <alignment horizontal="center" vertical="center"/>
      <protection locked="0" hidden="0"/>
    </xf>
    <xf numFmtId="0" fontId="3" fillId="0" borderId="6" applyAlignment="1" applyProtection="1" pivotButton="0" quotePrefix="0" xfId="0">
      <alignment horizontal="center" vertical="center"/>
      <protection locked="0" hidden="0"/>
    </xf>
    <xf numFmtId="0" fontId="3" fillId="0" borderId="2" applyAlignment="1" applyProtection="1" pivotButton="0" quotePrefix="0" xfId="0">
      <alignment horizontal="center" vertical="center"/>
      <protection locked="0" hidden="0"/>
    </xf>
    <xf numFmtId="0" fontId="12" fillId="0" borderId="2" applyAlignment="1" pivotButton="0" quotePrefix="0" xfId="0">
      <alignment horizontal="center" vertical="center"/>
    </xf>
    <xf numFmtId="0" fontId="1" fillId="0" borderId="0" applyAlignment="1" pivotButton="0" quotePrefix="0" xfId="0">
      <alignment vertical="center"/>
    </xf>
    <xf numFmtId="0" fontId="0" fillId="0" borderId="0" pivotButton="0" quotePrefix="0" xfId="0"/>
    <xf numFmtId="0" fontId="0" fillId="0" borderId="0" applyProtection="1" pivotButton="0" quotePrefix="0" xfId="0">
      <protection locked="0" hidden="0"/>
    </xf>
    <xf numFmtId="0" fontId="0" fillId="0" borderId="2" pivotButton="0" quotePrefix="0" xfId="0"/>
    <xf numFmtId="0" fontId="0" fillId="0" borderId="2" applyProtection="1" pivotButton="0" quotePrefix="0" xfId="0">
      <protection locked="0" hidden="0"/>
    </xf>
    <xf numFmtId="0" fontId="0" fillId="0" borderId="6" pivotButton="0" quotePrefix="0" xfId="0"/>
    <xf numFmtId="0" fontId="0" fillId="0" borderId="5" pivotButton="0" quotePrefix="0" xfId="0"/>
    <xf numFmtId="0" fontId="0" fillId="0" borderId="16" pivotButton="0" quotePrefix="0" xfId="0"/>
    <xf numFmtId="166" fontId="3" fillId="4" borderId="1" applyAlignment="1" pivotButton="0" quotePrefix="0" xfId="0">
      <alignment vertical="center" wrapText="1"/>
    </xf>
    <xf numFmtId="166" fontId="3" fillId="4" borderId="1" applyAlignment="1" pivotButton="0" quotePrefix="0" xfId="0">
      <alignment vertical="center"/>
    </xf>
    <xf numFmtId="164" fontId="3" fillId="0" borderId="0" applyAlignment="1" pivotButton="0" quotePrefix="0" xfId="0">
      <alignment horizontal="center" vertical="center"/>
    </xf>
    <xf numFmtId="166" fontId="3" fillId="4" borderId="6" applyAlignment="1" pivotButton="0" quotePrefix="0" xfId="0">
      <alignment vertical="center" wrapText="1"/>
    </xf>
    <xf numFmtId="166" fontId="3" fillId="4" borderId="6" applyAlignment="1" pivotButton="0" quotePrefix="0" xfId="0">
      <alignment vertical="center"/>
    </xf>
    <xf numFmtId="164" fontId="3" fillId="6" borderId="1" applyAlignment="1" applyProtection="1" pivotButton="0" quotePrefix="0" xfId="0">
      <alignment vertical="center"/>
      <protection locked="0" hidden="0"/>
    </xf>
    <xf numFmtId="0" fontId="3" fillId="0" borderId="1" applyAlignment="1" applyProtection="1" pivotButton="0" quotePrefix="0" xfId="0">
      <alignment horizontal="center" vertical="center"/>
      <protection locked="0" hidden="0"/>
    </xf>
    <xf numFmtId="0" fontId="0" fillId="0" borderId="5" applyProtection="1" pivotButton="0" quotePrefix="0" xfId="0">
      <protection locked="0" hidden="0"/>
    </xf>
    <xf numFmtId="0" fontId="0" fillId="0" borderId="6" applyProtection="1" pivotButton="0" quotePrefix="0" xfId="0">
      <protection locked="0" hidden="0"/>
    </xf>
    <xf numFmtId="164" fontId="6" fillId="0" borderId="1" applyAlignment="1" applyProtection="1" pivotButton="0" quotePrefix="0" xfId="0">
      <alignment horizontal="right" vertical="center"/>
      <protection locked="0" hidden="0"/>
    </xf>
    <xf numFmtId="164" fontId="3" fillId="0" borderId="1" applyAlignment="1" pivotButton="0" quotePrefix="0" xfId="0">
      <alignment vertical="center" wrapText="1"/>
    </xf>
    <xf numFmtId="165" fontId="3" fillId="0" borderId="1" applyAlignment="1" pivotButton="0" quotePrefix="0" xfId="0">
      <alignment vertical="center" wrapText="1"/>
    </xf>
    <xf numFmtId="0" fontId="0" fillId="0" borderId="9" pivotButton="0" quotePrefix="0" xfId="0"/>
    <xf numFmtId="0" fontId="0" fillId="0" borderId="8" pivotButton="0" quotePrefix="0" xfId="0"/>
    <xf numFmtId="0" fontId="0" fillId="0" borderId="10" pivotButton="0" quotePrefix="0" xfId="0"/>
    <xf numFmtId="0" fontId="0" fillId="0" borderId="13" pivotButton="0" quotePrefix="0" xfId="0"/>
    <xf numFmtId="0" fontId="0" fillId="0" borderId="11" pivotButton="0" quotePrefix="0" xfId="0"/>
    <xf numFmtId="0" fontId="0" fillId="0" borderId="12" pivotButton="0" quotePrefix="0" xfId="0"/>
    <xf numFmtId="0" fontId="0" fillId="0" borderId="14" pivotButton="0" quotePrefix="0" xfId="0"/>
  </cellXfs>
  <cellStyles count="1">
    <cellStyle name="一般" xfId="0" builtinId="0"/>
  </cellStyles>
  <dxfs count="3">
    <dxf>
      <font>
        <b val="1"/>
        <color rgb="FFFF0000"/>
      </font>
      <fill>
        <patternFill>
          <bgColor theme="7" tint="0.5999633777886288"/>
        </patternFill>
      </fill>
    </dxf>
    <dxf>
      <font>
        <b val="1"/>
        <color rgb="FFFF0000"/>
      </font>
      <fill>
        <patternFill>
          <bgColor theme="7" tint="0.5999633777886288"/>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2013 - 2022 主題">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V22"/>
  <sheetViews>
    <sheetView tabSelected="1" view="pageBreakPreview" topLeftCell="I1" zoomScaleNormal="100" zoomScaleSheetLayoutView="100" zoomScalePageLayoutView="110" workbookViewId="0">
      <selection activeCell="V21" sqref="V21"/>
    </sheetView>
  </sheetViews>
  <sheetFormatPr baseColWidth="8" defaultRowHeight="16.5"/>
  <cols>
    <col width="5.5" customWidth="1" style="60" min="1" max="1"/>
    <col width="22.375" customWidth="1" style="60" min="2" max="2"/>
    <col width="12.875" customWidth="1" style="60" min="3" max="3"/>
    <col width="12.75" customWidth="1" style="60" min="4" max="4"/>
    <col width="10.875" customWidth="1" style="60" min="5" max="5"/>
    <col width="7.5" customWidth="1" style="60" min="6" max="7"/>
    <col width="10.75" customWidth="1" style="60" min="8" max="8"/>
    <col width="9.25" customWidth="1" style="60" min="9" max="9"/>
    <col width="15.125" customWidth="1" style="60" min="10" max="10"/>
    <col width="12.5" customWidth="1" style="60" min="11" max="11"/>
    <col width="9.5" bestFit="1" customWidth="1" style="60" min="12" max="12"/>
    <col width="19.875" customWidth="1" style="60" min="13" max="13"/>
    <col width="8" customWidth="1" style="60" min="14" max="14"/>
    <col width="12.625" bestFit="1" customWidth="1" style="60" min="15" max="15"/>
    <col width="14" bestFit="1" customWidth="1" style="60" min="16" max="16"/>
    <col width="15.375" bestFit="1" customWidth="1" style="60" min="17" max="17"/>
    <col width="9.375" bestFit="1" customWidth="1" style="60" min="18" max="18"/>
    <col width="2.875" bestFit="1" customWidth="1" style="60" min="19" max="20"/>
    <col width="31.625" bestFit="1" customWidth="1" style="60" min="21" max="21"/>
    <col width="19.375" bestFit="1" customWidth="1" style="60" min="22" max="22"/>
  </cols>
  <sheetData>
    <row r="1" ht="60" customFormat="1" customHeight="1" s="12">
      <c r="A1" s="7" t="inlineStr">
        <is>
          <t>表單7</t>
        </is>
      </c>
      <c r="B1" s="43" t="inlineStr">
        <is>
          <t xml:space="preserve">        承租人補助費用清冊
        中華民國 114 年 03  月</t>
        </is>
      </c>
      <c r="C1" s="61" t="n"/>
      <c r="D1" s="61" t="n"/>
      <c r="E1" s="61" t="n"/>
      <c r="F1" s="61" t="n"/>
      <c r="G1" s="61" t="n"/>
      <c r="H1" s="61" t="n"/>
      <c r="I1" s="61" t="n"/>
      <c r="J1" s="61" t="n"/>
      <c r="K1" s="61" t="n"/>
      <c r="L1" s="61" t="n"/>
      <c r="M1" s="40" t="inlineStr">
        <is>
          <t>增辦第4期計畫
1131127版</t>
        </is>
      </c>
    </row>
    <row r="2" ht="20.45" customHeight="1" s="60">
      <c r="A2" s="58" t="inlineStr">
        <is>
          <t>業者名稱：</t>
        </is>
      </c>
      <c r="B2" s="62" t="n"/>
      <c r="C2" s="15" t="inlineStr">
        <is>
          <t>匯康新北</t>
        </is>
      </c>
      <c r="D2" s="1" t="n"/>
      <c r="E2" s="1" t="n"/>
      <c r="F2" s="1" t="n"/>
      <c r="G2" s="1" t="n"/>
      <c r="H2" s="1" t="n"/>
      <c r="I2" s="1" t="n"/>
      <c r="J2" s="1" t="n"/>
      <c r="K2" s="16" t="n"/>
      <c r="L2" s="16" t="n"/>
      <c r="M2" s="57" t="inlineStr">
        <is>
          <t>製表日期：114 年 03月 31日</t>
        </is>
      </c>
      <c r="N2" s="63" t="n"/>
    </row>
    <row r="3" ht="16.5" customHeight="1" s="60">
      <c r="A3" s="42" t="inlineStr">
        <is>
          <t>序號</t>
        </is>
      </c>
      <c r="B3" s="42" t="inlineStr">
        <is>
          <t>媒合編號</t>
        </is>
      </c>
      <c r="C3" s="42" t="inlineStr">
        <is>
          <t>公證費</t>
        </is>
      </c>
      <c r="D3" s="64" t="n"/>
      <c r="E3" s="42" t="inlineStr">
        <is>
          <t>租金補助</t>
        </is>
      </c>
      <c r="F3" s="65" t="n"/>
      <c r="G3" s="65" t="n"/>
      <c r="H3" s="64" t="n"/>
      <c r="I3" s="41" t="inlineStr">
        <is>
          <t>受款人資料</t>
        </is>
      </c>
      <c r="J3" s="65" t="n"/>
      <c r="K3" s="65" t="n"/>
      <c r="L3" s="65" t="n"/>
      <c r="M3" s="64" t="n"/>
      <c r="N3" s="42" t="inlineStr">
        <is>
          <t>退件
註記註4</t>
        </is>
      </c>
    </row>
    <row r="4" ht="31.5" customHeight="1" s="60">
      <c r="A4" s="66" t="n"/>
      <c r="B4" s="66" t="n"/>
      <c r="C4" s="42" t="inlineStr">
        <is>
          <t>實際支付
金額</t>
        </is>
      </c>
      <c r="D4" s="42" t="inlineStr">
        <is>
          <t>申請金額註1</t>
        </is>
      </c>
      <c r="E4" s="42" t="inlineStr">
        <is>
          <t>申請金額註2</t>
        </is>
      </c>
      <c r="F4" s="42" t="inlineStr">
        <is>
          <t>期數</t>
        </is>
      </c>
      <c r="G4" s="42" t="inlineStr">
        <is>
          <t>總期數</t>
        </is>
      </c>
      <c r="H4" s="42" t="inlineStr">
        <is>
          <t>承租人
身分類別註3</t>
        </is>
      </c>
      <c r="I4" s="42" t="inlineStr">
        <is>
          <t>姓名</t>
        </is>
      </c>
      <c r="J4" s="42" t="inlineStr">
        <is>
          <t>身分證字號</t>
        </is>
      </c>
      <c r="K4" s="42" t="inlineStr">
        <is>
          <t>金融機構代碼
(三碼)</t>
        </is>
      </c>
      <c r="L4" s="42" t="inlineStr">
        <is>
          <t>分行代碼
(四碼)</t>
        </is>
      </c>
      <c r="M4" s="42" t="inlineStr">
        <is>
          <t>帳戶號碼</t>
        </is>
      </c>
      <c r="N4" s="66" t="n"/>
      <c r="O4" s="8" t="inlineStr">
        <is>
          <t>收受行代號</t>
        </is>
      </c>
      <c r="P4" s="8" t="inlineStr">
        <is>
          <t>收受者帳號</t>
        </is>
      </c>
      <c r="Q4" s="8" t="inlineStr">
        <is>
          <t>收受者統編</t>
        </is>
      </c>
      <c r="R4" s="8" t="inlineStr">
        <is>
          <t>金額</t>
        </is>
      </c>
      <c r="S4" s="9" t="inlineStr">
        <is>
          <t>X</t>
        </is>
      </c>
      <c r="T4" s="8" t="inlineStr">
        <is>
          <t>X</t>
        </is>
      </c>
      <c r="U4" s="8" t="inlineStr">
        <is>
          <t>發動者專用區</t>
        </is>
      </c>
      <c r="V4" s="8" t="inlineStr">
        <is>
          <t>媒合編號</t>
        </is>
      </c>
    </row>
    <row r="5" ht="24.95" customHeight="1" s="60">
      <c r="A5" s="44">
        <f>ROW()-4</f>
        <v/>
      </c>
      <c r="B5" s="20" t="inlineStr">
        <is>
          <t>匯康新北B2M14100148</t>
        </is>
      </c>
      <c r="C5" s="67" t="n">
        <v>2250</v>
      </c>
      <c r="D5" s="67" t="n">
        <v>2250</v>
      </c>
      <c r="E5" s="68" t="n"/>
      <c r="F5" s="23" t="n"/>
      <c r="G5" s="23" t="n"/>
      <c r="H5" s="23" t="n"/>
      <c r="I5" s="24" t="inlineStr">
        <is>
          <t>張儀婷</t>
        </is>
      </c>
      <c r="J5" s="25" t="inlineStr">
        <is>
          <t>B244842115</t>
        </is>
      </c>
      <c r="K5" s="26" t="inlineStr">
        <is>
          <t>808</t>
        </is>
      </c>
      <c r="L5" s="26" t="inlineStr">
        <is>
          <t>0439</t>
        </is>
      </c>
      <c r="M5" s="39" t="inlineStr">
        <is>
          <t>5697688319625</t>
        </is>
      </c>
      <c r="N5" s="17" t="n"/>
      <c r="O5" s="10">
        <f>K5&amp;L5</f>
        <v/>
      </c>
      <c r="P5" s="10">
        <f>M5</f>
        <v/>
      </c>
      <c r="Q5" s="10">
        <f>J5</f>
        <v/>
      </c>
      <c r="R5" s="69">
        <f>D5+E5</f>
        <v/>
      </c>
      <c r="S5" s="12" t="n"/>
      <c r="T5" s="12" t="n"/>
      <c r="U5" s="10">
        <f>$C$2&amp;I5&amp;IF(D5&gt;0,"客公證費",IF(E5&gt;0,"租金補助"))</f>
        <v/>
      </c>
      <c r="V5" s="14">
        <f>B5</f>
        <v/>
      </c>
    </row>
    <row r="6" ht="24.95" customHeight="1" s="60">
      <c r="A6" s="44">
        <f>ROW()-4</f>
        <v/>
      </c>
      <c r="B6" s="20" t="inlineStr">
        <is>
          <t>匯康新北B2M14100156</t>
        </is>
      </c>
      <c r="C6" s="67" t="n">
        <v>3000</v>
      </c>
      <c r="D6" s="67" t="n">
        <v>2250</v>
      </c>
      <c r="E6" s="68" t="n"/>
      <c r="F6" s="23" t="n"/>
      <c r="G6" s="23" t="n"/>
      <c r="H6" s="23" t="n"/>
      <c r="I6" s="24" t="inlineStr">
        <is>
          <t>邵厚鈞</t>
        </is>
      </c>
      <c r="J6" s="25" t="inlineStr">
        <is>
          <t>R228852784</t>
        </is>
      </c>
      <c r="K6" s="26" t="inlineStr">
        <is>
          <t>803</t>
        </is>
      </c>
      <c r="L6" s="26" t="inlineStr">
        <is>
          <t>0272</t>
        </is>
      </c>
      <c r="M6" s="39" t="inlineStr">
        <is>
          <t>420141291996</t>
        </is>
      </c>
      <c r="N6" s="17" t="n"/>
      <c r="O6" s="10">
        <f>K6&amp;L6</f>
        <v/>
      </c>
      <c r="P6" s="10">
        <f>M6</f>
        <v/>
      </c>
      <c r="Q6" s="10">
        <f>J6</f>
        <v/>
      </c>
      <c r="R6" s="69">
        <f>D6+E6</f>
        <v/>
      </c>
      <c r="S6" s="12" t="n"/>
      <c r="T6" s="12" t="n"/>
      <c r="U6" s="10">
        <f>$C$2&amp;I6&amp;IF(D6&gt;0,"客公證費",IF(E6&gt;0,"租金補助"))</f>
        <v/>
      </c>
      <c r="V6" s="14">
        <f>B6</f>
        <v/>
      </c>
    </row>
    <row r="7" ht="24.95" customHeight="1" s="60">
      <c r="A7" s="44">
        <f>ROW()-4</f>
        <v/>
      </c>
      <c r="B7" s="20" t="inlineStr">
        <is>
          <t>匯康新北B2M14100163</t>
        </is>
      </c>
      <c r="C7" s="67" t="n">
        <v>1500</v>
      </c>
      <c r="D7" s="67" t="n">
        <v>1500</v>
      </c>
      <c r="E7" s="68" t="n"/>
      <c r="F7" s="23" t="n"/>
      <c r="G7" s="23" t="n"/>
      <c r="H7" s="23" t="n"/>
      <c r="I7" s="24" t="inlineStr">
        <is>
          <t>林沁潔</t>
        </is>
      </c>
      <c r="J7" s="25" t="inlineStr">
        <is>
          <t>F008156107</t>
        </is>
      </c>
      <c r="K7" s="27" t="inlineStr">
        <is>
          <t>700</t>
        </is>
      </c>
      <c r="L7" s="27" t="inlineStr">
        <is>
          <t>0021</t>
        </is>
      </c>
      <c r="M7" s="39" t="inlineStr">
        <is>
          <t>60915379004862</t>
        </is>
      </c>
      <c r="N7" s="17" t="n"/>
      <c r="O7" s="10">
        <f>K7&amp;L7</f>
        <v/>
      </c>
      <c r="P7" s="10">
        <f>M7</f>
        <v/>
      </c>
      <c r="Q7" s="10">
        <f>J7</f>
        <v/>
      </c>
      <c r="R7" s="69">
        <f>D7+E7</f>
        <v/>
      </c>
      <c r="S7" s="12" t="n"/>
      <c r="T7" s="12" t="n"/>
      <c r="U7" s="10">
        <f>$C$2&amp;I7&amp;IF(D7&gt;0,"客公證費",IF(E7&gt;0,"租金補助"))</f>
        <v/>
      </c>
      <c r="V7" s="14">
        <f>B7</f>
        <v/>
      </c>
    </row>
    <row r="8" ht="24.95" customHeight="1" s="60">
      <c r="A8" s="44">
        <f>ROW()-4</f>
        <v/>
      </c>
      <c r="B8" s="20" t="inlineStr">
        <is>
          <t>匯康新北B2M14100175</t>
        </is>
      </c>
      <c r="C8" s="67" t="n">
        <v>2250</v>
      </c>
      <c r="D8" s="67" t="n">
        <v>2250</v>
      </c>
      <c r="E8" s="68" t="n"/>
      <c r="F8" s="23" t="n"/>
      <c r="G8" s="23" t="n"/>
      <c r="H8" s="23" t="n"/>
      <c r="I8" s="24" t="inlineStr">
        <is>
          <t>蔡元霖</t>
        </is>
      </c>
      <c r="J8" s="25" t="inlineStr">
        <is>
          <t>K409147059</t>
        </is>
      </c>
      <c r="K8" s="26" t="inlineStr">
        <is>
          <t>822</t>
        </is>
      </c>
      <c r="L8" s="26" t="inlineStr">
        <is>
          <t>1159</t>
        </is>
      </c>
      <c r="M8" s="39" t="inlineStr">
        <is>
          <t>915257064387</t>
        </is>
      </c>
      <c r="N8" s="17" t="n"/>
      <c r="O8" s="10">
        <f>K8&amp;L8</f>
        <v/>
      </c>
      <c r="P8" s="10">
        <f>M8</f>
        <v/>
      </c>
      <c r="Q8" s="10">
        <f>J8</f>
        <v/>
      </c>
      <c r="R8" s="69">
        <f>D8+E8</f>
        <v/>
      </c>
      <c r="S8" s="12" t="n"/>
      <c r="T8" s="12" t="n"/>
      <c r="U8" s="10">
        <f>$C$2&amp;I8&amp;IF(D8&gt;0,"客公證費",IF(E8&gt;0,"租金補助"))</f>
        <v/>
      </c>
      <c r="V8" s="14">
        <f>B8</f>
        <v/>
      </c>
    </row>
    <row r="9" ht="24.95" customHeight="1" s="60">
      <c r="A9" s="44">
        <f>ROW()-4</f>
        <v/>
      </c>
      <c r="B9" s="20" t="inlineStr">
        <is>
          <t>匯康新北B2M34100133</t>
        </is>
      </c>
      <c r="C9" s="70" t="n">
        <v>4500</v>
      </c>
      <c r="D9" s="70" t="n">
        <v>4500</v>
      </c>
      <c r="E9" s="71" t="n"/>
      <c r="F9" s="34" t="n"/>
      <c r="G9" s="34" t="n"/>
      <c r="H9" s="34" t="n"/>
      <c r="I9" s="35" t="inlineStr">
        <is>
          <t>吳思瑩</t>
        </is>
      </c>
      <c r="J9" s="36" t="inlineStr">
        <is>
          <t>E809675071</t>
        </is>
      </c>
      <c r="K9" s="37" t="inlineStr">
        <is>
          <t>004</t>
        </is>
      </c>
      <c r="L9" s="37" t="inlineStr">
        <is>
          <t>2444</t>
        </is>
      </c>
      <c r="M9" s="39" t="inlineStr">
        <is>
          <t>415712713164</t>
        </is>
      </c>
      <c r="N9" s="38" t="n"/>
      <c r="O9" s="10">
        <f>K9&amp;L9</f>
        <v/>
      </c>
      <c r="P9" s="10">
        <f>M9</f>
        <v/>
      </c>
      <c r="Q9" s="10">
        <f>J9</f>
        <v/>
      </c>
      <c r="R9" s="69">
        <f>D9+E9</f>
        <v/>
      </c>
      <c r="S9" s="12" t="n"/>
      <c r="T9" s="12" t="n"/>
      <c r="U9" s="10">
        <f>$C$2&amp;I9&amp;IF(D9&gt;0,"客公證費",IF(E9&gt;0,"租金補助"))</f>
        <v/>
      </c>
      <c r="V9" s="14">
        <f>B9</f>
        <v/>
      </c>
    </row>
    <row r="10" ht="24.95" customHeight="1" s="60">
      <c r="A10" s="44">
        <f>ROW()-4</f>
        <v/>
      </c>
      <c r="B10" s="20" t="inlineStr">
        <is>
          <t>匯康新北B2M34100165</t>
        </is>
      </c>
      <c r="C10" s="67" t="n">
        <v>4500</v>
      </c>
      <c r="D10" s="67" t="n">
        <v>4500</v>
      </c>
      <c r="E10" s="72" t="n"/>
      <c r="F10" s="29" t="n"/>
      <c r="G10" s="29" t="n"/>
      <c r="H10" s="29" t="n"/>
      <c r="I10" s="29" t="inlineStr">
        <is>
          <t>蘇珈瑩</t>
        </is>
      </c>
      <c r="J10" s="30" t="inlineStr">
        <is>
          <t>C129210323</t>
        </is>
      </c>
      <c r="K10" s="31" t="inlineStr">
        <is>
          <t>007</t>
        </is>
      </c>
      <c r="L10" s="31" t="inlineStr">
        <is>
          <t>2182</t>
        </is>
      </c>
      <c r="M10" s="39" t="inlineStr">
        <is>
          <t>22533831145</t>
        </is>
      </c>
      <c r="N10" s="17" t="n"/>
      <c r="O10" s="10">
        <f>K10&amp;L10</f>
        <v/>
      </c>
      <c r="P10" s="10">
        <f>M10</f>
        <v/>
      </c>
      <c r="Q10" s="10">
        <f>J10</f>
        <v/>
      </c>
      <c r="R10" s="69">
        <f>D10+E10</f>
        <v/>
      </c>
      <c r="S10" s="12" t="n"/>
      <c r="T10" s="12" t="n"/>
      <c r="U10" s="10">
        <f>$C$2&amp;I10&amp;IF(D10&gt;0,"客公證費",IF(E10&gt;0,"租金補助"))</f>
        <v/>
      </c>
      <c r="V10" s="14">
        <f>B10</f>
        <v/>
      </c>
    </row>
    <row r="11" ht="24.95" customHeight="1" s="60">
      <c r="A11" s="73" t="inlineStr">
        <is>
          <t>請在此欄以上插入欄位，以維持合計欄位自動加總</t>
        </is>
      </c>
      <c r="B11" s="74" t="n"/>
      <c r="C11" s="74" t="n"/>
      <c r="D11" s="74" t="n"/>
      <c r="E11" s="74" t="n"/>
      <c r="F11" s="74" t="n"/>
      <c r="G11" s="74" t="n"/>
      <c r="H11" s="74" t="n"/>
      <c r="I11" s="74" t="n"/>
      <c r="J11" s="74" t="n"/>
      <c r="K11" s="74" t="n"/>
      <c r="L11" s="74" t="n"/>
      <c r="M11" s="74" t="n"/>
      <c r="N11" s="75" t="n"/>
      <c r="O11" s="10">
        <f>K11&amp;L11</f>
        <v/>
      </c>
      <c r="P11" s="10">
        <f>M11</f>
        <v/>
      </c>
      <c r="Q11" s="10">
        <f>J11</f>
        <v/>
      </c>
      <c r="R11" s="69">
        <f>D11+E11</f>
        <v/>
      </c>
      <c r="S11" s="12" t="n"/>
      <c r="T11" s="12" t="n"/>
      <c r="U11" s="10">
        <f>$C$2&amp;I11&amp;IF(D11&gt;0,"客公證費",IF(E11&gt;0,"租金補助"))</f>
        <v/>
      </c>
      <c r="V11" s="14">
        <f>B11</f>
        <v/>
      </c>
    </row>
    <row r="12" ht="19.5" customHeight="1" s="60">
      <c r="A12" s="46" t="inlineStr">
        <is>
          <t>合計</t>
        </is>
      </c>
      <c r="B12" s="64" t="n"/>
      <c r="C12" s="76">
        <f>SUM(C5:C10)</f>
        <v/>
      </c>
      <c r="D12" s="76">
        <f>SUM(D5:D10)</f>
        <v/>
      </c>
      <c r="E12" s="76">
        <f>SUM(E5:E10)</f>
        <v/>
      </c>
      <c r="F12" s="77" t="n"/>
      <c r="G12" s="78" t="n"/>
      <c r="H12" s="78" t="n"/>
      <c r="I12" s="78" t="n"/>
      <c r="J12" s="78" t="n"/>
      <c r="K12" s="78" t="n"/>
      <c r="L12" s="78" t="n"/>
      <c r="M12" s="4" t="n"/>
      <c r="N12" s="4" t="n"/>
      <c r="O12" s="10" t="n"/>
      <c r="P12" s="10" t="n"/>
      <c r="Q12" s="10" t="n"/>
      <c r="R12" s="69" t="n"/>
      <c r="S12" s="12" t="n"/>
      <c r="T12" s="12" t="n"/>
      <c r="U12" s="10" t="n"/>
      <c r="V12" s="14" t="n"/>
    </row>
    <row r="13">
      <c r="A13" s="45" t="inlineStr">
        <is>
          <t>註1：臺北市、新北市每件每次不超過新臺幣4,500元；其餘直轄市每件每次不超過新臺幣3,000元。</t>
        </is>
      </c>
      <c r="L13" s="1" t="n"/>
      <c r="M13" s="5" t="n"/>
      <c r="N13" s="1" t="n"/>
      <c r="U13" s="10" t="n"/>
    </row>
    <row r="14" ht="15.6" customHeight="1" s="60">
      <c r="A14" s="47" t="inlineStr">
        <is>
          <t>註2：本表依據三百億元中央擴大租金補貼專案計畫作業規定第九點附表四 每月租金補貼金額表之第三級金額</t>
        </is>
      </c>
    </row>
    <row r="15">
      <c r="A15" s="45" t="inlineStr">
        <is>
          <t>註3：「身分類別」為轉期戶請填0，換居戶請填1。</t>
        </is>
      </c>
      <c r="M15" s="1" t="n"/>
      <c r="N15" s="1" t="n"/>
    </row>
    <row r="16">
      <c r="A16" s="45" t="inlineStr">
        <is>
          <t>註4：本欄位供國家住都中心註記退件情形。</t>
        </is>
      </c>
      <c r="B16" s="7" t="n"/>
      <c r="C16" s="7" t="n"/>
      <c r="D16" s="7" t="n"/>
      <c r="E16" s="1" t="n"/>
      <c r="F16" s="1" t="n"/>
      <c r="G16" s="1" t="n"/>
      <c r="H16" s="1" t="n"/>
      <c r="I16" s="1" t="n"/>
      <c r="J16" s="1" t="n"/>
      <c r="K16" s="1" t="n"/>
      <c r="L16" s="1" t="n"/>
      <c r="M16" s="1" t="n"/>
      <c r="N16" s="1" t="n"/>
    </row>
    <row r="17" customFormat="1" s="12">
      <c r="A17" s="49" t="inlineStr">
        <is>
          <t>業者</t>
        </is>
      </c>
      <c r="B17" s="65" t="n"/>
      <c r="C17" s="65" t="n"/>
      <c r="D17" s="64" t="n"/>
      <c r="E17" s="49" t="inlineStr">
        <is>
          <t>地方公會</t>
        </is>
      </c>
      <c r="F17" s="65" t="n"/>
      <c r="G17" s="65" t="n"/>
      <c r="H17" s="64" t="n"/>
      <c r="I17" s="49" t="inlineStr">
        <is>
          <t>國家住都中心複核</t>
        </is>
      </c>
      <c r="J17" s="65" t="n"/>
      <c r="K17" s="65" t="n"/>
      <c r="L17" s="65" t="n"/>
      <c r="M17" s="65" t="n"/>
      <c r="N17" s="64" t="n"/>
    </row>
    <row r="18" customFormat="1" s="12">
      <c r="A18" s="49" t="inlineStr">
        <is>
          <t>服務人員</t>
        </is>
      </c>
      <c r="B18" s="64" t="n"/>
      <c r="C18" s="49" t="inlineStr">
        <is>
          <t>大章</t>
        </is>
      </c>
      <c r="D18" s="64" t="n"/>
      <c r="E18" s="49" t="inlineStr">
        <is>
          <t>審查人員</t>
        </is>
      </c>
      <c r="F18" s="64" t="n"/>
      <c r="G18" s="49" t="inlineStr">
        <is>
          <t>大章</t>
        </is>
      </c>
      <c r="H18" s="64" t="n"/>
      <c r="I18" s="49" t="inlineStr">
        <is>
          <t>複核人員</t>
        </is>
      </c>
      <c r="J18" s="64" t="n"/>
      <c r="K18" s="49" t="inlineStr">
        <is>
          <t>部分通過</t>
        </is>
      </c>
      <c r="L18" s="64" t="n"/>
      <c r="M18" s="53" t="inlineStr">
        <is>
          <t>9227</t>
        </is>
      </c>
      <c r="N18" s="64" t="n"/>
    </row>
    <row r="19" customFormat="1" s="12">
      <c r="A19" s="44" t="n"/>
      <c r="B19" s="79" t="n"/>
      <c r="C19" s="44" t="n"/>
      <c r="D19" s="79" t="n"/>
      <c r="E19" s="44" t="n"/>
      <c r="F19" s="79" t="n"/>
      <c r="G19" s="44" t="n"/>
      <c r="H19" s="79" t="n"/>
      <c r="I19" s="44" t="n"/>
      <c r="J19" s="79" t="n"/>
      <c r="K19" s="44" t="n"/>
      <c r="L19" s="79" t="n"/>
      <c r="M19" s="52" t="n"/>
      <c r="N19" s="79" t="n"/>
    </row>
    <row r="20" customFormat="1" s="12">
      <c r="A20" s="80" t="n"/>
      <c r="B20" s="81" t="n"/>
      <c r="C20" s="80" t="n"/>
      <c r="D20" s="81" t="n"/>
      <c r="E20" s="80" t="n"/>
      <c r="F20" s="81" t="n"/>
      <c r="G20" s="80" t="n"/>
      <c r="H20" s="81" t="n"/>
      <c r="I20" s="80" t="n"/>
      <c r="J20" s="81" t="n"/>
      <c r="K20" s="80" t="n"/>
      <c r="L20" s="81" t="n"/>
      <c r="M20" s="82" t="n"/>
      <c r="N20" s="81" t="n"/>
    </row>
    <row r="21" customFormat="1" s="12">
      <c r="A21" s="80" t="n"/>
      <c r="B21" s="81" t="n"/>
      <c r="C21" s="80" t="n"/>
      <c r="D21" s="81" t="n"/>
      <c r="E21" s="80" t="n"/>
      <c r="F21" s="81" t="n"/>
      <c r="G21" s="80" t="n"/>
      <c r="H21" s="81" t="n"/>
      <c r="I21" s="80" t="n"/>
      <c r="J21" s="81" t="n"/>
      <c r="K21" s="80" t="n"/>
      <c r="L21" s="81" t="n"/>
      <c r="M21" s="82" t="n"/>
      <c r="N21" s="81" t="n"/>
    </row>
    <row r="22" customFormat="1" s="12">
      <c r="A22" s="83" t="n"/>
      <c r="B22" s="84" t="n"/>
      <c r="C22" s="83" t="n"/>
      <c r="D22" s="84" t="n"/>
      <c r="E22" s="83" t="n"/>
      <c r="F22" s="84" t="n"/>
      <c r="G22" s="83" t="n"/>
      <c r="H22" s="84" t="n"/>
      <c r="I22" s="83" t="n"/>
      <c r="J22" s="84" t="n"/>
      <c r="K22" s="83" t="n"/>
      <c r="L22" s="84" t="n"/>
      <c r="M22" s="85" t="n"/>
      <c r="N22" s="84" t="n"/>
    </row>
  </sheetData>
  <mergeCells count="32">
    <mergeCell ref="A17:D17"/>
    <mergeCell ref="B3:B4"/>
    <mergeCell ref="N3:N4"/>
    <mergeCell ref="A11:N11"/>
    <mergeCell ref="M1:N1"/>
    <mergeCell ref="M2:N2"/>
    <mergeCell ref="C3:D3"/>
    <mergeCell ref="E3:H3"/>
    <mergeCell ref="A3:A4"/>
    <mergeCell ref="I17:N17"/>
    <mergeCell ref="A19:B22"/>
    <mergeCell ref="C19:D22"/>
    <mergeCell ref="I19:J22"/>
    <mergeCell ref="A18:B18"/>
    <mergeCell ref="G18:H18"/>
    <mergeCell ref="K19:L22"/>
    <mergeCell ref="I18:J18"/>
    <mergeCell ref="B1:L1"/>
    <mergeCell ref="A12:B12"/>
    <mergeCell ref="I3:M3"/>
    <mergeCell ref="A2:B2"/>
    <mergeCell ref="E17:H17"/>
    <mergeCell ref="M19:N22"/>
    <mergeCell ref="M18:N18"/>
    <mergeCell ref="A13:K13"/>
    <mergeCell ref="A14:N14"/>
    <mergeCell ref="A15:L15"/>
    <mergeCell ref="E19:F22"/>
    <mergeCell ref="C18:D18"/>
    <mergeCell ref="G19:H22"/>
    <mergeCell ref="E18:F18"/>
    <mergeCell ref="K18:L18"/>
  </mergeCells>
  <conditionalFormatting sqref="C2">
    <cfRule type="containsText" priority="1" operator="containsText" dxfId="2" text="業者名稱">
      <formula>NOT(ISERROR(SEARCH("業者名稱",C2)))</formula>
    </cfRule>
  </conditionalFormatting>
  <conditionalFormatting sqref="O5:O12">
    <cfRule type="expression" priority="3" dxfId="0">
      <formula>LEN(O5 )&lt;&gt;7</formula>
    </cfRule>
  </conditionalFormatting>
  <conditionalFormatting sqref="Q5:Q12">
    <cfRule type="expression" priority="2" dxfId="0">
      <formula>LEN(Q5)&lt;&gt;10</formula>
    </cfRule>
  </conditionalFormatting>
  <dataValidations count="6">
    <dataValidation sqref="K1:K10 K12:K1048576" showDropDown="0" showInputMessage="1" showErrorMessage="1" allowBlank="1" type="textLength" operator="equal">
      <formula1>3</formula1>
    </dataValidation>
    <dataValidation sqref="L1:L10 L12:L1048576" showDropDown="0" showInputMessage="1" showErrorMessage="1" allowBlank="1" type="textLength" operator="equal">
      <formula1>4</formula1>
    </dataValidation>
    <dataValidation sqref="D5:D7 D10 D16:D1048576" showDropDown="0" showInputMessage="1" showErrorMessage="1" allowBlank="1" type="whole" operator="lessThanOrEqual">
      <formula1>4500</formula1>
    </dataValidation>
    <dataValidation sqref="B5:B10 B17:B1048576" showDropDown="0" showInputMessage="1" showErrorMessage="1" allowBlank="1" type="textLength" operator="greaterThanOrEqual">
      <formula1>13</formula1>
    </dataValidation>
    <dataValidation sqref="J1:J4 J11:J1048576" showDropDown="0" showInputMessage="1" showErrorMessage="1" allowBlank="1" operator="equal"/>
    <dataValidation sqref="J5:J10" showDropDown="0" showInputMessage="1" showErrorMessage="1" allowBlank="1" type="textLength" operator="equal">
      <formula1>10</formula1>
    </dataValidation>
  </dataValidations>
  <printOptions horizontalCentered="1"/>
  <pageMargins left="0.25" right="0.25" top="0.75" bottom="0.75" header="0.3" footer="0.3"/>
  <pageSetup orientation="landscape" paperSize="9" scale="86" fitToHeight="0"/>
  <headerFooter>
    <oddHeader/>
    <oddFooter>&amp;C&amp;"標楷體,標準"&amp;10 第 &amp;P 頁，共 &amp;N 頁</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10159 王紅閔</dc:creator>
  <dcterms:created xsi:type="dcterms:W3CDTF">2020-04-20T10:01:30Z</dcterms:created>
  <dcterms:modified xsi:type="dcterms:W3CDTF">2025-05-06T09:16:43Z</dcterms:modified>
  <cp:lastModifiedBy>lala lee</cp:lastModifiedBy>
  <cp:lastPrinted>2025-03-28T11:32:32Z</cp:lastPrinted>
</cp:coreProperties>
</file>