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9">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
      <name val="新細明體"/>
      <charset val="136"/>
      <family val="1"/>
      <color rgb="FF0000CC"/>
      <sz val="12"/>
    </font>
    <font>
      <name val="新細明體"/>
      <charset val="136"/>
      <family val="1"/>
      <color rgb="FFFF0000"/>
      <sz val="12"/>
    </font>
    <font>
      <name val="新細明體"/>
      <charset val="136"/>
      <family val="1"/>
      <b val="1"/>
      <color rgb="FFFF0000"/>
      <sz val="12"/>
    </font>
    <font>
      <name val="新細明體"/>
      <charset val="136"/>
      <family val="1"/>
      <b val="1"/>
      <color rgb="FF0000CC"/>
      <sz val="12"/>
    </font>
  </fonts>
  <fills count="4">
    <fill>
      <patternFill/>
    </fill>
    <fill>
      <patternFill patternType="gray125"/>
    </fill>
    <fill>
      <patternFill patternType="solid">
        <fgColor theme="0" tint="-0.1499984740745262"/>
        <bgColor indexed="64"/>
      </patternFill>
    </fill>
    <fill>
      <patternFill patternType="solid">
        <fgColor theme="7" tint="0.7999816888943144"/>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83">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15" fillId="0" borderId="1" applyAlignment="1" pivotButton="0" quotePrefix="0" xfId="0">
      <alignment horizontal="left" vertical="center" wrapText="1"/>
    </xf>
    <xf numFmtId="164" fontId="15" fillId="0" borderId="1" applyAlignment="1" pivotButton="0" quotePrefix="0" xfId="0">
      <alignment vertical="center" wrapText="1"/>
    </xf>
    <xf numFmtId="164" fontId="16" fillId="0" borderId="1" applyAlignment="1" pivotButton="0" quotePrefix="0" xfId="0">
      <alignment vertical="center" wrapText="1"/>
    </xf>
    <xf numFmtId="164" fontId="15" fillId="0" borderId="1" applyAlignment="1" pivotButton="0" quotePrefix="0" xfId="0">
      <alignment vertical="center"/>
    </xf>
    <xf numFmtId="49" fontId="15" fillId="0" borderId="1" applyAlignment="1" pivotButton="0" quotePrefix="0" xfId="0">
      <alignment horizontal="center" vertical="center"/>
    </xf>
    <xf numFmtId="0" fontId="15" fillId="0" borderId="1" applyAlignment="1" pivotButton="0" quotePrefix="0" xfId="0">
      <alignment vertical="center"/>
    </xf>
    <xf numFmtId="49" fontId="15" fillId="0" borderId="1" applyAlignment="1" pivotButton="0" quotePrefix="0" xfId="0">
      <alignment horizontal="center" vertical="center" wrapText="1"/>
    </xf>
    <xf numFmtId="49" fontId="15" fillId="0" borderId="5" applyAlignment="1" pivotButton="0" quotePrefix="0" xfId="0">
      <alignment horizontal="center" vertical="center" wrapText="1"/>
    </xf>
    <xf numFmtId="164" fontId="17" fillId="0" borderId="1" applyAlignment="1" applyProtection="1" pivotButton="0" quotePrefix="0" xfId="0">
      <alignment horizontal="right" vertical="center"/>
      <protection locked="0" hidden="0"/>
    </xf>
    <xf numFmtId="164" fontId="18" fillId="0" borderId="1" applyAlignment="1" applyProtection="1" pivotButton="0" quotePrefix="0" xfId="0">
      <alignment horizontal="right" vertical="center"/>
      <protection locked="0" hidden="0"/>
    </xf>
    <xf numFmtId="49" fontId="16" fillId="0" borderId="1" applyAlignment="1" pivotButton="0" quotePrefix="0" xfId="0">
      <alignment horizontal="center" vertical="center"/>
    </xf>
    <xf numFmtId="0" fontId="16" fillId="0" borderId="1" applyAlignment="1" pivotButton="0" quotePrefix="0" xfId="0">
      <alignment vertical="center"/>
    </xf>
    <xf numFmtId="49" fontId="16" fillId="0" borderId="1" applyAlignment="1" pivotButton="0" quotePrefix="0" xfId="0">
      <alignment horizontal="center" vertical="center" wrapText="1"/>
    </xf>
    <xf numFmtId="49" fontId="16" fillId="0" borderId="5" applyAlignment="1" pivotButton="0" quotePrefix="0" xfId="0">
      <alignment horizontal="center" vertical="center" wrapText="1"/>
    </xf>
    <xf numFmtId="49" fontId="15" fillId="3" borderId="1" applyAlignment="1" pivotButton="0" quotePrefix="0" xfId="0">
      <alignment horizontal="center" vertical="center"/>
    </xf>
    <xf numFmtId="0" fontId="15" fillId="3" borderId="1"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right"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15" fillId="0" borderId="1" applyAlignment="1" pivotButton="0" quotePrefix="0" xfId="0">
      <alignment vertical="center" wrapText="1"/>
    </xf>
    <xf numFmtId="164" fontId="16" fillId="0" borderId="1" applyAlignment="1" pivotButton="0" quotePrefix="0" xfId="0">
      <alignment vertical="center" wrapText="1"/>
    </xf>
    <xf numFmtId="164" fontId="15" fillId="0" borderId="1" applyAlignment="1" pivotButton="0" quotePrefix="0" xfId="0">
      <alignment vertical="center"/>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18" fillId="0" borderId="1" applyAlignment="1" applyProtection="1" pivotButton="0" quotePrefix="0" xfId="0">
      <alignment horizontal="right" vertical="center"/>
      <protection locked="0" hidden="0"/>
    </xf>
    <xf numFmtId="164" fontId="17" fillId="0" borderId="1" applyAlignment="1" applyProtection="1" pivotButton="0" quotePrefix="0" xfId="0">
      <alignment horizontal="right" vertical="center"/>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view="pageLayout" topLeftCell="A7" zoomScale="110" zoomScaleNormal="100" zoomScalePageLayoutView="110" workbookViewId="0">
      <selection activeCell="F13" sqref="F13"/>
    </sheetView>
  </sheetViews>
  <sheetFormatPr baseColWidth="8" defaultRowHeight="16.5"/>
  <cols>
    <col width="5.5" customWidth="1" style="58" min="1" max="1"/>
    <col width="21.25" customWidth="1" style="58" min="2" max="2"/>
    <col width="9.5" customWidth="1" style="58" min="3" max="3"/>
    <col width="12.75" customWidth="1" style="58" min="4" max="4"/>
    <col width="10.875" customWidth="1" style="58" min="5" max="5"/>
    <col width="6.625" customWidth="1" style="58" min="6" max="6"/>
    <col width="6.5" customWidth="1" style="58" min="7" max="7"/>
    <col width="7.75" customWidth="1" style="58" min="8" max="8"/>
    <col width="8.75" customWidth="1" style="58" min="9" max="9"/>
    <col width="13.5" customWidth="1" style="58" min="10" max="10"/>
    <col width="12.5" customWidth="1" style="58" min="11" max="11"/>
    <col width="9.5" bestFit="1" customWidth="1" style="58" min="12" max="12"/>
    <col width="19.875" customWidth="1" style="58" min="13" max="13"/>
    <col width="8" customWidth="1" style="58" min="14" max="14"/>
    <col width="12.625" bestFit="1" customWidth="1" style="58" min="15" max="15"/>
    <col width="16.75" customWidth="1" style="58" min="16" max="16"/>
    <col width="15.375" bestFit="1" customWidth="1" style="58" min="17" max="17"/>
    <col width="9.375" bestFit="1" customWidth="1" style="58" min="18" max="18"/>
    <col width="2.875" bestFit="1" customWidth="1" style="58" min="19" max="20"/>
    <col width="31.625" bestFit="1" customWidth="1" style="58" min="21" max="21"/>
    <col width="19.375" bestFit="1" customWidth="1" style="58" min="22" max="22"/>
  </cols>
  <sheetData>
    <row r="1" ht="60" customFormat="1" customHeight="1" s="12">
      <c r="A1" s="12" t="inlineStr">
        <is>
          <t>表單7</t>
        </is>
      </c>
      <c r="B1" s="40" t="inlineStr">
        <is>
          <t xml:space="preserve">        承租人補助費用清冊
        中華民國114年03月</t>
        </is>
      </c>
      <c r="C1" s="59" t="n"/>
      <c r="D1" s="59" t="n"/>
      <c r="E1" s="59" t="n"/>
      <c r="F1" s="59" t="n"/>
      <c r="G1" s="59" t="n"/>
      <c r="H1" s="59" t="n"/>
      <c r="I1" s="59" t="n"/>
      <c r="J1" s="59" t="n"/>
      <c r="K1" s="59" t="n"/>
      <c r="L1" s="59" t="n"/>
      <c r="M1" s="36" t="inlineStr">
        <is>
          <t>增辦第4期計畫
1131127版</t>
        </is>
      </c>
    </row>
    <row r="2" ht="20.45" customHeight="1" s="58">
      <c r="A2" s="55" t="inlineStr">
        <is>
          <t>業者名稱：</t>
        </is>
      </c>
      <c r="B2" s="60" t="n"/>
      <c r="C2" s="15" t="inlineStr">
        <is>
          <t>棣寶</t>
        </is>
      </c>
      <c r="D2" s="1" t="n"/>
      <c r="E2" s="1" t="n"/>
      <c r="F2" s="1" t="n"/>
      <c r="G2" s="1" t="n"/>
      <c r="H2" s="1" t="n"/>
      <c r="I2" s="1" t="n"/>
      <c r="J2" s="1" t="n"/>
      <c r="K2" s="16" t="n"/>
      <c r="L2" s="16" t="n"/>
      <c r="M2" s="54" t="inlineStr">
        <is>
          <t>製表日期：114年03月31日</t>
        </is>
      </c>
      <c r="N2" s="61" t="n"/>
    </row>
    <row r="3" ht="16.5" customHeight="1" s="58">
      <c r="A3" s="56" t="inlineStr">
        <is>
          <t>序號</t>
        </is>
      </c>
      <c r="B3" s="56" t="inlineStr">
        <is>
          <t>媒合編號</t>
        </is>
      </c>
      <c r="C3" s="56" t="inlineStr">
        <is>
          <t>公證費</t>
        </is>
      </c>
      <c r="D3" s="62" t="n"/>
      <c r="E3" s="56" t="inlineStr">
        <is>
          <t>租金補助</t>
        </is>
      </c>
      <c r="F3" s="63" t="n"/>
      <c r="G3" s="63" t="n"/>
      <c r="H3" s="62" t="n"/>
      <c r="I3" s="37" t="inlineStr">
        <is>
          <t>受款人資料</t>
        </is>
      </c>
      <c r="J3" s="63" t="n"/>
      <c r="K3" s="63" t="n"/>
      <c r="L3" s="63" t="n"/>
      <c r="M3" s="62" t="n"/>
      <c r="N3" s="56" t="inlineStr">
        <is>
          <t>退件
註記註4</t>
        </is>
      </c>
    </row>
    <row r="4" ht="48" customHeight="1" s="58">
      <c r="A4" s="64" t="n"/>
      <c r="B4" s="64" t="n"/>
      <c r="C4" s="56" t="inlineStr">
        <is>
          <t>實際支付
金額</t>
        </is>
      </c>
      <c r="D4" s="56" t="inlineStr">
        <is>
          <t>申請金額註1</t>
        </is>
      </c>
      <c r="E4" s="56" t="inlineStr">
        <is>
          <t>申請金額註2</t>
        </is>
      </c>
      <c r="F4" s="56" t="inlineStr">
        <is>
          <t>期數</t>
        </is>
      </c>
      <c r="G4" s="56" t="inlineStr">
        <is>
          <t>總期數</t>
        </is>
      </c>
      <c r="H4" s="56" t="inlineStr">
        <is>
          <t>承租人
身分類別註3</t>
        </is>
      </c>
      <c r="I4" s="56" t="inlineStr">
        <is>
          <t>姓名</t>
        </is>
      </c>
      <c r="J4" s="56" t="inlineStr">
        <is>
          <t>身分證字號</t>
        </is>
      </c>
      <c r="K4" s="56" t="inlineStr">
        <is>
          <t>金融機構代碼
(三碼)</t>
        </is>
      </c>
      <c r="L4" s="56" t="inlineStr">
        <is>
          <t>分行代碼
(四碼)</t>
        </is>
      </c>
      <c r="M4" s="56" t="inlineStr">
        <is>
          <t>帳戶號碼</t>
        </is>
      </c>
      <c r="N4" s="64"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58">
      <c r="A5" s="17" t="n">
        <v>1</v>
      </c>
      <c r="B5" s="20" t="inlineStr">
        <is>
          <t>棣寶D2M14100287</t>
        </is>
      </c>
      <c r="C5" s="65" t="n">
        <v>3750</v>
      </c>
      <c r="D5" s="66" t="n">
        <v>1500</v>
      </c>
      <c r="E5" s="67" t="n"/>
      <c r="F5" s="24" t="n"/>
      <c r="G5" s="24" t="n"/>
      <c r="H5" s="24" t="inlineStr">
        <is>
          <t>0</t>
        </is>
      </c>
      <c r="I5" s="24" t="inlineStr">
        <is>
          <t>李家頤</t>
        </is>
      </c>
      <c r="J5" s="25" t="inlineStr">
        <is>
          <t>K594963138</t>
        </is>
      </c>
      <c r="K5" s="26" t="inlineStr">
        <is>
          <t>052</t>
        </is>
      </c>
      <c r="L5" s="26" t="inlineStr">
        <is>
          <t>0144</t>
        </is>
      </c>
      <c r="M5" s="27" t="inlineStr">
        <is>
          <t>40844795523709</t>
        </is>
      </c>
      <c r="N5" s="18" t="n"/>
      <c r="O5" s="10">
        <f>K5&amp;L5</f>
        <v/>
      </c>
      <c r="P5" s="10">
        <f>M5</f>
        <v/>
      </c>
      <c r="Q5" s="10">
        <f>J5</f>
        <v/>
      </c>
      <c r="R5" s="68">
        <f>D5+E5</f>
        <v/>
      </c>
      <c r="S5" s="12" t="n"/>
      <c r="T5" s="12" t="n"/>
      <c r="U5" s="10">
        <f>$C$2&amp;I5&amp;IF(D5&gt;0,"客公證費",IF(E5&gt;0,"租金補助"))</f>
        <v/>
      </c>
      <c r="V5" s="14">
        <f>B5</f>
        <v/>
      </c>
    </row>
    <row r="6" ht="24.95" customHeight="1" s="58">
      <c r="A6" s="17" t="n">
        <v>2</v>
      </c>
      <c r="B6" s="20" t="inlineStr">
        <is>
          <t>棣寶D2M14100320</t>
        </is>
      </c>
      <c r="C6" s="65" t="n">
        <v>3675</v>
      </c>
      <c r="D6" s="66" t="n">
        <v>1500</v>
      </c>
      <c r="E6" s="67" t="n"/>
      <c r="F6" s="24" t="n"/>
      <c r="G6" s="24" t="n"/>
      <c r="H6" s="24" t="inlineStr">
        <is>
          <t>1</t>
        </is>
      </c>
      <c r="I6" s="24" t="inlineStr">
        <is>
          <t>高宇熝</t>
        </is>
      </c>
      <c r="J6" s="25" t="inlineStr">
        <is>
          <t>X781807622</t>
        </is>
      </c>
      <c r="K6" s="26" t="inlineStr">
        <is>
          <t>700</t>
        </is>
      </c>
      <c r="L6" s="26" t="inlineStr">
        <is>
          <t>0021</t>
        </is>
      </c>
      <c r="M6" s="27" t="inlineStr">
        <is>
          <t>45630129117303</t>
        </is>
      </c>
      <c r="N6" s="18" t="n"/>
      <c r="O6" s="10">
        <f>K6&amp;L6</f>
        <v/>
      </c>
      <c r="P6" s="10">
        <f>M6</f>
        <v/>
      </c>
      <c r="Q6" s="10">
        <f>J6</f>
        <v/>
      </c>
      <c r="R6" s="68">
        <f>D6+E6</f>
        <v/>
      </c>
      <c r="S6" s="12" t="n"/>
      <c r="T6" s="12" t="n"/>
      <c r="U6" s="10">
        <f>$C$2&amp;I6&amp;IF(D6&gt;0,"客公證費",IF(E6&gt;0,"租金補助"))</f>
        <v/>
      </c>
      <c r="V6" s="14">
        <f>B6</f>
        <v/>
      </c>
    </row>
    <row r="7" ht="24.95" customHeight="1" s="58">
      <c r="A7" s="17" t="n">
        <v>3</v>
      </c>
      <c r="B7" s="20" t="inlineStr">
        <is>
          <t>棣寶D2M14100356</t>
        </is>
      </c>
      <c r="C7" s="65" t="n">
        <v>2250</v>
      </c>
      <c r="D7" s="66" t="n">
        <v>1500</v>
      </c>
      <c r="E7" s="67" t="n"/>
      <c r="F7" s="24" t="n"/>
      <c r="G7" s="24" t="n"/>
      <c r="H7" s="24" t="inlineStr">
        <is>
          <t>1</t>
        </is>
      </c>
      <c r="I7" s="24" t="inlineStr">
        <is>
          <t>陳采穎</t>
        </is>
      </c>
      <c r="J7" s="25" t="inlineStr">
        <is>
          <t>A212914192</t>
        </is>
      </c>
      <c r="K7" s="26" t="inlineStr">
        <is>
          <t>700</t>
        </is>
      </c>
      <c r="L7" s="26" t="inlineStr">
        <is>
          <t>0021</t>
        </is>
      </c>
      <c r="M7" s="27" t="inlineStr">
        <is>
          <t>19529000411756</t>
        </is>
      </c>
      <c r="N7" s="18" t="n"/>
      <c r="O7" s="10">
        <f>K7&amp;L7</f>
        <v/>
      </c>
      <c r="P7" s="10">
        <f>M7</f>
        <v/>
      </c>
      <c r="Q7" s="10">
        <f>J7</f>
        <v/>
      </c>
      <c r="R7" s="68">
        <f>D7+E7</f>
        <v/>
      </c>
      <c r="S7" s="12" t="n"/>
      <c r="T7" s="12" t="n"/>
      <c r="U7" s="10">
        <f>$C$2&amp;I7&amp;IF(D7&gt;0,"客公證費",IF(E7&gt;0,"租金補助"))</f>
        <v/>
      </c>
      <c r="V7" s="14">
        <f>B7</f>
        <v/>
      </c>
    </row>
    <row r="8" ht="24.95" customHeight="1" s="58">
      <c r="A8" s="17" t="n">
        <v>4</v>
      </c>
      <c r="B8" s="20" t="inlineStr">
        <is>
          <t>棣寶D2M14100365</t>
        </is>
      </c>
      <c r="C8" s="65" t="n">
        <v>2925</v>
      </c>
      <c r="D8" s="66" t="n">
        <v>1500</v>
      </c>
      <c r="E8" s="67" t="n"/>
      <c r="F8" s="24" t="n"/>
      <c r="G8" s="24" t="n"/>
      <c r="H8" s="24" t="inlineStr">
        <is>
          <t>0</t>
        </is>
      </c>
      <c r="I8" s="34" t="inlineStr">
        <is>
          <t>許宛茹</t>
        </is>
      </c>
      <c r="J8" s="35" t="inlineStr">
        <is>
          <t>E850893567</t>
        </is>
      </c>
      <c r="K8" s="26" t="inlineStr">
        <is>
          <t>812</t>
        </is>
      </c>
      <c r="L8" s="26" t="inlineStr">
        <is>
          <t>0274</t>
        </is>
      </c>
      <c r="M8" s="27" t="inlineStr">
        <is>
          <t>57992412467732</t>
        </is>
      </c>
      <c r="N8" s="18" t="n"/>
      <c r="O8" s="10">
        <f>K8&amp;L8</f>
        <v/>
      </c>
      <c r="P8" s="10">
        <f>M8</f>
        <v/>
      </c>
      <c r="Q8" s="10">
        <f>J8</f>
        <v/>
      </c>
      <c r="R8" s="68">
        <f>D8+E8</f>
        <v/>
      </c>
      <c r="S8" s="12" t="n"/>
      <c r="T8" s="12" t="n"/>
      <c r="U8" s="10">
        <f>$C$2&amp;I8&amp;IF(D8&gt;0,"客公證費",IF(E8&gt;0,"租金補助"))</f>
        <v/>
      </c>
      <c r="V8" s="14">
        <f>B8</f>
        <v/>
      </c>
    </row>
    <row r="9" ht="24.95" customHeight="1" s="58">
      <c r="A9" s="17" t="n">
        <v>5</v>
      </c>
      <c r="B9" s="20" t="n"/>
      <c r="C9" s="65" t="n"/>
      <c r="D9" s="66" t="n"/>
      <c r="E9" s="67" t="n"/>
      <c r="F9" s="24" t="n"/>
      <c r="G9" s="24" t="n"/>
      <c r="H9" s="24" t="n"/>
      <c r="I9" s="24" t="n"/>
      <c r="J9" s="25" t="n"/>
      <c r="K9" s="26" t="n"/>
      <c r="L9" s="26" t="n"/>
      <c r="M9" s="27" t="n"/>
      <c r="N9" s="18" t="n"/>
      <c r="O9" s="10">
        <f>K9&amp;L9</f>
        <v/>
      </c>
      <c r="P9" s="10">
        <f>M9</f>
        <v/>
      </c>
      <c r="Q9" s="10">
        <f>J9</f>
        <v/>
      </c>
      <c r="R9" s="68">
        <f>D9+E9</f>
        <v/>
      </c>
      <c r="S9" s="12" t="n"/>
      <c r="T9" s="12" t="n"/>
      <c r="U9" s="10">
        <f>$C$2&amp;I9&amp;IF(D9&gt;0,"客公證費",IF(E9&gt;0,"租金補助"))</f>
        <v/>
      </c>
      <c r="V9" s="14">
        <f>B9</f>
        <v/>
      </c>
    </row>
    <row r="10" ht="24.95" customHeight="1" s="58">
      <c r="A10" s="17" t="n">
        <v>6</v>
      </c>
      <c r="B10" s="20" t="n"/>
      <c r="C10" s="65" t="n"/>
      <c r="D10" s="66" t="n"/>
      <c r="E10" s="67" t="n"/>
      <c r="F10" s="24" t="n"/>
      <c r="G10" s="24" t="n"/>
      <c r="H10" s="24" t="n"/>
      <c r="I10" s="24" t="n"/>
      <c r="J10" s="25" t="n"/>
      <c r="K10" s="26" t="n"/>
      <c r="L10" s="26" t="n"/>
      <c r="M10" s="27" t="n"/>
      <c r="N10" s="18" t="n"/>
      <c r="O10" s="10">
        <f>K10&amp;L10</f>
        <v/>
      </c>
      <c r="P10" s="10">
        <f>M10</f>
        <v/>
      </c>
      <c r="Q10" s="10">
        <f>J10</f>
        <v/>
      </c>
      <c r="R10" s="68">
        <f>D10+E10</f>
        <v/>
      </c>
      <c r="S10" s="12" t="n"/>
      <c r="T10" s="12" t="n"/>
      <c r="U10" s="10">
        <f>$C$2&amp;I10&amp;IF(D10&gt;0,"客公證費",IF(E10&gt;0,"租金補助"))</f>
        <v/>
      </c>
      <c r="V10" s="14">
        <f>B10</f>
        <v/>
      </c>
    </row>
    <row r="11" ht="24.95" customHeight="1" s="58">
      <c r="A11" s="17" t="n">
        <v>7</v>
      </c>
      <c r="B11" s="20" t="n"/>
      <c r="C11" s="65" t="n"/>
      <c r="D11" s="66" t="n"/>
      <c r="E11" s="67" t="n"/>
      <c r="F11" s="24" t="n"/>
      <c r="G11" s="24" t="n"/>
      <c r="H11" s="24" t="n"/>
      <c r="I11" s="24" t="n"/>
      <c r="J11" s="25" t="n"/>
      <c r="K11" s="26" t="n"/>
      <c r="L11" s="26" t="n"/>
      <c r="M11" s="27" t="n"/>
      <c r="N11" s="18" t="n"/>
      <c r="O11" s="10">
        <f>K11&amp;L11</f>
        <v/>
      </c>
      <c r="P11" s="10">
        <f>M11</f>
        <v/>
      </c>
      <c r="Q11" s="10">
        <f>J11</f>
        <v/>
      </c>
      <c r="R11" s="68">
        <f>D11+E11</f>
        <v/>
      </c>
      <c r="S11" s="12" t="n"/>
      <c r="T11" s="12" t="n"/>
      <c r="U11" s="10">
        <f>$C$2&amp;I11&amp;IF(D11&gt;0,"客公證費",IF(E11&gt;0,"租金補助"))</f>
        <v/>
      </c>
      <c r="V11" s="14">
        <f>B11</f>
        <v/>
      </c>
    </row>
    <row r="12" ht="24.95" customHeight="1" s="58">
      <c r="A12" s="17" t="n">
        <v>8</v>
      </c>
      <c r="B12" s="20" t="n"/>
      <c r="C12" s="65" t="n"/>
      <c r="D12" s="66" t="n"/>
      <c r="E12" s="67" t="n"/>
      <c r="F12" s="24" t="n"/>
      <c r="G12" s="24" t="n"/>
      <c r="H12" s="24" t="n"/>
      <c r="I12" s="30" t="n"/>
      <c r="J12" s="31" t="n"/>
      <c r="K12" s="32" t="n"/>
      <c r="L12" s="32" t="n"/>
      <c r="M12" s="33" t="n"/>
      <c r="N12" s="18" t="n"/>
      <c r="O12" s="10">
        <f>K12&amp;L12</f>
        <v/>
      </c>
      <c r="P12" s="10">
        <f>M12</f>
        <v/>
      </c>
      <c r="Q12" s="10">
        <f>J12</f>
        <v/>
      </c>
      <c r="R12" s="68">
        <f>D12+E12</f>
        <v/>
      </c>
      <c r="S12" s="12" t="n"/>
      <c r="T12" s="12" t="n"/>
      <c r="U12" s="10">
        <f>$C$2&amp;I12&amp;IF(D12&gt;0,"客公證費",IF(E12&gt;0,"租金補助"))</f>
        <v/>
      </c>
      <c r="V12" s="14">
        <f>B12</f>
        <v/>
      </c>
    </row>
    <row r="13" ht="24.95" customHeight="1" s="58">
      <c r="A13" s="17" t="n">
        <v>9</v>
      </c>
      <c r="B13" s="20" t="n"/>
      <c r="C13" s="65" t="n"/>
      <c r="D13" s="66" t="n"/>
      <c r="E13" s="67" t="n"/>
      <c r="F13" s="24" t="n"/>
      <c r="G13" s="24" t="n"/>
      <c r="H13" s="24" t="n"/>
      <c r="I13" s="24" t="n"/>
      <c r="J13" s="25" t="n"/>
      <c r="K13" s="26" t="n"/>
      <c r="L13" s="26" t="n"/>
      <c r="M13" s="27" t="n"/>
      <c r="N13" s="18" t="n"/>
      <c r="O13" s="10">
        <f>K13&amp;L13</f>
        <v/>
      </c>
      <c r="P13" s="10">
        <f>M13</f>
        <v/>
      </c>
      <c r="Q13" s="10">
        <f>J13</f>
        <v/>
      </c>
      <c r="R13" s="68">
        <f>D13+E13</f>
        <v/>
      </c>
      <c r="S13" s="12" t="n"/>
      <c r="T13" s="12" t="n"/>
      <c r="U13" s="10">
        <f>$C$2&amp;I13&amp;IF(D13&gt;0,"客公證費",IF(E13&gt;0,"租金補助"))</f>
        <v/>
      </c>
      <c r="V13" s="14">
        <f>B13</f>
        <v/>
      </c>
    </row>
    <row r="14" ht="24.95" customHeight="1" s="58">
      <c r="A14" s="17" t="n"/>
      <c r="B14" s="20" t="n"/>
      <c r="C14" s="65" t="n"/>
      <c r="D14" s="66" t="n"/>
      <c r="E14" s="67" t="n"/>
      <c r="F14" s="24" t="n"/>
      <c r="G14" s="24" t="n"/>
      <c r="H14" s="24" t="n"/>
      <c r="I14" s="24" t="n"/>
      <c r="J14" s="25" t="n"/>
      <c r="K14" s="26" t="n"/>
      <c r="L14" s="26" t="n"/>
      <c r="M14" s="27" t="n"/>
      <c r="N14" s="18" t="n"/>
      <c r="O14" s="10">
        <f>K14&amp;L14</f>
        <v/>
      </c>
      <c r="P14" s="10">
        <f>M14</f>
        <v/>
      </c>
      <c r="Q14" s="10">
        <f>J14</f>
        <v/>
      </c>
      <c r="R14" s="68">
        <f>D14+E14</f>
        <v/>
      </c>
      <c r="S14" s="12" t="n"/>
      <c r="T14" s="12" t="n"/>
      <c r="U14" s="10">
        <f>$C$2&amp;I14&amp;IF(D14&gt;0,"客公證費",IF(E14&gt;0,"租金補助"))</f>
        <v/>
      </c>
      <c r="V14" s="14">
        <f>B14</f>
        <v/>
      </c>
    </row>
    <row r="15" ht="24.95" customHeight="1" s="58">
      <c r="A15" s="17" t="inlineStr">
        <is>
          <t>請在此欄以上插入欄位，以維持合計欄位自動加總</t>
        </is>
      </c>
      <c r="B15" s="69" t="n"/>
      <c r="C15" s="69" t="n"/>
      <c r="D15" s="69" t="n"/>
      <c r="E15" s="69" t="n"/>
      <c r="F15" s="69" t="n"/>
      <c r="G15" s="69" t="n"/>
      <c r="H15" s="69" t="n"/>
      <c r="I15" s="69" t="n"/>
      <c r="J15" s="69" t="n"/>
      <c r="K15" s="69" t="n"/>
      <c r="L15" s="69" t="n"/>
      <c r="M15" s="69" t="n"/>
      <c r="N15" s="70" t="n"/>
      <c r="O15" s="10" t="n"/>
      <c r="P15" s="10" t="n"/>
      <c r="Q15" s="10" t="n"/>
      <c r="R15" s="68" t="n"/>
      <c r="S15" s="12" t="n"/>
      <c r="T15" s="12" t="n"/>
      <c r="U15" s="10" t="n"/>
      <c r="V15" s="14" t="n"/>
    </row>
    <row r="16" ht="24.75" customHeight="1" s="58">
      <c r="A16" s="43" t="inlineStr">
        <is>
          <t>合計</t>
        </is>
      </c>
      <c r="B16" s="62" t="n"/>
      <c r="C16" s="71">
        <f>SUM(C5:C14)</f>
        <v/>
      </c>
      <c r="D16" s="72">
        <f>SUM(D5:D14)</f>
        <v/>
      </c>
      <c r="E16" s="73">
        <f>SUM(E5:E14)</f>
        <v/>
      </c>
      <c r="F16" s="74" t="n"/>
      <c r="G16" s="75" t="n"/>
      <c r="H16" s="75" t="n"/>
      <c r="I16" s="75" t="n"/>
      <c r="J16" s="75" t="n"/>
      <c r="K16" s="75" t="n"/>
      <c r="L16" s="75" t="n"/>
      <c r="M16" s="4" t="n"/>
      <c r="N16" s="4" t="n"/>
      <c r="O16" s="10" t="n"/>
      <c r="P16" s="10" t="n"/>
      <c r="Q16" s="10" t="n"/>
      <c r="R16" s="68" t="n"/>
      <c r="S16" s="12" t="n"/>
      <c r="T16" s="12" t="n"/>
      <c r="U16" s="10" t="n"/>
      <c r="V16" s="14" t="n"/>
    </row>
    <row r="17">
      <c r="A17" s="42" t="inlineStr">
        <is>
          <t>註1：臺北市、新北市每件每次不超過新臺幣4,500元；其餘直轄市每件每次不超過新臺幣3,000元。</t>
        </is>
      </c>
      <c r="L17" s="1" t="n"/>
      <c r="M17" s="5" t="n"/>
      <c r="N17" s="1" t="n"/>
    </row>
    <row r="18" ht="15.6" customHeight="1" s="58">
      <c r="A18" s="44" t="inlineStr">
        <is>
          <t>註2：本表依據三百億元中央擴大租金補貼專案計畫作業規定第九點附表四 每月租金補貼金額表之第三級金額</t>
        </is>
      </c>
    </row>
    <row r="19">
      <c r="A19" s="42" t="inlineStr">
        <is>
          <t>註3：「身分類別」為轉期戶請填0，換居戶請填1。</t>
        </is>
      </c>
      <c r="M19" s="1" t="n"/>
      <c r="N19" s="1" t="n"/>
    </row>
    <row r="20">
      <c r="A20" s="42"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46" t="inlineStr">
        <is>
          <t>業者</t>
        </is>
      </c>
      <c r="B21" s="63" t="n"/>
      <c r="C21" s="63" t="n"/>
      <c r="D21" s="62" t="n"/>
      <c r="E21" s="46" t="inlineStr">
        <is>
          <t>地方公會</t>
        </is>
      </c>
      <c r="F21" s="63" t="n"/>
      <c r="G21" s="63" t="n"/>
      <c r="H21" s="62" t="n"/>
      <c r="I21" s="46" t="inlineStr">
        <is>
          <t>國家住都中心複核</t>
        </is>
      </c>
      <c r="J21" s="63" t="n"/>
      <c r="K21" s="63" t="n"/>
      <c r="L21" s="63" t="n"/>
      <c r="M21" s="63" t="n"/>
      <c r="N21" s="62" t="n"/>
    </row>
    <row r="22" customFormat="1" s="12">
      <c r="A22" s="46" t="inlineStr">
        <is>
          <t>服務人員</t>
        </is>
      </c>
      <c r="B22" s="62" t="n"/>
      <c r="C22" s="46" t="inlineStr">
        <is>
          <t>大章</t>
        </is>
      </c>
      <c r="D22" s="62" t="n"/>
      <c r="E22" s="46" t="inlineStr">
        <is>
          <t>審查人員</t>
        </is>
      </c>
      <c r="F22" s="62" t="n"/>
      <c r="G22" s="46" t="inlineStr">
        <is>
          <t>大章</t>
        </is>
      </c>
      <c r="H22" s="62" t="n"/>
      <c r="I22" s="46" t="inlineStr">
        <is>
          <t>複核人員</t>
        </is>
      </c>
      <c r="J22" s="62" t="n"/>
      <c r="K22" s="46" t="inlineStr">
        <is>
          <t>部分通過</t>
        </is>
      </c>
      <c r="L22" s="62" t="n"/>
      <c r="M22" s="50" t="inlineStr">
        <is>
          <t>7935</t>
        </is>
      </c>
      <c r="N22" s="62" t="n"/>
    </row>
    <row r="23" customFormat="1" s="12">
      <c r="A23" s="41" t="n"/>
      <c r="B23" s="76" t="n"/>
      <c r="C23" s="41" t="n"/>
      <c r="D23" s="76" t="n"/>
      <c r="E23" s="41" t="n"/>
      <c r="F23" s="76" t="n"/>
      <c r="G23" s="41" t="n"/>
      <c r="H23" s="76" t="n"/>
      <c r="I23" s="41" t="n"/>
      <c r="J23" s="76" t="n"/>
      <c r="K23" s="41" t="n"/>
      <c r="L23" s="76" t="n"/>
      <c r="M23" s="49" t="n"/>
      <c r="N23" s="76" t="n"/>
    </row>
    <row r="24" customFormat="1" s="12">
      <c r="A24" s="77" t="n"/>
      <c r="B24" s="78" t="n"/>
      <c r="C24" s="77" t="n"/>
      <c r="D24" s="78" t="n"/>
      <c r="E24" s="77" t="n"/>
      <c r="F24" s="78" t="n"/>
      <c r="G24" s="77" t="n"/>
      <c r="H24" s="78" t="n"/>
      <c r="I24" s="77" t="n"/>
      <c r="J24" s="78" t="n"/>
      <c r="K24" s="77" t="n"/>
      <c r="L24" s="78" t="n"/>
      <c r="M24" s="79" t="n"/>
      <c r="N24" s="78" t="n"/>
    </row>
    <row r="25" customFormat="1" s="12">
      <c r="A25" s="77" t="n"/>
      <c r="B25" s="78" t="n"/>
      <c r="C25" s="77" t="n"/>
      <c r="D25" s="78" t="n"/>
      <c r="E25" s="77" t="n"/>
      <c r="F25" s="78" t="n"/>
      <c r="G25" s="77" t="n"/>
      <c r="H25" s="78" t="n"/>
      <c r="I25" s="77" t="n"/>
      <c r="J25" s="78" t="n"/>
      <c r="K25" s="77" t="n"/>
      <c r="L25" s="78" t="n"/>
      <c r="M25" s="79" t="n"/>
      <c r="N25" s="78" t="n"/>
    </row>
    <row r="26" customFormat="1" s="12">
      <c r="A26" s="80" t="n"/>
      <c r="B26" s="81" t="n"/>
      <c r="C26" s="80" t="n"/>
      <c r="D26" s="81" t="n"/>
      <c r="E26" s="80" t="n"/>
      <c r="F26" s="81" t="n"/>
      <c r="G26" s="80" t="n"/>
      <c r="H26" s="81" t="n"/>
      <c r="I26" s="80" t="n"/>
      <c r="J26" s="81" t="n"/>
      <c r="K26" s="80" t="n"/>
      <c r="L26" s="81" t="n"/>
      <c r="M26" s="82" t="n"/>
      <c r="N26" s="81"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9" operator="containsText" dxfId="2" text="業者名稱">
      <formula>NOT(ISERROR(SEARCH("業者名稱",C2)))</formula>
    </cfRule>
  </conditionalFormatting>
  <conditionalFormatting sqref="O5:O16">
    <cfRule type="expression" priority="2" dxfId="0">
      <formula>LEN(O5 )&lt;&gt;7</formula>
    </cfRule>
  </conditionalFormatting>
  <conditionalFormatting sqref="Q5:Q16">
    <cfRule type="expression" priority="1"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3543307086614174" bottom="0.3543307086614174" header="0.1181102362204725" footer="0.1181102362204725"/>
  <pageSetup orientation="landscape" paperSize="9" scale="54" fitToHeight="0"/>
  <headerFooter>
    <oddHeader/>
    <oddFooter>&amp;C&amp;"新細明體,標準"&amp;8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2025-05-06T09:16:05Z</dcterms:modified>
  <cp:lastModifiedBy>Spencer Rem</cp:lastModifiedBy>
  <cp:lastPrinted>2025-02-27T05:10:17Z</cp:lastPrinted>
</cp:coreProperties>
</file>