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'出租人補助費用清冊'!$A$1:$N$33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b val="1"/>
      <color rgb="FFFF0000"/>
      <sz val="18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84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 vertical="center"/>
    </xf>
    <xf numFmtId="0" fontId="6" fillId="0" borderId="4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4" applyAlignment="1" applyProtection="1" pivotButton="0" quotePrefix="0" xfId="0">
      <alignment horizontal="center" vertical="center" wrapText="1"/>
      <protection locked="0" hidden="0"/>
    </xf>
    <xf numFmtId="49" fontId="6" fillId="2" borderId="4" applyAlignment="1" applyProtection="1" pivotButton="0" quotePrefix="1" xfId="0">
      <alignment horizontal="center" vertical="center" wrapText="1"/>
      <protection locked="0" hidden="0"/>
    </xf>
    <xf numFmtId="49" fontId="6" fillId="2" borderId="4" applyAlignment="1" applyProtection="1" pivotButton="0" quotePrefix="0" xfId="0">
      <alignment horizontal="center" vertical="center"/>
      <protection locked="0" hidden="0"/>
    </xf>
    <xf numFmtId="49" fontId="6" fillId="0" borderId="4" applyAlignment="1" applyProtection="1" pivotButton="0" quotePrefix="0" xfId="0">
      <alignment vertical="center" wrapText="1"/>
      <protection locked="0" hidden="0"/>
    </xf>
    <xf numFmtId="49" fontId="6" fillId="2" borderId="4" applyAlignment="1" applyProtection="1" pivotButton="0" quotePrefix="0" xfId="0">
      <alignment horizontal="center" vertical="center" wrapText="1"/>
      <protection locked="0" hidden="0"/>
    </xf>
    <xf numFmtId="49" fontId="6" fillId="0" borderId="4" applyAlignment="1" applyProtection="1" pivotButton="0" quotePrefix="1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164" fontId="6" fillId="0" borderId="4" applyAlignment="1" applyProtection="1" pivotButton="0" quotePrefix="0" xfId="0">
      <alignment horizontal="center" vertical="center"/>
      <protection locked="0" hidden="0"/>
    </xf>
    <xf numFmtId="164" fontId="6" fillId="0" borderId="4" applyAlignment="1" applyProtection="1" pivotButton="0" quotePrefix="0" xfId="0">
      <alignment vertical="center"/>
      <protection locked="0" hidden="0"/>
    </xf>
    <xf numFmtId="165" fontId="6" fillId="0" borderId="4" applyAlignment="1" applyProtection="1" pivotButton="0" quotePrefix="0" xfId="1">
      <alignment horizontal="center" vertical="center"/>
      <protection locked="0" hidden="0"/>
    </xf>
    <xf numFmtId="0" fontId="6" fillId="0" borderId="4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 wrapText="1"/>
      <protection locked="0" hidden="0"/>
    </xf>
    <xf numFmtId="0" fontId="6" fillId="2" borderId="4" applyAlignment="1" applyProtection="1" pivotButton="0" quotePrefix="0" xfId="0">
      <alignment horizontal="center" vertical="center"/>
      <protection locked="0" hidden="0"/>
    </xf>
    <xf numFmtId="0" fontId="6" fillId="2" borderId="4" applyAlignment="1" applyProtection="1" pivotButton="0" quotePrefix="0" xfId="0">
      <alignment horizontal="center" vertical="center" shrinkToFit="1"/>
      <protection locked="0" hidden="0"/>
    </xf>
    <xf numFmtId="164" fontId="7" fillId="0" borderId="4" applyAlignment="1" applyProtection="1" pivotButton="0" quotePrefix="0" xfId="0">
      <alignment horizontal="right" vertical="center"/>
      <protection locked="0" hidden="0"/>
    </xf>
    <xf numFmtId="0" fontId="6" fillId="0" borderId="4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center"/>
    </xf>
    <xf numFmtId="0" fontId="7" fillId="3" borderId="1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6" applyAlignment="1" pivotButton="0" quotePrefix="0" xfId="0">
      <alignment vertical="center"/>
    </xf>
    <xf numFmtId="0" fontId="9" fillId="0" borderId="5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6" fillId="0" borderId="5" applyAlignment="1" applyProtection="1" pivotButton="0" quotePrefix="0" xfId="0">
      <alignment horizontal="right" vertical="center"/>
      <protection locked="0" hidden="0"/>
    </xf>
    <xf numFmtId="0" fontId="0" fillId="0" borderId="5" applyAlignment="1" pivotButton="0" quotePrefix="0" xfId="0">
      <alignment horizontal="right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4" applyAlignment="1" applyProtection="1" pivotButton="0" quotePrefix="0" xfId="0">
      <alignment horizontal="center" vertical="center" wrapText="1"/>
      <protection locked="0" hidden="0"/>
    </xf>
    <xf numFmtId="0" fontId="7" fillId="0" borderId="4" applyAlignment="1" pivotButton="0" quotePrefix="0" xfId="0">
      <alignment horizontal="center" vertical="center" wrapText="1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0" fillId="0" borderId="2" pivotButton="0" quotePrefix="0" xfId="0"/>
    <xf numFmtId="0" fontId="0" fillId="0" borderId="3" pivotButton="0" quotePrefix="0" xfId="0"/>
    <xf numFmtId="0" fontId="0" fillId="0" borderId="16" applyProtection="1" pivotButton="0" quotePrefix="0" xfId="0">
      <protection locked="0" hidden="0"/>
    </xf>
    <xf numFmtId="0" fontId="0" fillId="0" borderId="16" pivotButton="0" quotePrefix="0" xfId="0"/>
    <xf numFmtId="164" fontId="6" fillId="0" borderId="4" applyAlignment="1" applyProtection="1" pivotButton="0" quotePrefix="0" xfId="0">
      <alignment vertical="center"/>
      <protection locked="0" hidden="0"/>
    </xf>
    <xf numFmtId="164" fontId="6" fillId="0" borderId="4" applyAlignment="1" applyProtection="1" pivotButton="0" quotePrefix="0" xfId="0">
      <alignment horizontal="center" vertical="center"/>
      <protection locked="0" hidden="0"/>
    </xf>
    <xf numFmtId="165" fontId="6" fillId="0" borderId="4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0" fillId="0" borderId="3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7" fillId="0" borderId="4" applyAlignment="1" applyProtection="1" pivotButton="0" quotePrefix="0" xfId="0">
      <alignment horizontal="right" vertical="center"/>
      <protection locked="0" hidden="0"/>
    </xf>
    <xf numFmtId="0" fontId="0" fillId="0" borderId="6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9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17" pivotButton="0" quotePrefix="0" xfId="0"/>
    <xf numFmtId="0" fontId="0" fillId="0" borderId="7" pivotButton="0" quotePrefix="0" xfId="0"/>
    <xf numFmtId="0" fontId="0" fillId="0" borderId="12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6"/>
  <sheetViews>
    <sheetView tabSelected="1" zoomScaleNormal="100" zoomScaleSheetLayoutView="70" workbookViewId="0">
      <selection activeCell="G9" sqref="G9"/>
    </sheetView>
  </sheetViews>
  <sheetFormatPr baseColWidth="8" defaultColWidth="9" defaultRowHeight="30" customHeight="1"/>
  <cols>
    <col width="5.625" customWidth="1" style="2" min="1" max="1"/>
    <col width="13.625" customWidth="1" style="2" min="2" max="2"/>
    <col width="10.125" customWidth="1" style="2" min="3" max="4"/>
    <col width="11.5" customWidth="1" style="2" min="5" max="5"/>
    <col width="11.875" customWidth="1" style="2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59">
      <c r="A1" s="11" t="inlineStr">
        <is>
          <t>表單4</t>
        </is>
      </c>
      <c r="B1" s="12" t="n"/>
      <c r="C1" s="53" t="inlineStr">
        <is>
          <t>出租人補助費用清冊
中華民國  114  年  3  月</t>
        </is>
      </c>
      <c r="D1" s="60" t="n"/>
      <c r="E1" s="60" t="n"/>
      <c r="F1" s="60" t="n"/>
      <c r="G1" s="60" t="n"/>
      <c r="H1" s="60" t="n"/>
      <c r="I1" s="60" t="n"/>
      <c r="J1" s="60" t="n"/>
      <c r="K1" s="60" t="n"/>
      <c r="L1" s="60" t="n"/>
      <c r="M1" s="54" t="inlineStr">
        <is>
          <t>增辦第4期計畫 
1131127版</t>
        </is>
      </c>
    </row>
    <row r="2" ht="20.25" customHeight="1" s="59">
      <c r="A2" s="49" t="inlineStr">
        <is>
          <t>業者名稱：</t>
        </is>
      </c>
      <c r="B2" s="61" t="n"/>
      <c r="C2" s="24" t="inlineStr">
        <is>
          <t>昶勝</t>
        </is>
      </c>
      <c r="D2" s="25" t="n"/>
      <c r="E2" s="25" t="n"/>
      <c r="F2" s="25" t="n"/>
      <c r="G2" s="25" t="n"/>
      <c r="H2" s="25" t="n"/>
      <c r="I2" s="25" t="n"/>
      <c r="J2" s="25" t="n"/>
      <c r="K2" s="25" t="n"/>
      <c r="L2" s="51" t="inlineStr">
        <is>
          <t>製表日期： 114 年  3  月  31  日</t>
        </is>
      </c>
      <c r="M2" s="62" t="n"/>
      <c r="N2" s="62" t="n"/>
    </row>
    <row r="3" ht="20.25" customFormat="1" customHeight="1" s="6">
      <c r="A3" s="55" t="inlineStr">
        <is>
          <t>序號</t>
        </is>
      </c>
      <c r="B3" s="56" t="inlineStr">
        <is>
          <t>媒合編號</t>
        </is>
      </c>
      <c r="C3" s="56" t="inlineStr">
        <is>
          <t>居家安全保險費</t>
        </is>
      </c>
      <c r="D3" s="63" t="n"/>
      <c r="E3" s="56" t="inlineStr">
        <is>
          <t>公證費</t>
        </is>
      </c>
      <c r="F3" s="63" t="n"/>
      <c r="G3" s="56" t="inlineStr">
        <is>
          <t>住宅出租修繕費</t>
        </is>
      </c>
      <c r="H3" s="63" t="n"/>
      <c r="I3" s="56" t="inlineStr">
        <is>
          <t>受款人資料</t>
        </is>
      </c>
      <c r="J3" s="64" t="n"/>
      <c r="K3" s="64" t="n"/>
      <c r="L3" s="64" t="n"/>
      <c r="M3" s="63" t="n"/>
      <c r="N3" s="56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65" t="n"/>
      <c r="B4" s="66" t="n"/>
      <c r="C4" s="56" t="inlineStr">
        <is>
          <t>實際投保金額</t>
        </is>
      </c>
      <c r="D4" s="56" t="inlineStr">
        <is>
          <t>申請金額註1</t>
        </is>
      </c>
      <c r="E4" s="56" t="inlineStr">
        <is>
          <t>實際支付金額</t>
        </is>
      </c>
      <c r="F4" s="56" t="inlineStr">
        <is>
          <t>申請金額
註2</t>
        </is>
      </c>
      <c r="G4" s="56" t="inlineStr">
        <is>
          <t>實際修繕金額</t>
        </is>
      </c>
      <c r="H4" s="56" t="inlineStr">
        <is>
          <t>申請金額註3</t>
        </is>
      </c>
      <c r="I4" s="56" t="inlineStr">
        <is>
          <t>出租人
姓名</t>
        </is>
      </c>
      <c r="J4" s="56" t="inlineStr">
        <is>
          <t>身分證字號</t>
        </is>
      </c>
      <c r="K4" s="56" t="inlineStr">
        <is>
          <t>金融機構代碼(三碼)</t>
        </is>
      </c>
      <c r="L4" s="56" t="inlineStr">
        <is>
          <t>分行代碼(四碼)</t>
        </is>
      </c>
      <c r="M4" s="56" t="inlineStr">
        <is>
          <t>帳戶號碼</t>
        </is>
      </c>
      <c r="N4" s="66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35.1" customHeight="1" s="59">
      <c r="A5" s="55" t="n">
        <v>1</v>
      </c>
      <c r="B5" s="18" t="inlineStr">
        <is>
          <t>昶勝D2M34100009</t>
        </is>
      </c>
      <c r="C5" s="67" t="n">
        <v>3022</v>
      </c>
      <c r="D5" s="68" t="n">
        <v>2691</v>
      </c>
      <c r="E5" s="67" t="n"/>
      <c r="F5" s="67" t="n"/>
      <c r="G5" s="69" t="n"/>
      <c r="H5" s="69" t="n"/>
      <c r="I5" s="68" t="inlineStr">
        <is>
          <t>蔡坤養</t>
        </is>
      </c>
      <c r="J5" s="31" t="inlineStr">
        <is>
          <t>S002798012</t>
        </is>
      </c>
      <c r="K5" s="18" t="inlineStr">
        <is>
          <t>006</t>
        </is>
      </c>
      <c r="L5" s="18" t="inlineStr">
        <is>
          <t>1438</t>
        </is>
      </c>
      <c r="M5" s="19" t="inlineStr">
        <is>
          <t>1958251035754</t>
        </is>
      </c>
      <c r="N5" s="21" t="n"/>
      <c r="O5" s="1">
        <f>K5&amp;L5</f>
        <v/>
      </c>
      <c r="P5" s="7">
        <f>M5</f>
        <v/>
      </c>
      <c r="Q5" s="1">
        <f>J5</f>
        <v/>
      </c>
      <c r="R5" s="70">
        <f>D5+F5+H5</f>
        <v/>
      </c>
      <c r="U5" s="8">
        <f>$C$2&amp;I5&amp;IF(D5&gt;0,"保險費",IF(F5&gt;0,"東公證費",IF(H5&gt;0,"修繕費")))</f>
        <v/>
      </c>
      <c r="V5" s="17">
        <f>B5</f>
        <v/>
      </c>
    </row>
    <row r="6" ht="35.1" customHeight="1" s="59">
      <c r="A6" s="55" t="n">
        <v>2</v>
      </c>
      <c r="B6" s="18" t="inlineStr">
        <is>
          <t>昶勝D2M34100009</t>
        </is>
      </c>
      <c r="C6" s="67" t="n"/>
      <c r="D6" s="68" t="n"/>
      <c r="E6" s="67" t="n"/>
      <c r="F6" s="67" t="n"/>
      <c r="G6" s="69" t="n">
        <v>10000</v>
      </c>
      <c r="H6" s="69" t="n">
        <v>9412</v>
      </c>
      <c r="I6" s="68" t="inlineStr">
        <is>
          <t>蔡坤養</t>
        </is>
      </c>
      <c r="J6" s="31" t="inlineStr">
        <is>
          <t>R868181601</t>
        </is>
      </c>
      <c r="K6" s="18" t="inlineStr">
        <is>
          <t>006</t>
        </is>
      </c>
      <c r="L6" s="18" t="inlineStr">
        <is>
          <t>1438</t>
        </is>
      </c>
      <c r="M6" s="19" t="inlineStr">
        <is>
          <t>6114526766355</t>
        </is>
      </c>
      <c r="N6" s="21" t="n"/>
      <c r="O6" s="1">
        <f>K6&amp;L6</f>
        <v/>
      </c>
      <c r="P6" s="7">
        <f>M6</f>
        <v/>
      </c>
      <c r="Q6" s="1">
        <f>J6</f>
        <v/>
      </c>
      <c r="R6" s="70">
        <f>D6+F6+H6</f>
        <v/>
      </c>
      <c r="U6" s="8">
        <f>$C$2&amp;I6&amp;IF(D6&gt;0,"保險費",IF(F6&gt;0,"東公證費",IF(H6&gt;0,"修繕費")))</f>
        <v/>
      </c>
      <c r="V6" s="17">
        <f>B6</f>
        <v/>
      </c>
    </row>
    <row r="7" ht="35.1" customHeight="1" s="59">
      <c r="A7" s="55" t="n">
        <v>3</v>
      </c>
      <c r="B7" s="18" t="inlineStr">
        <is>
          <t>昶勝D2M14100011</t>
        </is>
      </c>
      <c r="C7" s="67" t="n"/>
      <c r="D7" s="68" t="n"/>
      <c r="E7" s="67" t="n"/>
      <c r="F7" s="67" t="n"/>
      <c r="G7" s="69" t="n">
        <v>3480</v>
      </c>
      <c r="H7" s="69" t="n">
        <v>2345</v>
      </c>
      <c r="I7" s="68" t="inlineStr">
        <is>
          <t>蔡坤養</t>
        </is>
      </c>
      <c r="J7" s="31" t="inlineStr">
        <is>
          <t>P135228204</t>
        </is>
      </c>
      <c r="K7" s="18" t="inlineStr">
        <is>
          <t>006</t>
        </is>
      </c>
      <c r="L7" s="18" t="inlineStr">
        <is>
          <t>1438</t>
        </is>
      </c>
      <c r="M7" s="19" t="inlineStr">
        <is>
          <t>2847729784629</t>
        </is>
      </c>
      <c r="N7" s="21" t="n"/>
      <c r="O7" s="1">
        <f>K7&amp;L7</f>
        <v/>
      </c>
      <c r="P7" s="7">
        <f>M7</f>
        <v/>
      </c>
      <c r="Q7" s="1">
        <f>J7</f>
        <v/>
      </c>
      <c r="R7" s="70">
        <f>D7+F7+H7</f>
        <v/>
      </c>
      <c r="U7" s="8">
        <f>$C$2&amp;I7&amp;IF(D7&gt;0,"保險費",IF(F7&gt;0,"東公證費",IF(H7&gt;0,"修繕費")))</f>
        <v/>
      </c>
      <c r="V7" s="17">
        <f>B7</f>
        <v/>
      </c>
    </row>
    <row r="8" ht="35.1" customHeight="1" s="59">
      <c r="A8" s="55" t="n">
        <v>4</v>
      </c>
      <c r="B8" s="18" t="inlineStr">
        <is>
          <t>昶勝D2M14100020</t>
        </is>
      </c>
      <c r="C8" s="67" t="n"/>
      <c r="D8" s="68" t="n"/>
      <c r="E8" s="67" t="n"/>
      <c r="F8" s="68" t="n"/>
      <c r="G8" s="69" t="n">
        <v>20900</v>
      </c>
      <c r="H8" s="69" t="n">
        <v>10000</v>
      </c>
      <c r="I8" s="68" t="inlineStr">
        <is>
          <t>游淑玲</t>
        </is>
      </c>
      <c r="J8" s="31" t="inlineStr">
        <is>
          <t>I023837166</t>
        </is>
      </c>
      <c r="K8" s="18" t="inlineStr">
        <is>
          <t>700</t>
        </is>
      </c>
      <c r="L8" s="20" t="inlineStr">
        <is>
          <t>0021</t>
        </is>
      </c>
      <c r="M8" s="19" t="inlineStr">
        <is>
          <t>03094670179405</t>
        </is>
      </c>
      <c r="N8" s="21" t="n"/>
      <c r="O8" s="1">
        <f>K8&amp;L8</f>
        <v/>
      </c>
      <c r="P8" s="7">
        <f>M8</f>
        <v/>
      </c>
      <c r="Q8" s="1">
        <f>J8</f>
        <v/>
      </c>
      <c r="R8" s="70">
        <f>D8+F8+H8</f>
        <v/>
      </c>
      <c r="U8" s="8">
        <f>$C$2&amp;I8&amp;IF(D8&gt;0,"保險費",IF(F8&gt;0,"東公證費",IF(H8&gt;0,"修繕費")))</f>
        <v/>
      </c>
      <c r="V8" s="17">
        <f>B8</f>
        <v/>
      </c>
    </row>
    <row r="9" ht="35.1" customHeight="1" s="59">
      <c r="A9" s="55" t="n">
        <v>5</v>
      </c>
      <c r="B9" s="18" t="inlineStr">
        <is>
          <t>昶勝D2M14100037</t>
        </is>
      </c>
      <c r="C9" s="67" t="n"/>
      <c r="D9" s="68" t="n"/>
      <c r="E9" s="67" t="n">
        <v>1150</v>
      </c>
      <c r="F9" s="68" t="n">
        <v>1150</v>
      </c>
      <c r="G9" s="69" t="n"/>
      <c r="H9" s="69" t="n"/>
      <c r="I9" s="32" t="inlineStr">
        <is>
          <t>李世忠</t>
        </is>
      </c>
      <c r="J9" s="31" t="inlineStr">
        <is>
          <t>M329797253</t>
        </is>
      </c>
      <c r="K9" s="19" t="inlineStr">
        <is>
          <t>808</t>
        </is>
      </c>
      <c r="L9" s="22" t="inlineStr">
        <is>
          <t>0015</t>
        </is>
      </c>
      <c r="M9" s="19" t="inlineStr">
        <is>
          <t>8498452571193</t>
        </is>
      </c>
      <c r="N9" s="21" t="n"/>
      <c r="O9" s="1">
        <f>K9&amp;L9</f>
        <v/>
      </c>
      <c r="P9" s="7">
        <f>M9</f>
        <v/>
      </c>
      <c r="Q9" s="1">
        <f>J9</f>
        <v/>
      </c>
      <c r="R9" s="70">
        <f>D9+F9+H9</f>
        <v/>
      </c>
      <c r="U9" s="8">
        <f>$C$2&amp;I9&amp;IF(D9&gt;0,"保險費",IF(F9&gt;0,"東公證費",IF(H9&gt;0,"修繕費")))</f>
        <v/>
      </c>
      <c r="V9" s="17">
        <f>B9</f>
        <v/>
      </c>
    </row>
    <row r="10" ht="35.1" customHeight="1" s="59">
      <c r="A10" s="55" t="n">
        <v>6</v>
      </c>
      <c r="B10" s="18" t="inlineStr">
        <is>
          <t>昶勝D2M14100037</t>
        </is>
      </c>
      <c r="C10" s="67" t="n"/>
      <c r="D10" s="68" t="n"/>
      <c r="E10" s="67" t="n"/>
      <c r="F10" s="68" t="n"/>
      <c r="G10" s="69" t="n">
        <v>588</v>
      </c>
      <c r="H10" s="69" t="n">
        <v>588</v>
      </c>
      <c r="I10" s="32" t="inlineStr">
        <is>
          <t>李世忠</t>
        </is>
      </c>
      <c r="J10" s="31" t="inlineStr">
        <is>
          <t>Z985728293</t>
        </is>
      </c>
      <c r="K10" s="19" t="inlineStr">
        <is>
          <t>808</t>
        </is>
      </c>
      <c r="L10" s="22" t="inlineStr">
        <is>
          <t>0015</t>
        </is>
      </c>
      <c r="M10" s="19" t="inlineStr">
        <is>
          <t>0005209150520</t>
        </is>
      </c>
      <c r="N10" s="21" t="n"/>
      <c r="O10" s="1">
        <f>K10&amp;L10</f>
        <v/>
      </c>
      <c r="P10" s="7">
        <f>M10</f>
        <v/>
      </c>
      <c r="Q10" s="1">
        <f>J10</f>
        <v/>
      </c>
      <c r="R10" s="70">
        <f>D10+F10+H10</f>
        <v/>
      </c>
      <c r="U10" s="8">
        <f>$C$2&amp;I10&amp;IF(D10&gt;0,"保險費",IF(F10&gt;0,"東公證費",IF(H10&gt;0,"修繕費")))</f>
        <v/>
      </c>
      <c r="V10" s="17">
        <f>B10</f>
        <v/>
      </c>
    </row>
    <row r="11" ht="35.1" customHeight="1" s="59">
      <c r="A11" s="55" t="n">
        <v>7</v>
      </c>
      <c r="B11" s="18" t="inlineStr">
        <is>
          <t>昶勝D2M14100049</t>
        </is>
      </c>
      <c r="C11" s="67" t="n"/>
      <c r="D11" s="68" t="n"/>
      <c r="E11" s="67" t="n">
        <v>1150</v>
      </c>
      <c r="F11" s="68" t="n">
        <v>1150</v>
      </c>
      <c r="G11" s="69" t="n"/>
      <c r="H11" s="69" t="n"/>
      <c r="I11" s="32" t="inlineStr">
        <is>
          <t>李世忠</t>
        </is>
      </c>
      <c r="J11" s="31" t="inlineStr">
        <is>
          <t>P225982022</t>
        </is>
      </c>
      <c r="K11" s="19" t="inlineStr">
        <is>
          <t>808</t>
        </is>
      </c>
      <c r="L11" s="22" t="inlineStr">
        <is>
          <t>0015</t>
        </is>
      </c>
      <c r="M11" s="19" t="inlineStr">
        <is>
          <t>0037159496438</t>
        </is>
      </c>
      <c r="N11" s="21" t="n"/>
      <c r="O11" s="1">
        <f>K11&amp;L11</f>
        <v/>
      </c>
      <c r="P11" s="7">
        <f>M11</f>
        <v/>
      </c>
      <c r="Q11" s="1">
        <f>J11</f>
        <v/>
      </c>
      <c r="R11" s="70">
        <f>D11+F11+H11</f>
        <v/>
      </c>
      <c r="U11" s="8">
        <f>$C$2&amp;I11&amp;IF(D11&gt;0,"保險費",IF(F11&gt;0,"東公證費",IF(H11&gt;0,"修繕費")))</f>
        <v/>
      </c>
      <c r="V11" s="17">
        <f>B11</f>
        <v/>
      </c>
    </row>
    <row r="12" ht="35.1" customHeight="1" s="59">
      <c r="A12" s="55" t="n">
        <v>8</v>
      </c>
      <c r="B12" s="18" t="inlineStr">
        <is>
          <t>昶勝D2M14100049</t>
        </is>
      </c>
      <c r="C12" s="29" t="n"/>
      <c r="D12" s="68" t="n"/>
      <c r="E12" s="29" t="n"/>
      <c r="F12" s="68" t="n"/>
      <c r="G12" s="69" t="n">
        <v>588</v>
      </c>
      <c r="H12" s="69" t="n">
        <v>588</v>
      </c>
      <c r="I12" s="32" t="inlineStr">
        <is>
          <t>李世忠</t>
        </is>
      </c>
      <c r="J12" s="31" t="inlineStr">
        <is>
          <t>F455656263</t>
        </is>
      </c>
      <c r="K12" s="19" t="inlineStr">
        <is>
          <t>808</t>
        </is>
      </c>
      <c r="L12" s="22" t="inlineStr">
        <is>
          <t>0015</t>
        </is>
      </c>
      <c r="M12" s="19" t="inlineStr">
        <is>
          <t>5327118733804</t>
        </is>
      </c>
      <c r="N12" s="21" t="n"/>
      <c r="O12" s="1">
        <f>K12&amp;L12</f>
        <v/>
      </c>
      <c r="P12" s="7">
        <f>M12</f>
        <v/>
      </c>
      <c r="Q12" s="1">
        <f>J12</f>
        <v/>
      </c>
      <c r="R12" s="70">
        <f>D12+F12+H12</f>
        <v/>
      </c>
      <c r="U12" s="8">
        <f>$C$2&amp;I12&amp;IF(D12&gt;0,"保險費",IF(F12&gt;0,"東公證費",IF(H12&gt;0,"修繕費")))</f>
        <v/>
      </c>
      <c r="V12" s="17">
        <f>B12</f>
        <v/>
      </c>
    </row>
    <row r="13" ht="35.1" customHeight="1" s="59">
      <c r="A13" s="55" t="n">
        <v>9</v>
      </c>
      <c r="B13" s="18" t="inlineStr">
        <is>
          <t>昶勝D2M14100050</t>
        </is>
      </c>
      <c r="C13" s="29" t="n"/>
      <c r="D13" s="68" t="n"/>
      <c r="E13" s="29" t="n"/>
      <c r="F13" s="68" t="n"/>
      <c r="G13" s="69" t="n">
        <v>9650</v>
      </c>
      <c r="H13" s="69" t="n">
        <v>9650</v>
      </c>
      <c r="I13" s="32" t="inlineStr">
        <is>
          <t>楊明春</t>
        </is>
      </c>
      <c r="J13" s="31" t="inlineStr">
        <is>
          <t>A589243837</t>
        </is>
      </c>
      <c r="K13" s="19" t="inlineStr">
        <is>
          <t>147</t>
        </is>
      </c>
      <c r="L13" s="22" t="inlineStr">
        <is>
          <t>0040</t>
        </is>
      </c>
      <c r="M13" s="19" t="inlineStr">
        <is>
          <t>2688924424</t>
        </is>
      </c>
      <c r="N13" s="21" t="n"/>
      <c r="O13" s="1">
        <f>K13&amp;L13</f>
        <v/>
      </c>
      <c r="P13" s="7">
        <f>M13</f>
        <v/>
      </c>
      <c r="Q13" s="1">
        <f>J13</f>
        <v/>
      </c>
      <c r="R13" s="70">
        <f>D13+F13+H13</f>
        <v/>
      </c>
      <c r="U13" s="8">
        <f>$C$2&amp;I13&amp;IF(D13&gt;0,"保險費",IF(F13&gt;0,"東公證費",IF(H13&gt;0,"修繕費")))</f>
        <v/>
      </c>
      <c r="V13" s="17">
        <f>B13</f>
        <v/>
      </c>
    </row>
    <row r="14" hidden="1" ht="35.1" customHeight="1" s="59">
      <c r="A14" s="55" t="n">
        <v>10</v>
      </c>
      <c r="B14" s="18" t="n"/>
      <c r="C14" s="29" t="n"/>
      <c r="D14" s="68" t="n"/>
      <c r="E14" s="29" t="n"/>
      <c r="F14" s="29" t="n"/>
      <c r="G14" s="69" t="n"/>
      <c r="H14" s="69" t="n"/>
      <c r="I14" s="32" t="n"/>
      <c r="J14" s="31" t="n"/>
      <c r="K14" s="19" t="n"/>
      <c r="L14" s="22" t="n"/>
      <c r="M14" s="19" t="n"/>
      <c r="N14" s="21" t="n"/>
      <c r="O14" s="1">
        <f>K14&amp;L14</f>
        <v/>
      </c>
      <c r="P14" s="7">
        <f>M14</f>
        <v/>
      </c>
      <c r="Q14" s="1">
        <f>J14</f>
        <v/>
      </c>
      <c r="R14" s="70">
        <f>D14+F14+H14</f>
        <v/>
      </c>
      <c r="U14" s="8">
        <f>$C$2&amp;I14&amp;IF(D14&gt;0,"保險費",IF(F14&gt;0,"東公證費",IF(H14&gt;0,"修繕費")))</f>
        <v/>
      </c>
      <c r="V14" s="17">
        <f>B14</f>
        <v/>
      </c>
    </row>
    <row r="15" hidden="1" ht="35.1" customHeight="1" s="59">
      <c r="A15" s="55" t="n">
        <v>11</v>
      </c>
      <c r="B15" s="18" t="n"/>
      <c r="C15" s="67" t="n"/>
      <c r="D15" s="68" t="n"/>
      <c r="E15" s="67" t="n"/>
      <c r="F15" s="67" t="n"/>
      <c r="G15" s="69" t="n"/>
      <c r="H15" s="69" t="n"/>
      <c r="I15" s="31" t="n"/>
      <c r="J15" s="31" t="n"/>
      <c r="K15" s="19" t="n"/>
      <c r="L15" s="20" t="n"/>
      <c r="M15" s="19" t="n"/>
      <c r="N15" s="21" t="n"/>
      <c r="O15" s="1">
        <f>K15&amp;L15</f>
        <v/>
      </c>
      <c r="P15" s="7">
        <f>M15</f>
        <v/>
      </c>
      <c r="Q15" s="1">
        <f>J15</f>
        <v/>
      </c>
      <c r="R15" s="70">
        <f>D15+F15+H15</f>
        <v/>
      </c>
      <c r="U15" s="8">
        <f>$C$2&amp;I15&amp;IF(D15&gt;0,"保險費",IF(F15&gt;0,"東公證費",IF(H15&gt;0,"修繕費")))</f>
        <v/>
      </c>
      <c r="V15" s="17">
        <f>B15</f>
        <v/>
      </c>
    </row>
    <row r="16" hidden="1" ht="35.1" customHeight="1" s="59">
      <c r="A16" s="55" t="n">
        <v>12</v>
      </c>
      <c r="B16" s="18" t="n"/>
      <c r="C16" s="29" t="n"/>
      <c r="D16" s="68" t="n"/>
      <c r="E16" s="67" t="n"/>
      <c r="F16" s="67" t="n"/>
      <c r="G16" s="69" t="n"/>
      <c r="H16" s="69" t="n"/>
      <c r="I16" s="32" t="n"/>
      <c r="J16" s="31" t="n"/>
      <c r="K16" s="18" t="n"/>
      <c r="L16" s="18" t="n"/>
      <c r="M16" s="19" t="n"/>
      <c r="N16" s="21" t="n"/>
      <c r="O16" s="1">
        <f>K16&amp;L16</f>
        <v/>
      </c>
      <c r="P16" s="7">
        <f>M16</f>
        <v/>
      </c>
      <c r="Q16" s="1">
        <f>J16</f>
        <v/>
      </c>
      <c r="R16" s="70">
        <f>D16+F16+H16</f>
        <v/>
      </c>
      <c r="U16" s="8">
        <f>$C$2&amp;I16&amp;IF(D16&gt;0,"保險費",IF(F16&gt;0,"東公證費",IF(H16&gt;0,"修繕費")))</f>
        <v/>
      </c>
      <c r="V16" s="17">
        <f>B16</f>
        <v/>
      </c>
    </row>
    <row r="17" hidden="1" ht="35.1" customHeight="1" s="59">
      <c r="A17" s="55" t="n">
        <v>13</v>
      </c>
      <c r="B17" s="18" t="n"/>
      <c r="C17" s="29" t="n"/>
      <c r="D17" s="68" t="n"/>
      <c r="E17" s="68" t="n"/>
      <c r="F17" s="68" t="n"/>
      <c r="G17" s="69" t="n"/>
      <c r="H17" s="69" t="n"/>
      <c r="I17" s="32" t="n"/>
      <c r="J17" s="31" t="n"/>
      <c r="K17" s="19" t="n"/>
      <c r="L17" s="22" t="n"/>
      <c r="M17" s="19" t="n"/>
      <c r="N17" s="21" t="n"/>
      <c r="O17" s="1">
        <f>K17&amp;L17</f>
        <v/>
      </c>
      <c r="P17" s="7">
        <f>M17</f>
        <v/>
      </c>
      <c r="Q17" s="1">
        <f>J17</f>
        <v/>
      </c>
      <c r="R17" s="70">
        <f>D17+F17+H17</f>
        <v/>
      </c>
      <c r="U17" s="8">
        <f>$C$2&amp;I17&amp;IF(D17&gt;0,"保險費",IF(F17&gt;0,"東公證費",IF(H17&gt;0,"修繕費")))</f>
        <v/>
      </c>
      <c r="V17" s="17">
        <f>B17</f>
        <v/>
      </c>
    </row>
    <row r="18" hidden="1" ht="35.1" customHeight="1" s="59">
      <c r="A18" s="55" t="n">
        <v>14</v>
      </c>
      <c r="B18" s="18" t="n"/>
      <c r="C18" s="29" t="n"/>
      <c r="D18" s="68" t="n"/>
      <c r="E18" s="67" t="n"/>
      <c r="F18" s="67" t="n"/>
      <c r="G18" s="69" t="n"/>
      <c r="H18" s="69" t="n"/>
      <c r="I18" s="32" t="n"/>
      <c r="J18" s="31" t="n"/>
      <c r="K18" s="19" t="n"/>
      <c r="L18" s="22" t="n"/>
      <c r="M18" s="19" t="n"/>
      <c r="N18" s="21" t="n"/>
      <c r="O18" s="1">
        <f>K18&amp;L18</f>
        <v/>
      </c>
      <c r="P18" s="7">
        <f>M18</f>
        <v/>
      </c>
      <c r="Q18" s="1">
        <f>J18</f>
        <v/>
      </c>
      <c r="R18" s="70">
        <f>D18+F18+H18</f>
        <v/>
      </c>
      <c r="U18" s="8">
        <f>$C$2&amp;I18&amp;IF(D18&gt;0,"保險費",IF(F18&gt;0,"東公證費",IF(H18&gt;0,"修繕費")))</f>
        <v/>
      </c>
      <c r="V18" s="17">
        <f>B18</f>
        <v/>
      </c>
    </row>
    <row r="19" hidden="1" ht="35.1" customHeight="1" s="59">
      <c r="A19" s="55" t="n">
        <v>14</v>
      </c>
      <c r="B19" s="18" t="n"/>
      <c r="C19" s="29" t="n"/>
      <c r="D19" s="68" t="n"/>
      <c r="E19" s="67" t="n"/>
      <c r="F19" s="67" t="n"/>
      <c r="G19" s="69" t="n"/>
      <c r="H19" s="69" t="n"/>
      <c r="I19" s="32" t="n"/>
      <c r="J19" s="31" t="n"/>
      <c r="K19" s="18" t="n"/>
      <c r="L19" s="18" t="n"/>
      <c r="M19" s="19" t="n"/>
      <c r="N19" s="21" t="n"/>
      <c r="O19" s="1">
        <f>K19&amp;L19</f>
        <v/>
      </c>
      <c r="P19" s="7">
        <f>M19</f>
        <v/>
      </c>
      <c r="Q19" s="1">
        <f>J19</f>
        <v/>
      </c>
      <c r="R19" s="70">
        <f>D19+F19+H19</f>
        <v/>
      </c>
      <c r="U19" s="8">
        <f>$C$2&amp;I19&amp;IF(D19&gt;0,"保險費",IF(F19&gt;0,"東公證費",IF(H19&gt;0,"修繕費")))</f>
        <v/>
      </c>
      <c r="V19" s="17">
        <f>B19</f>
        <v/>
      </c>
    </row>
    <row r="20" hidden="1" ht="35.1" customHeight="1" s="59">
      <c r="A20" s="55" t="n">
        <v>15</v>
      </c>
      <c r="B20" s="18" t="n"/>
      <c r="C20" s="29" t="n"/>
      <c r="D20" s="68" t="n"/>
      <c r="E20" s="67" t="n"/>
      <c r="F20" s="67" t="n"/>
      <c r="G20" s="69" t="n"/>
      <c r="H20" s="69" t="n"/>
      <c r="I20" s="32" t="n"/>
      <c r="J20" s="31" t="n"/>
      <c r="K20" s="19" t="n"/>
      <c r="L20" s="22" t="n"/>
      <c r="M20" s="19" t="n"/>
      <c r="N20" s="21" t="n"/>
      <c r="O20" s="1">
        <f>K20&amp;L20</f>
        <v/>
      </c>
      <c r="P20" s="7">
        <f>M20</f>
        <v/>
      </c>
      <c r="Q20" s="1">
        <f>J20</f>
        <v/>
      </c>
      <c r="R20" s="70">
        <f>D20+F20+H20</f>
        <v/>
      </c>
      <c r="U20" s="8">
        <f>$C$2&amp;I20&amp;IF(D20&gt;0,"保險費",IF(F20&gt;0,"東公證費",IF(H20&gt;0,"修繕費")))</f>
        <v/>
      </c>
      <c r="V20" s="17">
        <f>B20</f>
        <v/>
      </c>
    </row>
    <row r="21" hidden="1" ht="35.1" customHeight="1" s="59">
      <c r="A21" s="55" t="n">
        <v>16</v>
      </c>
      <c r="B21" s="18" t="n"/>
      <c r="C21" s="29" t="n"/>
      <c r="D21" s="68" t="n"/>
      <c r="E21" s="29" t="n"/>
      <c r="F21" s="29" t="n"/>
      <c r="G21" s="69" t="n"/>
      <c r="H21" s="69" t="n"/>
      <c r="I21" s="32" t="n"/>
      <c r="J21" s="29" t="n"/>
      <c r="K21" s="19" t="n"/>
      <c r="L21" s="22" t="n"/>
      <c r="M21" s="23" t="n"/>
      <c r="N21" s="21" t="n"/>
      <c r="O21" s="1">
        <f>K21&amp;L21</f>
        <v/>
      </c>
      <c r="P21" s="7">
        <f>M21</f>
        <v/>
      </c>
      <c r="Q21" s="1">
        <f>J21</f>
        <v/>
      </c>
      <c r="R21" s="70">
        <f>D21+F21+H21</f>
        <v/>
      </c>
      <c r="U21" s="8">
        <f>$C$2&amp;I21&amp;IF(D21&gt;0,"保險費",IF(F21&gt;0,"東公證費",IF(H21&gt;0,"修繕費")))</f>
        <v/>
      </c>
      <c r="V21" s="17">
        <f>B21</f>
        <v/>
      </c>
    </row>
    <row r="22" ht="16.5" customHeight="1" s="59">
      <c r="A22" s="57" t="inlineStr">
        <is>
          <t>請在此欄以上插入欄位，以維持合計欄位自動加總</t>
        </is>
      </c>
      <c r="B22" s="71" t="n"/>
      <c r="C22" s="71" t="n"/>
      <c r="D22" s="71" t="n"/>
      <c r="E22" s="71" t="n"/>
      <c r="F22" s="71" t="n"/>
      <c r="G22" s="71" t="n"/>
      <c r="H22" s="71" t="n"/>
      <c r="I22" s="71" t="n"/>
      <c r="J22" s="71" t="n"/>
      <c r="K22" s="71" t="n"/>
      <c r="L22" s="71" t="n"/>
      <c r="M22" s="71" t="n"/>
      <c r="N22" s="72" t="n"/>
      <c r="P22" s="7" t="n"/>
      <c r="R22" s="70" t="n"/>
      <c r="U22" s="8" t="n"/>
    </row>
    <row r="23" ht="48.6" customHeight="1" s="59">
      <c r="A23" s="50" t="inlineStr">
        <is>
          <t>合計</t>
        </is>
      </c>
      <c r="B23" s="63" t="n"/>
      <c r="C23" s="73">
        <f>SUM(C5:C19)</f>
        <v/>
      </c>
      <c r="D23" s="73">
        <f>SUM(D5:D19)</f>
        <v/>
      </c>
      <c r="E23" s="73">
        <f>SUM(E7:E21)</f>
        <v/>
      </c>
      <c r="F23" s="73">
        <f>SUM(F7:F21)</f>
        <v/>
      </c>
      <c r="G23" s="73">
        <f>SUM(G5:G21)</f>
        <v/>
      </c>
      <c r="H23" s="73">
        <f>SUM(H5:H21)</f>
        <v/>
      </c>
      <c r="I23" s="15" t="n"/>
      <c r="J23" s="15" t="n"/>
      <c r="K23" s="15" t="n"/>
      <c r="L23" s="15" t="n"/>
      <c r="M23" s="15" t="n"/>
      <c r="N23" s="16" t="n"/>
      <c r="P23" s="7" t="n"/>
      <c r="R23" s="70" t="n"/>
      <c r="U23" s="8" t="n"/>
    </row>
    <row r="24" ht="16.5" customHeight="1" s="59">
      <c r="A24" s="48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  <c r="K24" s="74" t="n"/>
      <c r="L24" s="74" t="n"/>
      <c r="M24" s="74" t="n"/>
      <c r="N24" s="13" t="n"/>
      <c r="P24" s="7" t="n"/>
      <c r="R24" s="70" t="n"/>
      <c r="U24" s="8" t="n"/>
    </row>
    <row r="25" ht="16.5" customHeight="1" s="59">
      <c r="A25" s="47" t="inlineStr">
        <is>
          <t>註2：臺北市、新北市每件每次不超過新臺幣4,500元；其餘直轄市每件每次不超過新臺幣3,000元。</t>
        </is>
      </c>
      <c r="M25" s="13" t="n"/>
      <c r="N25" s="13" t="n"/>
    </row>
    <row r="26" ht="16.5" customHeight="1" s="59">
      <c r="A26" s="47" t="inlineStr">
        <is>
          <t>註3：單一案件每年補助最高新臺幣1萬元，並以實際修繕金額為限。租期未達1年者按月數比率核給，未滿1個月者以1個月計算。</t>
        </is>
      </c>
      <c r="U26" s="2" t="n"/>
    </row>
    <row r="27" ht="16.5" customHeight="1" s="59">
      <c r="A27" s="47" t="inlineStr">
        <is>
          <t>註4：本欄位供國家住都中心註記退件情形。</t>
        </is>
      </c>
      <c r="M27" s="13" t="n"/>
      <c r="N27" s="13" t="n"/>
      <c r="U27" s="2" t="n"/>
    </row>
    <row r="28" ht="16.5" customFormat="1" customHeight="1" s="10">
      <c r="A28" s="46" t="inlineStr">
        <is>
          <t>業者</t>
        </is>
      </c>
      <c r="B28" s="64" t="n"/>
      <c r="C28" s="64" t="n"/>
      <c r="D28" s="63" t="n"/>
      <c r="E28" s="46" t="inlineStr">
        <is>
          <t>地方公會</t>
        </is>
      </c>
      <c r="F28" s="64" t="n"/>
      <c r="G28" s="64" t="n"/>
      <c r="H28" s="63" t="n"/>
      <c r="I28" s="46" t="inlineStr">
        <is>
          <t>國家住都中心複核</t>
        </is>
      </c>
      <c r="J28" s="64" t="n"/>
      <c r="K28" s="64" t="n"/>
      <c r="L28" s="64" t="n"/>
      <c r="M28" s="64" t="n"/>
      <c r="N28" s="63" t="n"/>
    </row>
    <row r="29" ht="16.5" customFormat="1" customHeight="1" s="10">
      <c r="A29" s="46" t="inlineStr">
        <is>
          <t>服務人員</t>
        </is>
      </c>
      <c r="B29" s="63" t="n"/>
      <c r="C29" s="46" t="inlineStr">
        <is>
          <t>大章</t>
        </is>
      </c>
      <c r="D29" s="63" t="n"/>
      <c r="E29" s="46" t="inlineStr">
        <is>
          <t>審查人員</t>
        </is>
      </c>
      <c r="F29" s="63" t="n"/>
      <c r="G29" s="46" t="inlineStr">
        <is>
          <t>大章</t>
        </is>
      </c>
      <c r="H29" s="63" t="n"/>
      <c r="I29" s="46" t="inlineStr">
        <is>
          <t>複核人員</t>
        </is>
      </c>
      <c r="J29" s="63" t="n"/>
      <c r="K29" s="46" t="inlineStr">
        <is>
          <t>部分通過</t>
        </is>
      </c>
      <c r="L29" s="63" t="n"/>
      <c r="M29" s="75" t="inlineStr">
        <is>
          <t>7556</t>
        </is>
      </c>
      <c r="N29" s="63" t="n"/>
    </row>
    <row r="30" ht="16.5" customFormat="1" customHeight="1" s="10">
      <c r="A30" s="34" t="n"/>
      <c r="B30" s="76" t="n"/>
      <c r="C30" s="34" t="n"/>
      <c r="D30" s="76" t="n"/>
      <c r="E30" s="34" t="n"/>
      <c r="F30" s="76" t="n"/>
      <c r="G30" s="34" t="n"/>
      <c r="H30" s="76" t="n"/>
      <c r="I30" s="34" t="n"/>
      <c r="J30" s="76" t="n"/>
      <c r="K30" s="34" t="n"/>
      <c r="L30" s="76" t="n"/>
      <c r="M30" s="77" t="n"/>
      <c r="N30" s="76" t="n"/>
    </row>
    <row r="31" ht="16.5" customFormat="1" customHeight="1" s="10">
      <c r="A31" s="78" t="n"/>
      <c r="B31" s="79" t="n"/>
      <c r="C31" s="78" t="n"/>
      <c r="D31" s="79" t="n"/>
      <c r="E31" s="78" t="n"/>
      <c r="F31" s="79" t="n"/>
      <c r="G31" s="78" t="n"/>
      <c r="H31" s="79" t="n"/>
      <c r="I31" s="78" t="n"/>
      <c r="J31" s="79" t="n"/>
      <c r="K31" s="78" t="n"/>
      <c r="L31" s="79" t="n"/>
      <c r="M31" s="80" t="n"/>
      <c r="N31" s="79" t="n"/>
    </row>
    <row r="32" ht="16.5" customFormat="1" customHeight="1" s="10">
      <c r="A32" s="78" t="n"/>
      <c r="B32" s="79" t="n"/>
      <c r="C32" s="78" t="n"/>
      <c r="D32" s="79" t="n"/>
      <c r="E32" s="78" t="n"/>
      <c r="F32" s="79" t="n"/>
      <c r="G32" s="78" t="n"/>
      <c r="H32" s="79" t="n"/>
      <c r="I32" s="78" t="n"/>
      <c r="J32" s="79" t="n"/>
      <c r="K32" s="78" t="n"/>
      <c r="L32" s="79" t="n"/>
      <c r="M32" s="80" t="n"/>
      <c r="N32" s="79" t="n"/>
    </row>
    <row r="33" ht="16.5" customFormat="1" customHeight="1" s="10">
      <c r="A33" s="81" t="n"/>
      <c r="B33" s="82" t="n"/>
      <c r="C33" s="81" t="n"/>
      <c r="D33" s="82" t="n"/>
      <c r="E33" s="81" t="n"/>
      <c r="F33" s="82" t="n"/>
      <c r="G33" s="81" t="n"/>
      <c r="H33" s="82" t="n"/>
      <c r="I33" s="81" t="n"/>
      <c r="J33" s="82" t="n"/>
      <c r="K33" s="81" t="n"/>
      <c r="L33" s="82" t="n"/>
      <c r="M33" s="83" t="n"/>
      <c r="N33" s="82" t="n"/>
    </row>
    <row r="34" ht="30" customHeight="1" s="59">
      <c r="U34" s="2" t="n"/>
    </row>
    <row r="35" ht="30" customHeight="1" s="59">
      <c r="U35" s="2" t="n"/>
    </row>
    <row r="36" ht="30" customHeight="1" s="59">
      <c r="U36" s="2" t="n"/>
    </row>
  </sheetData>
  <mergeCells count="34">
    <mergeCell ref="A25:L25"/>
    <mergeCell ref="B3:B4"/>
    <mergeCell ref="I28:N28"/>
    <mergeCell ref="N3:N4"/>
    <mergeCell ref="A27:L27"/>
    <mergeCell ref="M1:N1"/>
    <mergeCell ref="A28:D28"/>
    <mergeCell ref="M30:N33"/>
    <mergeCell ref="E30:F33"/>
    <mergeCell ref="G30:H33"/>
    <mergeCell ref="K29:L29"/>
    <mergeCell ref="C29:D29"/>
    <mergeCell ref="E29:F29"/>
    <mergeCell ref="A3:A4"/>
    <mergeCell ref="A24:M24"/>
    <mergeCell ref="G3:H3"/>
    <mergeCell ref="I3:M3"/>
    <mergeCell ref="A2:B2"/>
    <mergeCell ref="A26:N26"/>
    <mergeCell ref="K30:L33"/>
    <mergeCell ref="A23:B23"/>
    <mergeCell ref="L2:N2"/>
    <mergeCell ref="C1:L1"/>
    <mergeCell ref="E28:H28"/>
    <mergeCell ref="I30:J33"/>
    <mergeCell ref="G29:H29"/>
    <mergeCell ref="I29:J29"/>
    <mergeCell ref="A22:N22"/>
    <mergeCell ref="A29:B29"/>
    <mergeCell ref="M29:N29"/>
    <mergeCell ref="A30:B33"/>
    <mergeCell ref="C30:D33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21">
    <cfRule type="expression" priority="3" dxfId="0">
      <formula>LEN(O5)&lt;&gt;7</formula>
    </cfRule>
  </conditionalFormatting>
  <conditionalFormatting sqref="Q5:Q21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D1:D22 D24:D1048576 F8:F13 F17" showDropDown="0" showInputMessage="1" showErrorMessage="1" allowBlank="1" type="whole">
      <formula1>0</formula1>
      <formula2>3500</formula2>
    </dataValidation>
    <dataValidation sqref="F5:F7 F14:F16 F18:F21 F24:F1048576" showDropDown="0" showInputMessage="1" showErrorMessage="1" allowBlank="1" type="whole">
      <formula1>0</formula1>
      <formula2>4500</formula2>
    </dataValidation>
    <dataValidation sqref="H1 H5:H6 H8:H9 H14 H18:H21 H24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25" right="0.25" top="0.75" bottom="0.75" header="0.3" footer="0.3"/>
  <pageSetup orientation="landscape" paperSize="9" scale="89" fitToHeight="0"/>
  <rowBreaks count="1" manualBreakCount="1">
    <brk id="25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2025-05-06T09:16:04Z</dcterms:modified>
  <cp:lastModifiedBy>Xuser</cp:lastModifiedBy>
  <cp:lastPrinted>2025-03-31T08:01:51Z</cp:lastPrinted>
</cp:coreProperties>
</file>