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730" yWindow="720" windowWidth="20655" windowHeight="15480" tabRatio="600" firstSheet="0" activeTab="0" autoFilterDateGrouping="1"/>
  </bookViews>
  <sheets>
    <sheet name="工作表1" sheetId="1" state="visible" r:id="rId1"/>
    <sheet name="工作表2" sheetId="2" state="visible" r:id="rId2"/>
  </sheets>
  <externalReferences>
    <externalReference r:id="rId3"/>
  </externalReferences>
  <definedNames>
    <definedName name="_xlnm._FilterDatabase" localSheetId="0" hidden="1">'工作表1'!$A$4:$Y$234</definedName>
    <definedName name="_xlnm.Print_Titles" localSheetId="0">'工作表1'!$1:$4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_-"/>
  </numFmts>
  <fonts count="17">
    <font>
      <name val="新細明體"/>
      <charset val="136"/>
      <family val="2"/>
      <color theme="1"/>
      <sz val="12"/>
      <scheme val="minor"/>
    </font>
    <font>
      <name val="新細明體"/>
      <charset val="136"/>
      <family val="2"/>
      <sz val="9"/>
      <scheme val="minor"/>
    </font>
    <font>
      <name val="新細明體"/>
      <charset val="136"/>
      <family val="3"/>
      <sz val="9"/>
      <scheme val="minor"/>
    </font>
    <font>
      <name val="標楷體"/>
      <charset val="136"/>
      <family val="4"/>
      <sz val="12"/>
    </font>
    <font>
      <name val="標楷體"/>
      <charset val="136"/>
      <family val="4"/>
      <sz val="11"/>
    </font>
    <font>
      <name val="標楷體"/>
      <charset val="136"/>
      <family val="4"/>
      <sz val="11"/>
      <vertAlign val="superscript"/>
    </font>
    <font>
      <name val="標楷體"/>
      <charset val="136"/>
      <family val="4"/>
      <b val="1"/>
      <sz val="12"/>
    </font>
    <font>
      <name val="標楷體"/>
      <charset val="136"/>
      <family val="4"/>
      <sz val="9"/>
    </font>
    <font>
      <name val="標楷體"/>
      <charset val="136"/>
      <family val="4"/>
      <b val="1"/>
      <color rgb="FFFF0000"/>
      <sz val="12"/>
    </font>
    <font>
      <name val="標楷體"/>
      <charset val="136"/>
      <family val="4"/>
      <b val="1"/>
      <color rgb="FFFF0000"/>
      <sz val="11"/>
    </font>
    <font>
      <name val="標楷體"/>
      <charset val="136"/>
      <family val="4"/>
      <color rgb="FFFF0000"/>
      <sz val="9"/>
    </font>
    <font>
      <name val="標楷體"/>
      <charset val="136"/>
      <family val="4"/>
      <color rgb="FFFF0000"/>
      <sz val="11"/>
    </font>
    <font>
      <name val="標楷體"/>
      <charset val="136"/>
      <family val="4"/>
      <color rgb="FFFF0000"/>
      <sz val="11"/>
      <vertAlign val="superscript"/>
    </font>
    <font>
      <name val="標楷體"/>
      <charset val="136"/>
      <family val="4"/>
      <color rgb="FFFF0000"/>
      <sz val="12"/>
    </font>
    <font>
      <name val="標楷體"/>
      <charset val="136"/>
      <family val="4"/>
      <b val="1"/>
      <sz val="20"/>
    </font>
    <font>
      <name val="標楷體"/>
      <charset val="136"/>
      <family val="4"/>
      <b val="1"/>
      <sz val="14"/>
    </font>
    <font>
      <name val="標楷體"/>
      <charset val="136"/>
      <family val="4"/>
      <b val="1"/>
      <color rgb="FFFF0000"/>
      <sz val="14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dotted">
        <color indexed="64"/>
      </left>
      <right/>
      <top style="thin">
        <color indexed="64"/>
      </top>
      <bottom style="thin">
        <color indexed="64"/>
      </bottom>
      <diagonal/>
    </border>
    <border>
      <left style="dotted">
        <color indexed="64"/>
      </left>
      <right/>
      <top style="thin">
        <color indexed="64"/>
      </top>
      <bottom/>
      <diagonal/>
    </border>
    <border>
      <left style="dotted">
        <color indexed="64"/>
      </left>
      <right/>
      <top/>
      <bottom/>
      <diagonal/>
    </border>
    <border>
      <left style="dotted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</borders>
  <cellStyleXfs count="1">
    <xf numFmtId="0" fontId="0" fillId="0" borderId="0" applyAlignment="1">
      <alignment vertical="center"/>
    </xf>
  </cellStyleXfs>
  <cellXfs count="77">
    <xf numFmtId="0" fontId="0" fillId="0" borderId="0" applyAlignment="1" pivotButton="0" quotePrefix="0" xfId="0">
      <alignment vertical="center"/>
    </xf>
    <xf numFmtId="0" fontId="3" fillId="0" borderId="7" applyAlignment="1" pivotButton="0" quotePrefix="0" xfId="0">
      <alignment horizontal="center" vertical="center" wrapText="1"/>
    </xf>
    <xf numFmtId="0" fontId="3" fillId="0" borderId="6" applyAlignment="1" pivotButton="0" quotePrefix="0" xfId="0">
      <alignment horizontal="center" vertical="center" wrapText="1"/>
    </xf>
    <xf numFmtId="164" fontId="3" fillId="0" borderId="6" applyAlignment="1" pivotButton="0" quotePrefix="0" xfId="0">
      <alignment horizontal="center" vertical="center" wrapText="1"/>
    </xf>
    <xf numFmtId="49" fontId="3" fillId="0" borderId="6" applyAlignment="1" pivotButton="0" quotePrefix="0" xfId="0">
      <alignment horizontal="center" vertical="center" wrapText="1"/>
    </xf>
    <xf numFmtId="49" fontId="3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vertical="center"/>
    </xf>
    <xf numFmtId="0" fontId="9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center" vertical="center"/>
    </xf>
    <xf numFmtId="0" fontId="4" fillId="0" borderId="6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 wrapText="1"/>
    </xf>
    <xf numFmtId="0" fontId="3" fillId="0" borderId="13" applyAlignment="1" pivotButton="0" quotePrefix="0" xfId="0">
      <alignment horizontal="center" vertical="center" wrapText="1"/>
    </xf>
    <xf numFmtId="0" fontId="3" fillId="0" borderId="3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164" fontId="6" fillId="0" borderId="20" applyAlignment="1" pivotButton="0" quotePrefix="0" xfId="0">
      <alignment horizontal="center" vertical="center"/>
    </xf>
    <xf numFmtId="0" fontId="3" fillId="0" borderId="21" applyAlignment="1" pivotButton="0" quotePrefix="0" xfId="0">
      <alignment horizontal="center" vertical="center"/>
    </xf>
    <xf numFmtId="0" fontId="3" fillId="0" borderId="22" applyAlignment="1" pivotButton="0" quotePrefix="0" xfId="0">
      <alignment horizontal="center" vertical="center"/>
    </xf>
    <xf numFmtId="0" fontId="3" fillId="0" borderId="2" applyAlignment="1" pivotButton="0" quotePrefix="0" xfId="0">
      <alignment horizontal="center" vertical="center" wrapText="1"/>
    </xf>
    <xf numFmtId="164" fontId="7" fillId="0" borderId="6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4" fillId="0" borderId="8" applyAlignment="1" pivotButton="0" quotePrefix="0" xfId="0">
      <alignment horizontal="center" vertical="center"/>
    </xf>
    <xf numFmtId="0" fontId="6" fillId="0" borderId="19" applyAlignment="1" pivotButton="0" quotePrefix="0" xfId="0">
      <alignment horizontal="center" vertical="center"/>
    </xf>
    <xf numFmtId="0" fontId="3" fillId="0" borderId="20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 wrapText="1"/>
    </xf>
    <xf numFmtId="0" fontId="4" fillId="0" borderId="4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6" fillId="0" borderId="6" applyAlignment="1" pivotButton="0" quotePrefix="0" xfId="0">
      <alignment horizontal="center" vertical="center"/>
    </xf>
    <xf numFmtId="0" fontId="3" fillId="0" borderId="6" applyAlignment="1" pivotButton="0" quotePrefix="0" xfId="0">
      <alignment horizontal="center" vertical="center"/>
    </xf>
    <xf numFmtId="0" fontId="3" fillId="0" borderId="10" applyAlignment="1" pivotButton="0" quotePrefix="0" xfId="0">
      <alignment horizontal="center" vertical="center"/>
    </xf>
    <xf numFmtId="0" fontId="3" fillId="0" borderId="11" applyAlignment="1" pivotButton="0" quotePrefix="0" xfId="0">
      <alignment horizontal="center" vertical="center"/>
    </xf>
    <xf numFmtId="0" fontId="3" fillId="0" borderId="13" applyAlignment="1" pivotButton="0" quotePrefix="0" xfId="0">
      <alignment horizontal="center" vertical="center"/>
    </xf>
    <xf numFmtId="0" fontId="3" fillId="0" borderId="14" applyAlignment="1" pivotButton="0" quotePrefix="0" xfId="0">
      <alignment horizontal="center" vertical="center"/>
    </xf>
    <xf numFmtId="0" fontId="3" fillId="0" borderId="7" applyAlignment="1" pivotButton="0" quotePrefix="0" xfId="0">
      <alignment horizontal="center" vertical="center"/>
    </xf>
    <xf numFmtId="0" fontId="3" fillId="0" borderId="12" applyAlignment="1" pivotButton="0" quotePrefix="0" xfId="0">
      <alignment horizontal="center" vertical="center"/>
    </xf>
    <xf numFmtId="0" fontId="3" fillId="0" borderId="9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3" fillId="0" borderId="8" applyAlignment="1" pivotButton="0" quotePrefix="0" xfId="0">
      <alignment horizontal="center" vertical="center"/>
    </xf>
    <xf numFmtId="0" fontId="3" fillId="0" borderId="16" applyAlignment="1" pivotButton="0" quotePrefix="0" xfId="0">
      <alignment horizontal="center" vertical="center"/>
    </xf>
    <xf numFmtId="0" fontId="3" fillId="0" borderId="17" applyAlignment="1" pivotButton="0" quotePrefix="0" xfId="0">
      <alignment horizontal="center" vertical="center"/>
    </xf>
    <xf numFmtId="0" fontId="3" fillId="0" borderId="18" applyAlignment="1" pivotButton="0" quotePrefix="0" xfId="0">
      <alignment horizontal="center" vertical="center"/>
    </xf>
    <xf numFmtId="0" fontId="6" fillId="0" borderId="2" applyAlignment="1" pivotButton="0" quotePrefix="0" xfId="0">
      <alignment horizontal="center" vertical="center"/>
    </xf>
    <xf numFmtId="0" fontId="6" fillId="0" borderId="3" applyAlignment="1" pivotButton="0" quotePrefix="0" xfId="0">
      <alignment horizontal="center" vertical="center"/>
    </xf>
    <xf numFmtId="0" fontId="6" fillId="0" borderId="4" applyAlignment="1" pivotButton="0" quotePrefix="0" xfId="0">
      <alignment horizontal="center" vertical="center"/>
    </xf>
    <xf numFmtId="0" fontId="6" fillId="0" borderId="15" applyAlignment="1" pivotButton="0" quotePrefix="0" xfId="0">
      <alignment horizontal="center" vertical="center"/>
    </xf>
    <xf numFmtId="0" fontId="14" fillId="0" borderId="0" applyAlignment="1" pivotButton="0" quotePrefix="0" xfId="0">
      <alignment horizontal="center" vertical="center" wrapText="1"/>
    </xf>
    <xf numFmtId="0" fontId="13" fillId="0" borderId="0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center" vertical="center" wrapText="1"/>
    </xf>
    <xf numFmtId="0" fontId="4" fillId="0" borderId="5" applyAlignment="1" pivotButton="0" quotePrefix="0" xfId="0">
      <alignment horizontal="center" vertical="center" wrapText="1"/>
    </xf>
    <xf numFmtId="0" fontId="4" fillId="0" borderId="3" applyAlignment="1" pivotButton="0" quotePrefix="0" xfId="0">
      <alignment horizontal="center" vertical="center" wrapText="1"/>
    </xf>
    <xf numFmtId="0" fontId="11" fillId="0" borderId="1" applyAlignment="1" pivotButton="0" quotePrefix="0" xfId="0">
      <alignment horizontal="center" vertical="center" wrapText="1"/>
    </xf>
    <xf numFmtId="0" fontId="11" fillId="0" borderId="5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8" pivotButton="0" quotePrefix="0" xfId="0"/>
    <xf numFmtId="0" fontId="0" fillId="0" borderId="3" pivotButton="0" quotePrefix="0" xfId="0"/>
    <xf numFmtId="0" fontId="0" fillId="0" borderId="4" pivotButton="0" quotePrefix="0" xfId="0"/>
    <xf numFmtId="0" fontId="11" fillId="0" borderId="6" applyAlignment="1" pivotButton="0" quotePrefix="0" xfId="0">
      <alignment horizontal="center" vertical="center" wrapText="1"/>
    </xf>
    <xf numFmtId="0" fontId="0" fillId="0" borderId="5" pivotButton="0" quotePrefix="0" xfId="0"/>
    <xf numFmtId="164" fontId="3" fillId="0" borderId="6" applyAlignment="1" pivotButton="0" quotePrefix="0" xfId="0">
      <alignment horizontal="center" vertical="center" wrapText="1"/>
    </xf>
    <xf numFmtId="164" fontId="7" fillId="0" borderId="6" applyAlignment="1" pivotButton="0" quotePrefix="0" xfId="0">
      <alignment horizontal="center" vertical="center" wrapText="1"/>
    </xf>
    <xf numFmtId="0" fontId="6" fillId="0" borderId="21" applyAlignment="1" pivotButton="0" quotePrefix="0" xfId="0">
      <alignment horizontal="center" vertical="center"/>
    </xf>
    <xf numFmtId="0" fontId="0" fillId="0" borderId="20" pivotButton="0" quotePrefix="0" xfId="0"/>
    <xf numFmtId="164" fontId="6" fillId="0" borderId="20" applyAlignment="1" pivotButton="0" quotePrefix="0" xfId="0">
      <alignment horizontal="center" vertical="center"/>
    </xf>
    <xf numFmtId="0" fontId="6" fillId="0" borderId="24" applyAlignment="1" pivotButton="0" quotePrefix="0" xfId="0">
      <alignment horizontal="center" vertical="center"/>
    </xf>
    <xf numFmtId="0" fontId="0" fillId="0" borderId="11" pivotButton="0" quotePrefix="0" xfId="0"/>
    <xf numFmtId="0" fontId="3" fillId="0" borderId="2" applyAlignment="1" pivotButton="0" quotePrefix="0" xfId="0">
      <alignment horizontal="center" vertical="center"/>
    </xf>
    <xf numFmtId="0" fontId="0" fillId="0" borderId="9" pivotButton="0" quotePrefix="0" xfId="0"/>
    <xf numFmtId="0" fontId="3" fillId="0" borderId="24" applyAlignment="1" pivotButton="0" quotePrefix="0" xfId="0">
      <alignment horizontal="center" vertical="center"/>
    </xf>
    <xf numFmtId="0" fontId="0" fillId="0" borderId="13" pivotButton="0" quotePrefix="0" xfId="0"/>
    <xf numFmtId="0" fontId="0" fillId="0" borderId="14" pivotButton="0" quotePrefix="0" xfId="0"/>
    <xf numFmtId="0" fontId="0" fillId="0" borderId="17" pivotButton="0" quotePrefix="0" xfId="0"/>
    <xf numFmtId="0" fontId="0" fillId="0" borderId="7" pivotButton="0" quotePrefix="0" xfId="0"/>
    <xf numFmtId="0" fontId="0" fillId="0" borderId="12" pivotButton="0" quotePrefix="0" xfId="0"/>
    <xf numFmtId="0" fontId="0" fillId="0" borderId="18" pivotButton="0" quotePrefix="0" xfId="0"/>
  </cellXfs>
  <cellStyles count="1">
    <cellStyle name="一般" xfId="0" builtinId="0"/>
  </cellStyles>
  <dxfs count="2">
    <dxf>
      <font>
        <b val="1"/>
        <color rgb="FFFF0000"/>
      </font>
      <fill>
        <patternFill>
          <bgColor theme="7" tint="0.5999633777886288"/>
        </patternFill>
      </fill>
    </dxf>
    <dxf>
      <font>
        <b val="1"/>
        <color rgb="FFFF0000"/>
      </font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externalLink" Target="/xl/externalLinks/externalLink1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\\nas02.cch.com\&#20107;&#26989;&#32676;\CSH2323&#34892;&#25919;&#19977;&#37096;&#34892;&#25919;&#19977;&#35506;(&#39640;&#38596;.&#23631;&#26481;)\04.&#20849;&#29992;&#36039;&#26009;&#22846;\&#27298;&#35222;\&#39640;&#38596;\03&#20844;&#26371;&#26376;&#22577;&#21450;&#30456;&#38364;&#38468;&#20214;&#36039;&#26009;\&#27599;&#26376;&#31649;&#29702;&#34920;&#21934;\4.1&#26399;\&#22686;&#36774;&#31532;4&#26399;-&#34920;&#21934;20%20&#32147;&#36027;&#25511;&#31649;&#34920;&#21322;&#26376;&#22577;-1131001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累積半月報"/>
      <sheetName val="半月報"/>
      <sheetName val="代租 "/>
      <sheetName val="包租 "/>
    </sheetNames>
    <sheetDataSet>
      <sheetData sheetId="0"/>
      <sheetData sheetId="1"/>
      <sheetData sheetId="2">
        <row r="1">
          <cell r="DC1" t="str">
            <v>房東</v>
          </cell>
        </row>
        <row r="2">
          <cell r="V2" t="str">
            <v>媒合編號</v>
          </cell>
          <cell r="DC2" t="str">
            <v>房東姓名(代表人)</v>
          </cell>
          <cell r="DD2" t="str">
            <v>基本資料</v>
          </cell>
        </row>
        <row r="3">
          <cell r="DD3" t="str">
            <v>身分證(代表人)</v>
          </cell>
          <cell r="DE3" t="str">
            <v>銀行代碼
(7碼)</v>
          </cell>
          <cell r="DF3" t="str">
            <v>帳號</v>
          </cell>
        </row>
        <row r="4">
          <cell r="J4" t="str">
            <v>物件代碼</v>
          </cell>
        </row>
        <row r="5">
          <cell r="J5" t="str">
            <v>0704-11450</v>
          </cell>
          <cell r="V5" t="str">
            <v>F2M14100001</v>
          </cell>
          <cell r="DC5" t="str">
            <v>詹勳安</v>
          </cell>
          <cell r="DD5" t="str">
            <v>E124030005</v>
          </cell>
          <cell r="DE5" t="str">
            <v>0040358</v>
          </cell>
          <cell r="DF5" t="str">
            <v>035004600203</v>
          </cell>
        </row>
        <row r="6">
          <cell r="J6" t="str">
            <v>0704-11552中退</v>
          </cell>
          <cell r="V6" t="str">
            <v>F2M14100002</v>
          </cell>
          <cell r="DC6" t="str">
            <v>郭美秀</v>
          </cell>
          <cell r="DD6" t="str">
            <v>S223526470</v>
          </cell>
          <cell r="DE6" t="str">
            <v>7000021</v>
          </cell>
          <cell r="DF6" t="str">
            <v>01011910128590</v>
          </cell>
        </row>
        <row r="7">
          <cell r="J7" t="str">
            <v>0704-11530</v>
          </cell>
          <cell r="V7" t="str">
            <v>F2M14100003</v>
          </cell>
          <cell r="DC7" t="str">
            <v>江繡君</v>
          </cell>
          <cell r="DD7" t="str">
            <v>A222978644</v>
          </cell>
          <cell r="DE7" t="str">
            <v>0061405</v>
          </cell>
          <cell r="DF7" t="str">
            <v>1405872989190</v>
          </cell>
        </row>
        <row r="8">
          <cell r="J8" t="str">
            <v>0704-11566</v>
          </cell>
          <cell r="V8" t="str">
            <v>F2M14100004</v>
          </cell>
          <cell r="DC8" t="str">
            <v>陳宗漢</v>
          </cell>
          <cell r="DD8" t="str">
            <v>G121945118</v>
          </cell>
          <cell r="DE8" t="str">
            <v>0110705</v>
          </cell>
          <cell r="DF8" t="str">
            <v>70203000019140</v>
          </cell>
        </row>
        <row r="9">
          <cell r="J9" t="str">
            <v>0704-11231</v>
          </cell>
          <cell r="V9" t="str">
            <v>F2M14100005</v>
          </cell>
          <cell r="DC9" t="str">
            <v>丁思婷</v>
          </cell>
          <cell r="DD9" t="str">
            <v>N223298575</v>
          </cell>
          <cell r="DE9" t="str">
            <v>0051172</v>
          </cell>
          <cell r="DF9" t="str">
            <v>117008049224</v>
          </cell>
        </row>
        <row r="10">
          <cell r="J10" t="str">
            <v>0704-11517</v>
          </cell>
          <cell r="V10" t="str">
            <v>F2M14100006</v>
          </cell>
          <cell r="DC10" t="str">
            <v>王紳緯</v>
          </cell>
          <cell r="DD10" t="str">
            <v>S124465929</v>
          </cell>
          <cell r="DE10" t="str">
            <v>8223267</v>
          </cell>
          <cell r="DF10" t="str">
            <v>267540003708</v>
          </cell>
        </row>
        <row r="11">
          <cell r="J11" t="str">
            <v>0704-11514</v>
          </cell>
          <cell r="V11" t="str">
            <v>F2M14100007</v>
          </cell>
          <cell r="DC11" t="str">
            <v>邱延春</v>
          </cell>
          <cell r="DD11" t="str">
            <v>E121385165</v>
          </cell>
          <cell r="DE11" t="str">
            <v>7000021</v>
          </cell>
          <cell r="DF11" t="str">
            <v>00415040130086</v>
          </cell>
        </row>
        <row r="12">
          <cell r="J12" t="str">
            <v>0704-11541</v>
          </cell>
          <cell r="V12" t="str">
            <v>F2M14100008</v>
          </cell>
          <cell r="DC12" t="str">
            <v>張曼莉</v>
          </cell>
          <cell r="DD12" t="str">
            <v>A222681057</v>
          </cell>
          <cell r="DE12" t="str">
            <v>7000021</v>
          </cell>
          <cell r="DF12" t="str">
            <v>00023190671021</v>
          </cell>
        </row>
        <row r="13">
          <cell r="J13" t="str">
            <v>0704-11543</v>
          </cell>
          <cell r="V13" t="str">
            <v>F2M14100009</v>
          </cell>
          <cell r="DC13" t="str">
            <v>劉人豪</v>
          </cell>
          <cell r="DD13" t="str">
            <v>F127416982</v>
          </cell>
          <cell r="DE13" t="str">
            <v>7000021</v>
          </cell>
          <cell r="DF13" t="str">
            <v>03114160184639</v>
          </cell>
        </row>
        <row r="14">
          <cell r="J14" t="str">
            <v>0704-11533</v>
          </cell>
          <cell r="V14" t="str">
            <v>F2M14100010</v>
          </cell>
          <cell r="DC14" t="str">
            <v>葉佩玲</v>
          </cell>
          <cell r="DD14" t="str">
            <v>N222824437</v>
          </cell>
          <cell r="DE14" t="str">
            <v>8030515</v>
          </cell>
          <cell r="DF14" t="str">
            <v>051500034029</v>
          </cell>
        </row>
        <row r="15">
          <cell r="J15" t="str">
            <v>0704-11505</v>
          </cell>
          <cell r="V15" t="str">
            <v>F2M14100011</v>
          </cell>
          <cell r="DC15" t="str">
            <v>江商商</v>
          </cell>
          <cell r="DD15" t="str">
            <v>P223411793</v>
          </cell>
          <cell r="DE15" t="str">
            <v>0040624</v>
          </cell>
          <cell r="DF15" t="str">
            <v>062004447833</v>
          </cell>
        </row>
        <row r="16">
          <cell r="J16" t="str">
            <v>0704-15014</v>
          </cell>
          <cell r="V16" t="str">
            <v>F2M14100012</v>
          </cell>
          <cell r="DC16" t="str">
            <v>唐維勵</v>
          </cell>
          <cell r="DD16" t="str">
            <v>P123262663</v>
          </cell>
          <cell r="DE16" t="str">
            <v>8060253</v>
          </cell>
          <cell r="DF16" t="str">
            <v>21872000018191</v>
          </cell>
        </row>
        <row r="17">
          <cell r="J17" t="str">
            <v>0704-11563</v>
          </cell>
          <cell r="V17" t="str">
            <v>F2M14100013</v>
          </cell>
          <cell r="DC17" t="str">
            <v>周心茂</v>
          </cell>
          <cell r="DD17" t="str">
            <v>S100125339</v>
          </cell>
          <cell r="DE17" t="str">
            <v>8220613</v>
          </cell>
          <cell r="DF17" t="str">
            <v>613540165258</v>
          </cell>
        </row>
        <row r="18">
          <cell r="J18" t="str">
            <v>0704-11465</v>
          </cell>
          <cell r="V18" t="str">
            <v>F2M14100014</v>
          </cell>
          <cell r="DC18" t="str">
            <v>柯瓊嵎</v>
          </cell>
          <cell r="DD18" t="str">
            <v>E220761369</v>
          </cell>
          <cell r="DE18" t="str">
            <v>8080082</v>
          </cell>
          <cell r="DF18" t="str">
            <v>0082979183423</v>
          </cell>
        </row>
        <row r="19">
          <cell r="J19" t="str">
            <v>0704-11523</v>
          </cell>
          <cell r="V19" t="str">
            <v>F2M14100015</v>
          </cell>
          <cell r="DC19" t="str">
            <v>呂培源</v>
          </cell>
          <cell r="DD19" t="str">
            <v>E102318626</v>
          </cell>
          <cell r="DE19" t="str">
            <v>0050511</v>
          </cell>
          <cell r="DF19" t="str">
            <v>051005208223</v>
          </cell>
        </row>
        <row r="20">
          <cell r="J20" t="str">
            <v>0704-11524</v>
          </cell>
          <cell r="V20" t="str">
            <v>F2M14100016</v>
          </cell>
          <cell r="DC20" t="str">
            <v>廖淑琴</v>
          </cell>
          <cell r="DD20" t="str">
            <v>Q200640591</v>
          </cell>
          <cell r="DE20" t="str">
            <v>1080865</v>
          </cell>
          <cell r="DF20" t="str">
            <v>101010040690</v>
          </cell>
        </row>
        <row r="21">
          <cell r="J21" t="str">
            <v>0704-15003</v>
          </cell>
          <cell r="V21" t="str">
            <v>F2M14100017</v>
          </cell>
          <cell r="DC21" t="str">
            <v>薛涵方</v>
          </cell>
          <cell r="DD21" t="str">
            <v>F125541106</v>
          </cell>
          <cell r="DE21" t="str">
            <v>8223234</v>
          </cell>
          <cell r="DF21" t="str">
            <v>234540492193</v>
          </cell>
        </row>
        <row r="22">
          <cell r="J22" t="str">
            <v>0704-15009</v>
          </cell>
          <cell r="V22" t="str">
            <v>F2M14100018</v>
          </cell>
          <cell r="DC22" t="str">
            <v>李舒婷</v>
          </cell>
          <cell r="DD22" t="str">
            <v>E223295595</v>
          </cell>
          <cell r="DE22" t="str">
            <v>8080646</v>
          </cell>
          <cell r="DF22" t="str">
            <v>0646968053931</v>
          </cell>
        </row>
        <row r="23">
          <cell r="J23" t="str">
            <v>0704-11508</v>
          </cell>
          <cell r="V23" t="str">
            <v>F2M14100019</v>
          </cell>
          <cell r="DC23" t="str">
            <v>高寘軒</v>
          </cell>
          <cell r="DD23" t="str">
            <v>E124740319</v>
          </cell>
          <cell r="DE23" t="str">
            <v>8223290</v>
          </cell>
          <cell r="DF23" t="str">
            <v>290540056971</v>
          </cell>
        </row>
        <row r="24">
          <cell r="J24" t="str">
            <v>0704-15002中退</v>
          </cell>
          <cell r="V24" t="str">
            <v>F2M14100020</v>
          </cell>
          <cell r="DC24" t="str">
            <v>陳虹綵</v>
          </cell>
          <cell r="DD24" t="str">
            <v>S223063692</v>
          </cell>
          <cell r="DE24" t="str">
            <v>0050544</v>
          </cell>
          <cell r="DF24" t="str">
            <v>054005296474</v>
          </cell>
        </row>
        <row r="25">
          <cell r="J25" t="str">
            <v>0704-11529</v>
          </cell>
          <cell r="V25" t="str">
            <v>F2M14100021</v>
          </cell>
          <cell r="DC25" t="str">
            <v>謝淑姿</v>
          </cell>
          <cell r="DD25" t="str">
            <v>C200748528</v>
          </cell>
          <cell r="DE25" t="str">
            <v>8220107</v>
          </cell>
          <cell r="DF25" t="str">
            <v>107537049482</v>
          </cell>
        </row>
        <row r="26">
          <cell r="J26" t="str">
            <v>0704-11493</v>
          </cell>
          <cell r="V26" t="str">
            <v>F2M14100022</v>
          </cell>
          <cell r="DC26" t="str">
            <v>何琨善</v>
          </cell>
          <cell r="DD26" t="str">
            <v>T121286767</v>
          </cell>
          <cell r="DE26" t="str">
            <v>7000021</v>
          </cell>
          <cell r="DF26" t="str">
            <v>00310980477155</v>
          </cell>
        </row>
        <row r="27">
          <cell r="J27" t="str">
            <v>0704-11546</v>
          </cell>
          <cell r="V27" t="str">
            <v>F2M14100023</v>
          </cell>
          <cell r="DC27" t="str">
            <v>盧秀美</v>
          </cell>
          <cell r="DD27" t="str">
            <v>T220644347</v>
          </cell>
          <cell r="DE27" t="str">
            <v>8061043</v>
          </cell>
          <cell r="DF27" t="str">
            <v>00168192895111</v>
          </cell>
        </row>
        <row r="28">
          <cell r="J28" t="str">
            <v>0704-11504</v>
          </cell>
          <cell r="V28" t="str">
            <v>F2M14100024</v>
          </cell>
          <cell r="DC28" t="str">
            <v>顧興平</v>
          </cell>
          <cell r="DD28" t="str">
            <v>F229433303</v>
          </cell>
          <cell r="DE28" t="str">
            <v>7000021</v>
          </cell>
          <cell r="DF28" t="str">
            <v>03115720156540</v>
          </cell>
        </row>
        <row r="29">
          <cell r="J29" t="str">
            <v>0704-11509</v>
          </cell>
          <cell r="V29" t="str">
            <v>F2M14100025</v>
          </cell>
          <cell r="DC29" t="str">
            <v>楊金燕</v>
          </cell>
          <cell r="DD29" t="str">
            <v>N222504074</v>
          </cell>
          <cell r="DE29" t="str">
            <v>7000021</v>
          </cell>
          <cell r="DF29" t="str">
            <v>00415490138656</v>
          </cell>
        </row>
        <row r="30">
          <cell r="J30" t="str">
            <v>0704-11455</v>
          </cell>
          <cell r="V30" t="str">
            <v>F2M14100026</v>
          </cell>
          <cell r="DC30" t="str">
            <v>薛松竹</v>
          </cell>
          <cell r="DD30" t="str">
            <v>E102336919</v>
          </cell>
          <cell r="DE30" t="str">
            <v>0162357</v>
          </cell>
          <cell r="DF30" t="str">
            <v>235210902764</v>
          </cell>
        </row>
        <row r="31">
          <cell r="J31" t="str">
            <v>0704-15011</v>
          </cell>
          <cell r="V31" t="str">
            <v>F2M14100027</v>
          </cell>
          <cell r="DC31" t="str">
            <v>趙韶丰</v>
          </cell>
          <cell r="DD31" t="str">
            <v>S222460026</v>
          </cell>
          <cell r="DE31" t="str">
            <v>8220037</v>
          </cell>
          <cell r="DF31" t="str">
            <v>037536016405</v>
          </cell>
        </row>
        <row r="32">
          <cell r="J32" t="str">
            <v>0704-15001</v>
          </cell>
          <cell r="V32" t="str">
            <v>F2M14100028</v>
          </cell>
          <cell r="DC32" t="str">
            <v>劉彥緗</v>
          </cell>
          <cell r="DD32" t="str">
            <v>S222757891</v>
          </cell>
          <cell r="DE32" t="str">
            <v>8223234</v>
          </cell>
          <cell r="DF32" t="str">
            <v>234540080767</v>
          </cell>
        </row>
        <row r="33">
          <cell r="J33" t="str">
            <v>0704-15032</v>
          </cell>
          <cell r="V33" t="str">
            <v>F2M14100029</v>
          </cell>
          <cell r="DC33" t="str">
            <v>陳志昌</v>
          </cell>
          <cell r="DD33" t="str">
            <v>E180010318</v>
          </cell>
          <cell r="DE33" t="str">
            <v>7000021</v>
          </cell>
          <cell r="DF33" t="str">
            <v>00413670691011</v>
          </cell>
        </row>
        <row r="34">
          <cell r="J34" t="str">
            <v>0704-15004</v>
          </cell>
          <cell r="V34" t="str">
            <v>F2M14100030</v>
          </cell>
          <cell r="DC34" t="str">
            <v>陳炎輝</v>
          </cell>
          <cell r="DD34" t="str">
            <v>S120093810</v>
          </cell>
          <cell r="DE34" t="str">
            <v>7000021</v>
          </cell>
          <cell r="DF34" t="str">
            <v>01012331172981</v>
          </cell>
        </row>
        <row r="35">
          <cell r="J35" t="str">
            <v>0704-15017</v>
          </cell>
          <cell r="V35" t="str">
            <v>F2M14100031</v>
          </cell>
          <cell r="DC35" t="str">
            <v>陳玉寶</v>
          </cell>
          <cell r="DD35" t="str">
            <v>S200988936</v>
          </cell>
          <cell r="DE35" t="str">
            <v>6190277</v>
          </cell>
          <cell r="DF35" t="str">
            <v>00277220224650</v>
          </cell>
        </row>
        <row r="36">
          <cell r="J36" t="str">
            <v>0704-15043</v>
          </cell>
          <cell r="V36" t="str">
            <v>F2M14100032</v>
          </cell>
          <cell r="DC36" t="str">
            <v>陳俊旭</v>
          </cell>
          <cell r="DD36" t="str">
            <v>F121495014</v>
          </cell>
          <cell r="DE36" t="str">
            <v>8106137</v>
          </cell>
          <cell r="DF36" t="str">
            <v>6002017995</v>
          </cell>
        </row>
        <row r="37">
          <cell r="J37" t="str">
            <v>0704-15025</v>
          </cell>
          <cell r="V37" t="str">
            <v>F2M14100033</v>
          </cell>
          <cell r="DC37" t="str">
            <v>張玲雯</v>
          </cell>
          <cell r="DD37" t="str">
            <v>T222354739</v>
          </cell>
          <cell r="DE37" t="str">
            <v>7000021</v>
          </cell>
          <cell r="DF37" t="str">
            <v>00710450382905</v>
          </cell>
        </row>
        <row r="38">
          <cell r="J38" t="str">
            <v>0704-15038</v>
          </cell>
          <cell r="V38" t="str">
            <v>F2M14100034</v>
          </cell>
          <cell r="DC38" t="str">
            <v>郭權震</v>
          </cell>
          <cell r="DD38" t="str">
            <v>T123093402</v>
          </cell>
          <cell r="DE38" t="str">
            <v>8220037</v>
          </cell>
          <cell r="DF38" t="str">
            <v>037540469640</v>
          </cell>
        </row>
        <row r="39">
          <cell r="J39" t="str">
            <v>0704-15039</v>
          </cell>
          <cell r="V39" t="str">
            <v>F2M14100035</v>
          </cell>
          <cell r="DC39" t="str">
            <v>黃雁鈴</v>
          </cell>
          <cell r="DD39" t="str">
            <v>S222925595</v>
          </cell>
          <cell r="DE39" t="str">
            <v>8061342</v>
          </cell>
          <cell r="DF39" t="str">
            <v>21342000043221</v>
          </cell>
        </row>
        <row r="40">
          <cell r="J40" t="str">
            <v>0704-15005</v>
          </cell>
          <cell r="V40" t="str">
            <v>F2M14100036</v>
          </cell>
          <cell r="DC40" t="str">
            <v>章世芹</v>
          </cell>
          <cell r="DD40" t="str">
            <v>A226952995</v>
          </cell>
          <cell r="DE40" t="str">
            <v>0530536</v>
          </cell>
          <cell r="DF40" t="str">
            <v>154200070698</v>
          </cell>
        </row>
        <row r="41">
          <cell r="J41" t="str">
            <v>0704-15053</v>
          </cell>
          <cell r="V41" t="str">
            <v>F2M14100037</v>
          </cell>
          <cell r="DC41" t="str">
            <v>蔡政達</v>
          </cell>
          <cell r="DD41" t="str">
            <v>E120126297</v>
          </cell>
          <cell r="DE41" t="str">
            <v>0127107</v>
          </cell>
          <cell r="DF41" t="str">
            <v>710168039635</v>
          </cell>
        </row>
        <row r="42">
          <cell r="J42" t="str">
            <v>0704-11549</v>
          </cell>
          <cell r="V42" t="str">
            <v>F2M14100038</v>
          </cell>
          <cell r="DC42" t="str">
            <v>岳創輝</v>
          </cell>
          <cell r="DD42" t="str">
            <v>F123755059</v>
          </cell>
          <cell r="DE42" t="str">
            <v>8221182</v>
          </cell>
          <cell r="DF42" t="str">
            <v>182530072280</v>
          </cell>
        </row>
        <row r="43">
          <cell r="J43" t="str">
            <v>0704-11488</v>
          </cell>
          <cell r="V43" t="str">
            <v>F2M14100039</v>
          </cell>
          <cell r="DC43" t="str">
            <v>林家莊</v>
          </cell>
          <cell r="DD43" t="str">
            <v>E120429784</v>
          </cell>
          <cell r="DE43" t="str">
            <v>7000021</v>
          </cell>
          <cell r="DF43" t="str">
            <v>00415528002500</v>
          </cell>
        </row>
        <row r="44">
          <cell r="J44" t="str">
            <v>0704-15054</v>
          </cell>
          <cell r="V44" t="str">
            <v>F2M14100040</v>
          </cell>
          <cell r="DC44" t="str">
            <v>顧子歆</v>
          </cell>
          <cell r="DD44" t="str">
            <v>A226487251</v>
          </cell>
          <cell r="DE44" t="str">
            <v>0132114</v>
          </cell>
          <cell r="DF44" t="str">
            <v>211506004871</v>
          </cell>
        </row>
        <row r="45">
          <cell r="J45" t="str">
            <v>0704-15015中退</v>
          </cell>
          <cell r="V45" t="str">
            <v>F2M14100041</v>
          </cell>
          <cell r="DC45" t="str">
            <v>鄭傑夫</v>
          </cell>
          <cell r="DD45" t="str">
            <v>E122933021</v>
          </cell>
          <cell r="DE45" t="str">
            <v>8080244</v>
          </cell>
          <cell r="DF45" t="str">
            <v>0244979204688</v>
          </cell>
        </row>
        <row r="46">
          <cell r="J46" t="str">
            <v>0704-15062</v>
          </cell>
          <cell r="V46" t="str">
            <v>F2M14100042</v>
          </cell>
          <cell r="DC46" t="str">
            <v>陳家蓮</v>
          </cell>
          <cell r="DD46" t="str">
            <v>T221427377</v>
          </cell>
          <cell r="DE46" t="str">
            <v>1880135</v>
          </cell>
          <cell r="DF46" t="str">
            <v>00135150929340</v>
          </cell>
        </row>
        <row r="47">
          <cell r="J47" t="str">
            <v>0704-11544</v>
          </cell>
          <cell r="V47" t="str">
            <v>F2M14100043</v>
          </cell>
          <cell r="DC47" t="str">
            <v>陳盈穎</v>
          </cell>
          <cell r="DD47" t="str">
            <v>A221229919</v>
          </cell>
          <cell r="DE47" t="str">
            <v>8220130</v>
          </cell>
          <cell r="DF47" t="str">
            <v>130540130517</v>
          </cell>
        </row>
        <row r="48">
          <cell r="J48" t="str">
            <v>0704-11556</v>
          </cell>
          <cell r="V48" t="str">
            <v>F2M14100044</v>
          </cell>
          <cell r="DC48" t="str">
            <v>羅文雄</v>
          </cell>
          <cell r="DD48" t="str">
            <v>Q100360756</v>
          </cell>
          <cell r="DE48" t="str">
            <v>0077110</v>
          </cell>
          <cell r="DF48" t="str">
            <v>71150149032</v>
          </cell>
        </row>
        <row r="49">
          <cell r="J49" t="str">
            <v>0704-11332</v>
          </cell>
          <cell r="V49" t="str">
            <v>F2M14100045</v>
          </cell>
          <cell r="DC49" t="str">
            <v>姚蘊芝</v>
          </cell>
          <cell r="DD49" t="str">
            <v>S223916189</v>
          </cell>
          <cell r="DE49" t="str">
            <v>7000021</v>
          </cell>
          <cell r="DF49" t="str">
            <v>01014810581096</v>
          </cell>
        </row>
        <row r="50">
          <cell r="J50" t="str">
            <v>0704-15020</v>
          </cell>
          <cell r="V50" t="str">
            <v>F2M14100046</v>
          </cell>
          <cell r="DC50" t="str">
            <v>林雅文</v>
          </cell>
          <cell r="DD50" t="str">
            <v>P220436645</v>
          </cell>
          <cell r="DE50" t="str">
            <v>7000021</v>
          </cell>
          <cell r="DF50" t="str">
            <v>01012470670333</v>
          </cell>
        </row>
        <row r="51">
          <cell r="J51" t="str">
            <v>0704-15034</v>
          </cell>
          <cell r="V51" t="str">
            <v>F2M14100047</v>
          </cell>
          <cell r="DC51" t="str">
            <v>林麗君</v>
          </cell>
          <cell r="DD51" t="str">
            <v>E220540093</v>
          </cell>
          <cell r="DE51" t="str">
            <v>8120469</v>
          </cell>
          <cell r="DF51" t="str">
            <v>20461000336299</v>
          </cell>
        </row>
        <row r="52">
          <cell r="J52" t="str">
            <v>0704-15041</v>
          </cell>
          <cell r="V52" t="str">
            <v>F2M14100048</v>
          </cell>
          <cell r="DC52" t="str">
            <v>陳碧雲</v>
          </cell>
          <cell r="DD52" t="str">
            <v>H200770552</v>
          </cell>
          <cell r="DE52" t="str">
            <v>7000021</v>
          </cell>
          <cell r="DF52" t="str">
            <v>01012950013935</v>
          </cell>
        </row>
        <row r="53">
          <cell r="J53" t="str">
            <v>0704-11539</v>
          </cell>
          <cell r="V53" t="str">
            <v>F2M14100049</v>
          </cell>
          <cell r="DC53" t="str">
            <v>劉賴玉燕</v>
          </cell>
          <cell r="DD53" t="str">
            <v>R200603517</v>
          </cell>
          <cell r="DE53" t="str">
            <v>0087085</v>
          </cell>
          <cell r="DF53" t="str">
            <v>708200370226</v>
          </cell>
        </row>
        <row r="54">
          <cell r="J54" t="str">
            <v>0704-15027</v>
          </cell>
          <cell r="V54" t="str">
            <v>F2M14100050</v>
          </cell>
          <cell r="DC54" t="str">
            <v>許瑞英</v>
          </cell>
          <cell r="DD54" t="str">
            <v>T200095517</v>
          </cell>
          <cell r="DE54" t="str">
            <v>7000021</v>
          </cell>
          <cell r="DF54" t="str">
            <v>00416120038935</v>
          </cell>
        </row>
        <row r="55">
          <cell r="J55" t="str">
            <v>0704-15021</v>
          </cell>
          <cell r="V55" t="str">
            <v>F2M14100051</v>
          </cell>
          <cell r="DC55" t="str">
            <v>林櫻燕</v>
          </cell>
          <cell r="DD55" t="str">
            <v>E222512757</v>
          </cell>
          <cell r="DE55" t="str">
            <v>0170402</v>
          </cell>
          <cell r="DF55" t="str">
            <v>04062001037</v>
          </cell>
        </row>
        <row r="56">
          <cell r="J56" t="str">
            <v>0704-15069</v>
          </cell>
          <cell r="V56" t="str">
            <v>F2M14100052</v>
          </cell>
          <cell r="DC56" t="str">
            <v>兵麗雲</v>
          </cell>
          <cell r="DD56" t="str">
            <v>R222445215</v>
          </cell>
          <cell r="DE56" t="str">
            <v>7000021</v>
          </cell>
          <cell r="DF56" t="str">
            <v>00311000265994</v>
          </cell>
        </row>
        <row r="57">
          <cell r="J57" t="str">
            <v>0704-15045</v>
          </cell>
          <cell r="V57" t="str">
            <v>F2M14100053</v>
          </cell>
          <cell r="DC57" t="str">
            <v>陳玄琳</v>
          </cell>
          <cell r="DD57" t="str">
            <v>E223156271</v>
          </cell>
          <cell r="DE57" t="str">
            <v>8221171</v>
          </cell>
          <cell r="DF57" t="str">
            <v>171530161995</v>
          </cell>
        </row>
        <row r="58">
          <cell r="J58" t="str">
            <v>0704-15051</v>
          </cell>
          <cell r="V58" t="str">
            <v>F2M14100054</v>
          </cell>
          <cell r="DC58" t="str">
            <v>陳芃穎</v>
          </cell>
          <cell r="DD58" t="str">
            <v>F224307399</v>
          </cell>
          <cell r="DE58" t="str">
            <v>0041160</v>
          </cell>
          <cell r="DF58" t="str">
            <v>116004552877</v>
          </cell>
        </row>
        <row r="59">
          <cell r="J59" t="str">
            <v>0704-15028</v>
          </cell>
          <cell r="V59" t="str">
            <v>F2M14100055</v>
          </cell>
          <cell r="DC59" t="str">
            <v>柯金蓮</v>
          </cell>
          <cell r="DD59" t="str">
            <v>Q221547531</v>
          </cell>
          <cell r="DE59" t="str">
            <v>0040211</v>
          </cell>
          <cell r="DF59" t="str">
            <v>021004165934</v>
          </cell>
        </row>
        <row r="60">
          <cell r="J60" t="str">
            <v>0704-15065</v>
          </cell>
          <cell r="V60" t="str">
            <v>F2M14100056</v>
          </cell>
          <cell r="DC60" t="str">
            <v>林宏安</v>
          </cell>
          <cell r="DD60" t="str">
            <v>E120069957</v>
          </cell>
          <cell r="DE60" t="str">
            <v>7000021</v>
          </cell>
          <cell r="DF60" t="str">
            <v>00410810392764</v>
          </cell>
        </row>
        <row r="61">
          <cell r="J61" t="str">
            <v>0704-15063</v>
          </cell>
          <cell r="V61" t="str">
            <v>F2M14100057</v>
          </cell>
          <cell r="DC61" t="str">
            <v>黃思嘉</v>
          </cell>
          <cell r="DD61" t="str">
            <v>P222195594</v>
          </cell>
          <cell r="DE61" t="str">
            <v>6190266</v>
          </cell>
          <cell r="DF61" t="str">
            <v>00266212584560</v>
          </cell>
        </row>
        <row r="62">
          <cell r="J62" t="str">
            <v>0704-15037</v>
          </cell>
          <cell r="V62" t="str">
            <v>F2M14100058</v>
          </cell>
          <cell r="DC62" t="str">
            <v>莊士賢</v>
          </cell>
          <cell r="DD62" t="str">
            <v>S123266637</v>
          </cell>
          <cell r="DE62" t="str">
            <v>8220901</v>
          </cell>
          <cell r="DF62" t="str">
            <v>901540380224</v>
          </cell>
        </row>
        <row r="63">
          <cell r="J63" t="str">
            <v>0704-15084</v>
          </cell>
          <cell r="V63" t="str">
            <v>F2M14100059</v>
          </cell>
          <cell r="DC63" t="str">
            <v>韋立鑫</v>
          </cell>
          <cell r="DD63" t="str">
            <v>S124746796</v>
          </cell>
          <cell r="DE63" t="str">
            <v>0130590</v>
          </cell>
          <cell r="DF63" t="str">
            <v>059506296921</v>
          </cell>
        </row>
        <row r="64">
          <cell r="J64" t="str">
            <v>0704-15096</v>
          </cell>
          <cell r="V64" t="str">
            <v>F2M14100060</v>
          </cell>
          <cell r="DC64" t="str">
            <v>張璟泓</v>
          </cell>
          <cell r="DD64" t="str">
            <v>E120962373</v>
          </cell>
          <cell r="DE64" t="str">
            <v>0500038</v>
          </cell>
          <cell r="DF64" t="str">
            <v>00362558451</v>
          </cell>
        </row>
        <row r="65">
          <cell r="J65" t="str">
            <v>0704-15046</v>
          </cell>
          <cell r="V65" t="str">
            <v>F2M14100061</v>
          </cell>
          <cell r="DC65" t="str">
            <v>陳哲仁</v>
          </cell>
          <cell r="DD65" t="str">
            <v>F128704525</v>
          </cell>
          <cell r="DE65" t="str">
            <v>7000021</v>
          </cell>
          <cell r="DF65" t="str">
            <v>00614020296496</v>
          </cell>
        </row>
        <row r="66">
          <cell r="J66" t="str">
            <v>0704-11555</v>
          </cell>
          <cell r="V66" t="str">
            <v>F2M14100062</v>
          </cell>
          <cell r="DC66" t="str">
            <v>車富祥</v>
          </cell>
          <cell r="DD66" t="str">
            <v>S123840124</v>
          </cell>
          <cell r="DE66" t="str">
            <v>8080705</v>
          </cell>
          <cell r="DF66" t="str">
            <v>0705979189376</v>
          </cell>
        </row>
        <row r="67">
          <cell r="J67" t="str">
            <v>0704-15033</v>
          </cell>
          <cell r="V67" t="str">
            <v>F2M14100063</v>
          </cell>
          <cell r="DC67" t="str">
            <v>陳姸㯣</v>
          </cell>
          <cell r="DD67" t="str">
            <v>E222617533</v>
          </cell>
          <cell r="DE67" t="str">
            <v>8070047</v>
          </cell>
          <cell r="DF67" t="str">
            <v>00400491134808</v>
          </cell>
        </row>
        <row r="68">
          <cell r="J68" t="str">
            <v>0704-15066</v>
          </cell>
          <cell r="V68" t="str">
            <v>F2M14100064</v>
          </cell>
          <cell r="DC68" t="str">
            <v>林藝芯</v>
          </cell>
          <cell r="DD68" t="str">
            <v>G222109645</v>
          </cell>
          <cell r="DE68" t="str">
            <v>0040587</v>
          </cell>
          <cell r="DF68" t="str">
            <v>058004710644</v>
          </cell>
        </row>
        <row r="69">
          <cell r="J69" t="str">
            <v>0704-11558</v>
          </cell>
          <cell r="V69" t="str">
            <v>F2M14100065</v>
          </cell>
          <cell r="DC69" t="str">
            <v>朱令君</v>
          </cell>
          <cell r="DD69" t="str">
            <v>Q220551013</v>
          </cell>
          <cell r="DE69" t="str">
            <v>8220602</v>
          </cell>
          <cell r="DF69" t="str">
            <v>602540002681</v>
          </cell>
        </row>
        <row r="70">
          <cell r="J70" t="str">
            <v>0704-15061</v>
          </cell>
          <cell r="V70" t="str">
            <v>F2M14100066</v>
          </cell>
          <cell r="DC70" t="str">
            <v>陳建揮</v>
          </cell>
          <cell r="DD70" t="str">
            <v>S121673518</v>
          </cell>
          <cell r="DE70" t="str">
            <v>0132022</v>
          </cell>
          <cell r="DF70" t="str">
            <v>202506235997</v>
          </cell>
        </row>
        <row r="71">
          <cell r="J71" t="str">
            <v>0704-11511</v>
          </cell>
          <cell r="V71" t="str">
            <v>F2M14100067</v>
          </cell>
          <cell r="DC71" t="str">
            <v>孫漢名</v>
          </cell>
          <cell r="DD71" t="str">
            <v>E100800407</v>
          </cell>
          <cell r="DE71" t="str">
            <v>0077017</v>
          </cell>
          <cell r="DF71" t="str">
            <v>70110706251</v>
          </cell>
        </row>
        <row r="72">
          <cell r="J72" t="str">
            <v>0704-15047</v>
          </cell>
          <cell r="V72" t="str">
            <v>F2M14100068</v>
          </cell>
          <cell r="DC72" t="str">
            <v>陳美玉</v>
          </cell>
          <cell r="DD72" t="str">
            <v>S220464508</v>
          </cell>
          <cell r="DE72" t="str">
            <v>0127059</v>
          </cell>
          <cell r="DF72" t="str">
            <v>00705221074789</v>
          </cell>
        </row>
        <row r="73">
          <cell r="J73" t="str">
            <v>0704-15056</v>
          </cell>
          <cell r="V73" t="str">
            <v>F2M14100069</v>
          </cell>
          <cell r="DC73" t="str">
            <v>簡名均</v>
          </cell>
          <cell r="DD73" t="str">
            <v>S125077165</v>
          </cell>
          <cell r="DE73" t="str">
            <v>0077109</v>
          </cell>
          <cell r="DF73" t="str">
            <v>71068104202</v>
          </cell>
        </row>
        <row r="74">
          <cell r="J74" t="str">
            <v>0704-15071</v>
          </cell>
          <cell r="V74" t="str">
            <v>F2M14100070</v>
          </cell>
          <cell r="DC74" t="str">
            <v>謝欣育</v>
          </cell>
          <cell r="DD74" t="str">
            <v>E222028625</v>
          </cell>
          <cell r="DE74" t="str">
            <v>0170033</v>
          </cell>
          <cell r="DF74" t="str">
            <v>00310828091</v>
          </cell>
        </row>
        <row r="75">
          <cell r="J75" t="str">
            <v>0704-11548</v>
          </cell>
          <cell r="V75" t="str">
            <v>F2M14100071</v>
          </cell>
          <cell r="DC75" t="str">
            <v>丁永貞</v>
          </cell>
          <cell r="DD75" t="str">
            <v>S220076786</v>
          </cell>
          <cell r="DE75" t="str">
            <v>7000021</v>
          </cell>
          <cell r="DF75" t="str">
            <v>00015740298037</v>
          </cell>
        </row>
        <row r="76">
          <cell r="J76" t="str">
            <v>0704-15059</v>
          </cell>
          <cell r="V76" t="str">
            <v>F2M14100072</v>
          </cell>
          <cell r="DC76" t="str">
            <v>許珮芬</v>
          </cell>
          <cell r="DD76" t="str">
            <v>E221569485</v>
          </cell>
          <cell r="DE76" t="str">
            <v>0040118</v>
          </cell>
          <cell r="DF76" t="str">
            <v>011008208932</v>
          </cell>
        </row>
        <row r="77">
          <cell r="J77" t="str">
            <v>0704-15055</v>
          </cell>
          <cell r="V77" t="str">
            <v>F2M14100073</v>
          </cell>
          <cell r="DC77" t="str">
            <v>林怡安</v>
          </cell>
          <cell r="DD77" t="str">
            <v>P220405042</v>
          </cell>
          <cell r="DE77" t="str">
            <v>8081300</v>
          </cell>
          <cell r="DF77" t="str">
            <v>1300979258907</v>
          </cell>
        </row>
        <row r="78">
          <cell r="J78" t="str">
            <v>0704-15077</v>
          </cell>
          <cell r="V78" t="str">
            <v>F2M14100074</v>
          </cell>
          <cell r="DC78" t="str">
            <v>林家名</v>
          </cell>
          <cell r="DD78" t="str">
            <v>S221549037</v>
          </cell>
          <cell r="DE78" t="str">
            <v>8030205</v>
          </cell>
          <cell r="DF78" t="str">
            <v>020506025033</v>
          </cell>
        </row>
        <row r="79">
          <cell r="J79" t="str">
            <v>0704-15093</v>
          </cell>
          <cell r="V79" t="str">
            <v>F2M14100075</v>
          </cell>
          <cell r="DC79" t="str">
            <v>林文靖</v>
          </cell>
          <cell r="DD79" t="str">
            <v>T121472218</v>
          </cell>
          <cell r="DE79" t="str">
            <v>0170022</v>
          </cell>
          <cell r="DF79" t="str">
            <v>00210298324</v>
          </cell>
        </row>
        <row r="80">
          <cell r="J80" t="str">
            <v>0704-15068</v>
          </cell>
          <cell r="V80" t="str">
            <v>F2M14100076</v>
          </cell>
          <cell r="DC80" t="str">
            <v>曾震雄</v>
          </cell>
          <cell r="DD80" t="str">
            <v>A102906597</v>
          </cell>
          <cell r="DE80" t="str">
            <v>7000021</v>
          </cell>
          <cell r="DF80" t="str">
            <v>00413050208242</v>
          </cell>
        </row>
        <row r="81">
          <cell r="J81" t="str">
            <v>0704-15057</v>
          </cell>
          <cell r="V81" t="str">
            <v>F2M14100077</v>
          </cell>
          <cell r="DC81" t="str">
            <v>賴宜琳</v>
          </cell>
          <cell r="DD81" t="str">
            <v>P122452216</v>
          </cell>
          <cell r="DE81" t="str">
            <v>7000021</v>
          </cell>
          <cell r="DF81" t="str">
            <v>00415040373051</v>
          </cell>
        </row>
        <row r="82">
          <cell r="J82" t="str">
            <v>0704-15080</v>
          </cell>
          <cell r="V82" t="str">
            <v>F2M14100078</v>
          </cell>
          <cell r="DC82" t="str">
            <v>莊雅涵</v>
          </cell>
          <cell r="DD82" t="str">
            <v>S225127635</v>
          </cell>
          <cell r="DE82" t="str">
            <v>0087041</v>
          </cell>
          <cell r="DF82" t="str">
            <v>704201008924</v>
          </cell>
        </row>
        <row r="83">
          <cell r="J83" t="str">
            <v>0704-11557</v>
          </cell>
          <cell r="V83" t="str">
            <v>F2M14100079</v>
          </cell>
          <cell r="DC83" t="str">
            <v>余立偉</v>
          </cell>
          <cell r="DD83" t="str">
            <v>G121091240</v>
          </cell>
          <cell r="DE83" t="str">
            <v>8121031</v>
          </cell>
          <cell r="DF83" t="str">
            <v>21031000431049</v>
          </cell>
        </row>
        <row r="84">
          <cell r="J84" t="str">
            <v>0704-15064</v>
          </cell>
          <cell r="V84" t="str">
            <v>F2M14100080</v>
          </cell>
          <cell r="DC84" t="str">
            <v>焦春鳳</v>
          </cell>
          <cell r="DD84" t="str">
            <v>A231873705</v>
          </cell>
          <cell r="DE84" t="str">
            <v>0132664</v>
          </cell>
          <cell r="DF84" t="str">
            <v>266506011868</v>
          </cell>
        </row>
        <row r="85">
          <cell r="J85" t="str">
            <v>0704-15049</v>
          </cell>
          <cell r="V85" t="str">
            <v>F2M14100081</v>
          </cell>
          <cell r="DC85" t="str">
            <v>林瓊惠</v>
          </cell>
          <cell r="DD85" t="str">
            <v>S222593413</v>
          </cell>
          <cell r="DE85" t="str">
            <v>8220037</v>
          </cell>
          <cell r="DF85" t="str">
            <v>037532868958</v>
          </cell>
        </row>
        <row r="86">
          <cell r="J86" t="str">
            <v>0704-15095</v>
          </cell>
          <cell r="V86" t="str">
            <v>F2M14100082</v>
          </cell>
          <cell r="DC86" t="str">
            <v>林伯源</v>
          </cell>
          <cell r="DD86" t="str">
            <v>E124086249</v>
          </cell>
          <cell r="DE86" t="str">
            <v>7000021</v>
          </cell>
          <cell r="DF86" t="str">
            <v>01010480252025</v>
          </cell>
        </row>
        <row r="87">
          <cell r="J87" t="str">
            <v>0704-15109中退</v>
          </cell>
          <cell r="V87" t="str">
            <v>F2M14100083</v>
          </cell>
          <cell r="DC87" t="str">
            <v>玉苑資產管理股份有限公司</v>
          </cell>
          <cell r="DD87">
            <v>83127692</v>
          </cell>
          <cell r="DE87" t="str">
            <v>0050979</v>
          </cell>
          <cell r="DF87" t="str">
            <v>097001020483</v>
          </cell>
        </row>
        <row r="88">
          <cell r="J88" t="str">
            <v>0704-15109</v>
          </cell>
          <cell r="V88" t="str">
            <v>F2M14100234</v>
          </cell>
          <cell r="DC88" t="str">
            <v>玉苑資產管理股份有限公司</v>
          </cell>
          <cell r="DD88">
            <v>83127692</v>
          </cell>
          <cell r="DE88" t="str">
            <v>0050979</v>
          </cell>
          <cell r="DF88" t="str">
            <v>097001020483</v>
          </cell>
        </row>
        <row r="89">
          <cell r="J89" t="str">
            <v>0704-15104</v>
          </cell>
          <cell r="V89" t="str">
            <v>F2M14100084</v>
          </cell>
          <cell r="DC89" t="str">
            <v>莊汝揚</v>
          </cell>
          <cell r="DD89" t="str">
            <v>E123758264</v>
          </cell>
          <cell r="DE89" t="str">
            <v>8060518</v>
          </cell>
          <cell r="DF89" t="str">
            <v>20512000065222</v>
          </cell>
        </row>
        <row r="90">
          <cell r="J90" t="str">
            <v>0704-15150</v>
          </cell>
          <cell r="V90" t="str">
            <v>F2M14100085</v>
          </cell>
          <cell r="DC90" t="str">
            <v>陸雯琦</v>
          </cell>
          <cell r="DD90" t="str">
            <v>S220005045</v>
          </cell>
          <cell r="DE90" t="str">
            <v>7000021</v>
          </cell>
          <cell r="DF90" t="str">
            <v>01010820356271</v>
          </cell>
        </row>
        <row r="91">
          <cell r="J91" t="str">
            <v>0704-15073</v>
          </cell>
          <cell r="V91" t="str">
            <v>F2M14100086</v>
          </cell>
          <cell r="DC91" t="str">
            <v>吳翠蓮</v>
          </cell>
          <cell r="DD91" t="str">
            <v>S220523682</v>
          </cell>
          <cell r="DE91" t="str">
            <v>1080759</v>
          </cell>
          <cell r="DF91" t="str">
            <v>088010056398</v>
          </cell>
        </row>
        <row r="92">
          <cell r="J92" t="str">
            <v>0704-15097</v>
          </cell>
          <cell r="V92" t="str">
            <v>F2M14100087</v>
          </cell>
          <cell r="DC92" t="str">
            <v>葉美連</v>
          </cell>
          <cell r="DD92" t="str">
            <v>S200239394</v>
          </cell>
          <cell r="DE92" t="str">
            <v>0075334</v>
          </cell>
          <cell r="DF92" t="str">
            <v>53350094295</v>
          </cell>
        </row>
        <row r="93">
          <cell r="J93" t="str">
            <v>0704-15148</v>
          </cell>
          <cell r="V93" t="str">
            <v>F2M14100088</v>
          </cell>
          <cell r="DC93" t="str">
            <v>陳廷聿</v>
          </cell>
          <cell r="DD93" t="str">
            <v>D122469623</v>
          </cell>
          <cell r="DE93" t="str">
            <v>8071804</v>
          </cell>
          <cell r="DF93" t="str">
            <v>18001800027594</v>
          </cell>
        </row>
        <row r="94">
          <cell r="J94" t="str">
            <v>0704-15116</v>
          </cell>
          <cell r="V94" t="str">
            <v>F2M14100089</v>
          </cell>
          <cell r="DC94" t="str">
            <v>劉芳岑</v>
          </cell>
          <cell r="DD94" t="str">
            <v>S223687487</v>
          </cell>
          <cell r="DE94" t="str">
            <v>0172059</v>
          </cell>
          <cell r="DF94" t="str">
            <v>20510139390</v>
          </cell>
        </row>
        <row r="95">
          <cell r="J95" t="str">
            <v>0704-15143</v>
          </cell>
          <cell r="V95" t="str">
            <v>F2M14100090</v>
          </cell>
          <cell r="DC95" t="str">
            <v>王旋靚</v>
          </cell>
          <cell r="DD95" t="str">
            <v>S224154236</v>
          </cell>
          <cell r="DE95" t="str">
            <v>0170457</v>
          </cell>
          <cell r="DF95" t="str">
            <v>04510513012</v>
          </cell>
        </row>
        <row r="96">
          <cell r="J96" t="str">
            <v>0704-15142</v>
          </cell>
          <cell r="V96" t="str">
            <v>F2M14100091</v>
          </cell>
          <cell r="DC96" t="str">
            <v>玉苑資產管理股份有限公司</v>
          </cell>
          <cell r="DD96">
            <v>83127692</v>
          </cell>
          <cell r="DE96" t="str">
            <v>0050979</v>
          </cell>
          <cell r="DF96" t="str">
            <v>097001020483</v>
          </cell>
        </row>
        <row r="97">
          <cell r="J97" t="str">
            <v>0704-15130</v>
          </cell>
          <cell r="V97" t="str">
            <v>F2M14100092</v>
          </cell>
          <cell r="DC97" t="str">
            <v>徐煜生</v>
          </cell>
          <cell r="DD97" t="str">
            <v>E120457626</v>
          </cell>
          <cell r="DE97" t="str">
            <v>8071217</v>
          </cell>
          <cell r="DF97" t="str">
            <v>16801800347246</v>
          </cell>
        </row>
        <row r="98">
          <cell r="J98" t="str">
            <v>0704-15138</v>
          </cell>
          <cell r="V98" t="str">
            <v>F2M14100093</v>
          </cell>
          <cell r="DC98" t="str">
            <v>翁進登</v>
          </cell>
          <cell r="DD98" t="str">
            <v>E100709898</v>
          </cell>
          <cell r="DE98" t="str">
            <v>7000021</v>
          </cell>
          <cell r="DF98" t="str">
            <v>24412718012187</v>
          </cell>
        </row>
        <row r="99">
          <cell r="J99" t="str">
            <v>0704-15117</v>
          </cell>
          <cell r="V99" t="str">
            <v>F2M14100094</v>
          </cell>
          <cell r="DC99" t="str">
            <v>唐士昌</v>
          </cell>
          <cell r="DD99" t="str">
            <v>E120625642</v>
          </cell>
          <cell r="DE99" t="str">
            <v>7000021</v>
          </cell>
          <cell r="DF99" t="str">
            <v>00415490476376</v>
          </cell>
        </row>
        <row r="100">
          <cell r="J100" t="str">
            <v>0704-15081</v>
          </cell>
          <cell r="V100" t="str">
            <v>F2M14100095</v>
          </cell>
          <cell r="DC100" t="str">
            <v>劉人豪</v>
          </cell>
          <cell r="DD100" t="str">
            <v>F127416982</v>
          </cell>
          <cell r="DE100" t="str">
            <v>7000021</v>
          </cell>
          <cell r="DF100" t="str">
            <v>03114160184639</v>
          </cell>
        </row>
        <row r="101">
          <cell r="J101" t="str">
            <v>0704-15100</v>
          </cell>
          <cell r="V101" t="str">
            <v>F2M14100096</v>
          </cell>
          <cell r="DC101" t="str">
            <v>黃柏奇</v>
          </cell>
          <cell r="DD101" t="str">
            <v>E124283293</v>
          </cell>
          <cell r="DE101" t="str">
            <v>8223234</v>
          </cell>
          <cell r="DF101" t="str">
            <v>234540095448</v>
          </cell>
        </row>
        <row r="102">
          <cell r="J102" t="str">
            <v>0704-15144</v>
          </cell>
          <cell r="V102" t="str">
            <v>F2M14100097</v>
          </cell>
          <cell r="DC102" t="str">
            <v>蔡馥蔓</v>
          </cell>
          <cell r="DD102" t="str">
            <v>R220090212</v>
          </cell>
          <cell r="DE102" t="str">
            <v>0040211</v>
          </cell>
          <cell r="DF102" t="str">
            <v>021004104673</v>
          </cell>
        </row>
        <row r="103">
          <cell r="J103" t="str">
            <v>0704-15112</v>
          </cell>
          <cell r="V103" t="str">
            <v>F2M14100098</v>
          </cell>
          <cell r="DC103" t="str">
            <v>黃麗瑛</v>
          </cell>
          <cell r="DD103" t="str">
            <v>S220486479</v>
          </cell>
          <cell r="DE103" t="str">
            <v>8060518</v>
          </cell>
          <cell r="DF103" t="str">
            <v>20512000056572</v>
          </cell>
        </row>
        <row r="104">
          <cell r="J104" t="str">
            <v>0704-15103</v>
          </cell>
          <cell r="V104" t="str">
            <v>F2M14100099</v>
          </cell>
          <cell r="DC104" t="str">
            <v>黃惠敏</v>
          </cell>
          <cell r="DD104" t="str">
            <v>S221637425</v>
          </cell>
          <cell r="DE104" t="str">
            <v>8030205</v>
          </cell>
          <cell r="DF104" t="str">
            <v>020500099451</v>
          </cell>
        </row>
        <row r="105">
          <cell r="J105" t="str">
            <v>0704-15099</v>
          </cell>
          <cell r="V105" t="str">
            <v>F2M14100100</v>
          </cell>
          <cell r="DC105" t="str">
            <v>程俊強</v>
          </cell>
          <cell r="DD105" t="str">
            <v>D121796925</v>
          </cell>
          <cell r="DE105" t="str">
            <v>8080244</v>
          </cell>
          <cell r="DF105" t="str">
            <v>0244979180080</v>
          </cell>
        </row>
        <row r="106">
          <cell r="J106" t="str">
            <v>0704-15140</v>
          </cell>
          <cell r="V106" t="str">
            <v>F2M14100101</v>
          </cell>
          <cell r="DC106" t="str">
            <v>劉又慈</v>
          </cell>
          <cell r="DD106" t="str">
            <v>E221027446</v>
          </cell>
          <cell r="DE106" t="str">
            <v>2040172</v>
          </cell>
          <cell r="DF106" t="str">
            <v>01700400137825</v>
          </cell>
        </row>
        <row r="107">
          <cell r="J107" t="str">
            <v>0704-15067</v>
          </cell>
          <cell r="V107" t="str">
            <v>F2M14100102</v>
          </cell>
          <cell r="DC107" t="str">
            <v>李政鋼</v>
          </cell>
          <cell r="DD107" t="str">
            <v>B121290702</v>
          </cell>
          <cell r="DE107" t="str">
            <v>8221207</v>
          </cell>
          <cell r="DF107" t="str">
            <v>207890000343</v>
          </cell>
        </row>
        <row r="108">
          <cell r="J108" t="str">
            <v>0704-11567</v>
          </cell>
          <cell r="V108" t="str">
            <v>F2M14100103</v>
          </cell>
          <cell r="DC108" t="str">
            <v>邱鴻興</v>
          </cell>
          <cell r="DD108" t="str">
            <v>A121690621</v>
          </cell>
          <cell r="DE108" t="str">
            <v>0077121</v>
          </cell>
          <cell r="DF108" t="str">
            <v>71250735851</v>
          </cell>
        </row>
        <row r="109">
          <cell r="J109" t="str">
            <v>0704-15146</v>
          </cell>
          <cell r="V109" t="str">
            <v>F2M14100104</v>
          </cell>
          <cell r="DC109" t="str">
            <v>黃國勝</v>
          </cell>
          <cell r="DD109" t="str">
            <v>S121642568</v>
          </cell>
          <cell r="DE109" t="str">
            <v>8030102</v>
          </cell>
          <cell r="DF109" t="str">
            <v>010500143771</v>
          </cell>
        </row>
        <row r="110">
          <cell r="J110" t="str">
            <v>0704-15174</v>
          </cell>
          <cell r="V110" t="str">
            <v>F2M14100105</v>
          </cell>
          <cell r="DC110" t="str">
            <v>林尚穎</v>
          </cell>
          <cell r="DD110" t="str">
            <v>E223354731</v>
          </cell>
          <cell r="DE110" t="str">
            <v>8030021</v>
          </cell>
          <cell r="DF110" t="str">
            <v>888503480058</v>
          </cell>
        </row>
        <row r="111">
          <cell r="J111" t="str">
            <v>0704-15105</v>
          </cell>
          <cell r="V111" t="str">
            <v>F2M14100106</v>
          </cell>
          <cell r="DC111" t="str">
            <v>邱春桃</v>
          </cell>
          <cell r="DD111" t="str">
            <v>Q200924789</v>
          </cell>
          <cell r="DE111" t="str">
            <v>7000021</v>
          </cell>
          <cell r="DF111" t="str">
            <v>00410500888844</v>
          </cell>
        </row>
        <row r="112">
          <cell r="J112" t="str">
            <v>0704-15098</v>
          </cell>
          <cell r="V112" t="str">
            <v>F2M14100107</v>
          </cell>
          <cell r="DC112" t="str">
            <v>許密蟾</v>
          </cell>
          <cell r="DD112" t="str">
            <v>P201347132</v>
          </cell>
          <cell r="DE112" t="str">
            <v>0081267</v>
          </cell>
          <cell r="DF112" t="str">
            <v>126200680971</v>
          </cell>
        </row>
        <row r="113">
          <cell r="J113" t="str">
            <v>0704-15122</v>
          </cell>
          <cell r="V113" t="str">
            <v>F2M14100108</v>
          </cell>
          <cell r="DC113" t="str">
            <v>郭倍宏</v>
          </cell>
          <cell r="DD113" t="str">
            <v>N122930894</v>
          </cell>
          <cell r="DE113" t="str">
            <v>0041193</v>
          </cell>
          <cell r="DF113" t="str">
            <v>119004177544</v>
          </cell>
        </row>
        <row r="114">
          <cell r="J114" t="str">
            <v>0704-15177</v>
          </cell>
          <cell r="V114" t="str">
            <v>F2M14100109</v>
          </cell>
          <cell r="DC114" t="str">
            <v>黃瑞禎</v>
          </cell>
          <cell r="DD114" t="str">
            <v>S222835032</v>
          </cell>
          <cell r="DE114" t="str">
            <v>0077017</v>
          </cell>
          <cell r="DF114" t="str">
            <v>70168147247</v>
          </cell>
        </row>
        <row r="115">
          <cell r="J115" t="str">
            <v>0704-15179中退</v>
          </cell>
          <cell r="V115" t="str">
            <v>F2M14100110</v>
          </cell>
          <cell r="DC115" t="str">
            <v>胡彩紋</v>
          </cell>
          <cell r="DD115" t="str">
            <v>R220920019</v>
          </cell>
          <cell r="DE115" t="str">
            <v>7000021</v>
          </cell>
          <cell r="DF115" t="str">
            <v>00413840325721</v>
          </cell>
        </row>
        <row r="116">
          <cell r="J116" t="str">
            <v>0704-15175</v>
          </cell>
          <cell r="V116" t="str">
            <v>F2M14100111</v>
          </cell>
          <cell r="DC116" t="str">
            <v>吳文馨</v>
          </cell>
          <cell r="DD116" t="str">
            <v>S224102778</v>
          </cell>
          <cell r="DE116" t="str">
            <v>7000021</v>
          </cell>
          <cell r="DF116" t="str">
            <v>01013860399853</v>
          </cell>
        </row>
        <row r="117">
          <cell r="J117" t="str">
            <v>0704-15101</v>
          </cell>
          <cell r="V117" t="str">
            <v>F2M14100112</v>
          </cell>
          <cell r="DC117" t="str">
            <v>李佳勇</v>
          </cell>
          <cell r="DD117" t="str">
            <v>E123548562</v>
          </cell>
          <cell r="DE117" t="str">
            <v>0042248</v>
          </cell>
          <cell r="DF117" t="str">
            <v>224004216431</v>
          </cell>
        </row>
        <row r="118">
          <cell r="J118" t="str">
            <v>0704-15110</v>
          </cell>
          <cell r="V118" t="str">
            <v>F2M14100113</v>
          </cell>
          <cell r="DC118" t="str">
            <v>玉苑資產管理股份有限公司</v>
          </cell>
          <cell r="DD118">
            <v>83127692</v>
          </cell>
          <cell r="DE118" t="str">
            <v>0050979</v>
          </cell>
          <cell r="DF118" t="str">
            <v>097001020483</v>
          </cell>
        </row>
        <row r="119">
          <cell r="J119" t="str">
            <v>0704-15188</v>
          </cell>
          <cell r="V119" t="str">
            <v>F2M14100114</v>
          </cell>
          <cell r="DC119" t="str">
            <v>王再福</v>
          </cell>
          <cell r="DD119" t="str">
            <v>S101076282</v>
          </cell>
          <cell r="DE119" t="str">
            <v>0508506</v>
          </cell>
          <cell r="DF119" t="str">
            <v>85062004865</v>
          </cell>
        </row>
        <row r="120">
          <cell r="J120" t="str">
            <v>0704-15090</v>
          </cell>
          <cell r="V120" t="str">
            <v>F2M14100115</v>
          </cell>
          <cell r="DC120" t="str">
            <v>林信安</v>
          </cell>
          <cell r="DD120" t="str">
            <v>T122240416</v>
          </cell>
          <cell r="DE120" t="str">
            <v>0040602</v>
          </cell>
          <cell r="DF120" t="str">
            <v>060004167783</v>
          </cell>
        </row>
        <row r="121">
          <cell r="J121" t="str">
            <v>0704-15074</v>
          </cell>
          <cell r="V121" t="str">
            <v>F2M14100116</v>
          </cell>
          <cell r="DC121" t="str">
            <v>劉志華</v>
          </cell>
          <cell r="DD121" t="str">
            <v>E125039306</v>
          </cell>
          <cell r="DE121" t="str">
            <v>8221193</v>
          </cell>
          <cell r="DF121" t="str">
            <v>193610188889</v>
          </cell>
        </row>
        <row r="122">
          <cell r="J122" t="str">
            <v>0704-15040</v>
          </cell>
          <cell r="V122" t="str">
            <v>F2M14100117</v>
          </cell>
          <cell r="DC122" t="str">
            <v>楊嘉銀</v>
          </cell>
          <cell r="DD122" t="str">
            <v>N224081798</v>
          </cell>
          <cell r="DE122" t="str">
            <v>8060895</v>
          </cell>
          <cell r="DF122" t="str">
            <v>20892000044260</v>
          </cell>
        </row>
        <row r="123">
          <cell r="J123" t="str">
            <v>0704-15157</v>
          </cell>
          <cell r="V123" t="str">
            <v>F2M14100118</v>
          </cell>
          <cell r="DC123" t="str">
            <v>陳慧雯</v>
          </cell>
          <cell r="DD123" t="str">
            <v>R223695782</v>
          </cell>
          <cell r="DE123" t="str">
            <v>0130419</v>
          </cell>
          <cell r="DF123" t="str">
            <v>041506093790</v>
          </cell>
        </row>
        <row r="124">
          <cell r="J124" t="str">
            <v>0704-15158</v>
          </cell>
          <cell r="V124" t="str">
            <v>F2M14100119</v>
          </cell>
          <cell r="DC124" t="str">
            <v>林亞晴
林靜霏</v>
          </cell>
          <cell r="DD124" t="str">
            <v>E222702519
E225026810</v>
          </cell>
          <cell r="DE124" t="str">
            <v>6050018</v>
          </cell>
          <cell r="DF124" t="str">
            <v>60501110142977</v>
          </cell>
        </row>
        <row r="125">
          <cell r="J125" t="str">
            <v>0704-15153</v>
          </cell>
          <cell r="V125" t="str">
            <v>F2M14100120</v>
          </cell>
          <cell r="DC125" t="str">
            <v>丁思婷</v>
          </cell>
          <cell r="DD125" t="str">
            <v>N223298575</v>
          </cell>
          <cell r="DE125" t="str">
            <v>8061375</v>
          </cell>
          <cell r="DF125" t="str">
            <v>21372000039513</v>
          </cell>
        </row>
        <row r="126">
          <cell r="J126" t="str">
            <v>0704-15086</v>
          </cell>
          <cell r="V126" t="str">
            <v>F2M14100121</v>
          </cell>
          <cell r="DC126" t="str">
            <v>陳怡伶</v>
          </cell>
          <cell r="DD126" t="str">
            <v>E222641646</v>
          </cell>
          <cell r="DE126" t="str">
            <v>7000021</v>
          </cell>
          <cell r="DF126" t="str">
            <v>00416090164619</v>
          </cell>
        </row>
        <row r="127">
          <cell r="J127" t="str">
            <v>0704-15154</v>
          </cell>
          <cell r="V127" t="str">
            <v>F2M14100122</v>
          </cell>
          <cell r="DC127" t="str">
            <v>潘倩蘭</v>
          </cell>
          <cell r="DD127" t="str">
            <v>X220091320</v>
          </cell>
          <cell r="DE127" t="str">
            <v>8160186</v>
          </cell>
          <cell r="DF127" t="str">
            <v>01822019330101</v>
          </cell>
        </row>
        <row r="128">
          <cell r="J128" t="str">
            <v>0704-15189中退</v>
          </cell>
          <cell r="V128" t="str">
            <v>F2M14100123</v>
          </cell>
          <cell r="DC128" t="str">
            <v>蔡勝斌</v>
          </cell>
          <cell r="DD128" t="str">
            <v>E124632867</v>
          </cell>
          <cell r="DE128" t="str">
            <v>8120023</v>
          </cell>
          <cell r="DF128" t="str">
            <v>28881003005583</v>
          </cell>
        </row>
        <row r="129">
          <cell r="J129" t="str">
            <v>0704-15087</v>
          </cell>
          <cell r="V129" t="str">
            <v>F2M14100124</v>
          </cell>
          <cell r="DC129" t="str">
            <v>許錦昂</v>
          </cell>
          <cell r="DD129" t="str">
            <v>R121215300</v>
          </cell>
          <cell r="DE129" t="str">
            <v>7000021</v>
          </cell>
          <cell r="DF129" t="str">
            <v>00413360547872</v>
          </cell>
        </row>
        <row r="130">
          <cell r="J130" t="str">
            <v>0704-15145</v>
          </cell>
          <cell r="V130" t="str">
            <v>F2M14100125</v>
          </cell>
          <cell r="DC130" t="str">
            <v>宋旻諺</v>
          </cell>
          <cell r="DD130" t="str">
            <v>T124607571</v>
          </cell>
          <cell r="DE130" t="str">
            <v>0040565</v>
          </cell>
          <cell r="DF130" t="str">
            <v>056004532427</v>
          </cell>
        </row>
        <row r="131">
          <cell r="J131" t="str">
            <v>0704-15107</v>
          </cell>
          <cell r="V131" t="str">
            <v>F2M14100126</v>
          </cell>
          <cell r="DC131" t="str">
            <v>劉陳胡治</v>
          </cell>
          <cell r="DD131" t="str">
            <v>X200394704</v>
          </cell>
          <cell r="DE131" t="str">
            <v>7000021</v>
          </cell>
          <cell r="DF131" t="str">
            <v>00313740055901</v>
          </cell>
        </row>
        <row r="132">
          <cell r="J132" t="str">
            <v>0704-15178</v>
          </cell>
          <cell r="V132" t="str">
            <v>F2M14100127</v>
          </cell>
          <cell r="DC132" t="str">
            <v>黃筠喬</v>
          </cell>
          <cell r="DD132" t="str">
            <v>R222007073</v>
          </cell>
          <cell r="DE132" t="str">
            <v>0087030</v>
          </cell>
          <cell r="DF132" t="str">
            <v>703200392646</v>
          </cell>
        </row>
        <row r="133">
          <cell r="J133" t="str">
            <v>0704-11540</v>
          </cell>
          <cell r="V133" t="str">
            <v>F2M14100128</v>
          </cell>
          <cell r="DC133" t="str">
            <v>顧興平</v>
          </cell>
          <cell r="DD133" t="str">
            <v>F229433303</v>
          </cell>
          <cell r="DE133" t="str">
            <v>7000021</v>
          </cell>
          <cell r="DF133" t="str">
            <v>03115720156540</v>
          </cell>
        </row>
        <row r="134">
          <cell r="J134" t="str">
            <v>0704-15161</v>
          </cell>
          <cell r="V134" t="str">
            <v>F2M14100129</v>
          </cell>
          <cell r="DC134" t="str">
            <v>蔡耀德</v>
          </cell>
          <cell r="DD134" t="str">
            <v>S122730772</v>
          </cell>
          <cell r="DE134" t="str">
            <v>0162025</v>
          </cell>
          <cell r="DF134" t="str">
            <v>202210586387</v>
          </cell>
        </row>
        <row r="135">
          <cell r="J135" t="str">
            <v>0704-15163</v>
          </cell>
          <cell r="V135" t="str">
            <v>F2M14100130</v>
          </cell>
          <cell r="DC135" t="str">
            <v>葉虹慧</v>
          </cell>
          <cell r="DD135" t="str">
            <v>E220396013</v>
          </cell>
          <cell r="DE135" t="str">
            <v>7000021</v>
          </cell>
          <cell r="DF135" t="str">
            <v>01012331298785</v>
          </cell>
        </row>
        <row r="136">
          <cell r="J136" t="str">
            <v>0704-15134</v>
          </cell>
          <cell r="V136" t="str">
            <v>F2M14100131</v>
          </cell>
          <cell r="DC136" t="str">
            <v>陳玉娟</v>
          </cell>
          <cell r="DD136" t="str">
            <v>T220803435</v>
          </cell>
          <cell r="DE136" t="str">
            <v>8061456</v>
          </cell>
          <cell r="DF136" t="str">
            <v>00084193012312</v>
          </cell>
        </row>
        <row r="137">
          <cell r="J137" t="str">
            <v>0704-15128</v>
          </cell>
          <cell r="V137" t="str">
            <v>F2M14100132</v>
          </cell>
          <cell r="DC137" t="str">
            <v>朱苓珍</v>
          </cell>
          <cell r="DD137" t="str">
            <v>E221913143</v>
          </cell>
          <cell r="DE137" t="str">
            <v>7000021</v>
          </cell>
          <cell r="DF137" t="str">
            <v>01010960434890</v>
          </cell>
        </row>
        <row r="138">
          <cell r="J138" t="str">
            <v>0704-15170</v>
          </cell>
          <cell r="V138" t="str">
            <v>F2M14100133</v>
          </cell>
          <cell r="DC138" t="str">
            <v>黃聖恆</v>
          </cell>
          <cell r="DD138" t="str">
            <v>S121218731</v>
          </cell>
          <cell r="DE138" t="str">
            <v>8221182</v>
          </cell>
          <cell r="DF138" t="str">
            <v>182890010267</v>
          </cell>
        </row>
        <row r="139">
          <cell r="J139" t="str">
            <v>0704-15223</v>
          </cell>
          <cell r="V139" t="str">
            <v>F2M14100134</v>
          </cell>
          <cell r="DC139" t="str">
            <v>林美麗</v>
          </cell>
          <cell r="DD139" t="str">
            <v>F222959591</v>
          </cell>
          <cell r="DE139" t="str">
            <v>8071251</v>
          </cell>
          <cell r="DF139" t="str">
            <v>18200400608917</v>
          </cell>
        </row>
        <row r="140">
          <cell r="J140" t="str">
            <v>0704-15132</v>
          </cell>
          <cell r="V140" t="str">
            <v>F2M14100135</v>
          </cell>
          <cell r="DC140" t="str">
            <v>丁昱翔</v>
          </cell>
          <cell r="DD140" t="str">
            <v>A127244730</v>
          </cell>
          <cell r="DE140" t="str">
            <v>0110200</v>
          </cell>
          <cell r="DF140" t="str">
            <v>20203000471224</v>
          </cell>
        </row>
        <row r="141">
          <cell r="J141" t="str">
            <v>0704-15217</v>
          </cell>
          <cell r="V141" t="str">
            <v>F2M14100136</v>
          </cell>
          <cell r="DC141" t="str">
            <v>徐煜生</v>
          </cell>
          <cell r="DD141" t="str">
            <v>E120457626</v>
          </cell>
          <cell r="DE141" t="str">
            <v>8071217</v>
          </cell>
          <cell r="DF141" t="str">
            <v>16801800347246</v>
          </cell>
        </row>
        <row r="142">
          <cell r="J142" t="str">
            <v>0704-15133</v>
          </cell>
          <cell r="V142" t="str">
            <v>F2M14100137</v>
          </cell>
          <cell r="DC142" t="str">
            <v>吳幸燕</v>
          </cell>
          <cell r="DD142" t="str">
            <v>E220301621</v>
          </cell>
          <cell r="DE142" t="str">
            <v>0170402</v>
          </cell>
          <cell r="DF142" t="str">
            <v>04010340350</v>
          </cell>
        </row>
        <row r="143">
          <cell r="J143" t="str">
            <v>0704-15208</v>
          </cell>
          <cell r="V143" t="str">
            <v>F2M14100138</v>
          </cell>
          <cell r="DC143" t="str">
            <v>王彩月</v>
          </cell>
          <cell r="DD143" t="str">
            <v>E200302604</v>
          </cell>
          <cell r="DE143" t="str">
            <v>7000021</v>
          </cell>
          <cell r="DF143" t="str">
            <v>00416090344901</v>
          </cell>
        </row>
        <row r="144">
          <cell r="J144" t="str">
            <v>0704-15216</v>
          </cell>
          <cell r="V144" t="str">
            <v>F2M14100139</v>
          </cell>
          <cell r="DC144" t="str">
            <v>郭怡青</v>
          </cell>
          <cell r="DD144" t="str">
            <v>Q221572123</v>
          </cell>
          <cell r="DE144" t="str">
            <v>7000021</v>
          </cell>
          <cell r="DF144" t="str">
            <v>00415350288841</v>
          </cell>
        </row>
        <row r="145">
          <cell r="J145" t="str">
            <v>0704-15227</v>
          </cell>
          <cell r="V145" t="str">
            <v>F2M14100140</v>
          </cell>
          <cell r="DC145" t="str">
            <v>玉苑資產管理股份有限公司</v>
          </cell>
          <cell r="DD145">
            <v>83127692</v>
          </cell>
          <cell r="DE145" t="str">
            <v>0050979</v>
          </cell>
          <cell r="DF145" t="str">
            <v>097001020483</v>
          </cell>
        </row>
        <row r="146">
          <cell r="J146" t="str">
            <v>0704-15075</v>
          </cell>
          <cell r="V146" t="str">
            <v>F2M14100141</v>
          </cell>
          <cell r="DC146" t="str">
            <v>蔡安爭</v>
          </cell>
          <cell r="DD146" t="str">
            <v>X120309530</v>
          </cell>
          <cell r="DE146" t="str">
            <v>7000021</v>
          </cell>
          <cell r="DF146" t="str">
            <v>00418910050281</v>
          </cell>
        </row>
        <row r="147">
          <cell r="J147" t="str">
            <v>0704-15201</v>
          </cell>
          <cell r="V147" t="str">
            <v>F2M14100142</v>
          </cell>
          <cell r="DC147" t="str">
            <v>戴聰明</v>
          </cell>
          <cell r="DD147" t="str">
            <v>K101175757</v>
          </cell>
          <cell r="DE147" t="str">
            <v>7000021</v>
          </cell>
          <cell r="DF147" t="str">
            <v>01010518001891</v>
          </cell>
        </row>
        <row r="148">
          <cell r="J148" t="str">
            <v>0704-15185</v>
          </cell>
          <cell r="V148" t="str">
            <v>F2M14100143</v>
          </cell>
          <cell r="DC148" t="str">
            <v>李岡耿</v>
          </cell>
          <cell r="DD148" t="str">
            <v>L123726454</v>
          </cell>
          <cell r="DE148" t="str">
            <v>0132181</v>
          </cell>
          <cell r="DF148" t="str">
            <v>218506220284</v>
          </cell>
        </row>
        <row r="149">
          <cell r="J149" t="str">
            <v>0704-15200</v>
          </cell>
          <cell r="V149" t="str">
            <v>F2M14100144</v>
          </cell>
          <cell r="DC149" t="str">
            <v>王志峰</v>
          </cell>
          <cell r="DD149" t="str">
            <v>E123078378</v>
          </cell>
          <cell r="DE149" t="str">
            <v>8221182</v>
          </cell>
          <cell r="DF149" t="str">
            <v>182540025382</v>
          </cell>
        </row>
        <row r="150">
          <cell r="J150" t="str">
            <v>0704-15262</v>
          </cell>
          <cell r="V150" t="str">
            <v>F2M14100145</v>
          </cell>
          <cell r="DC150" t="str">
            <v>高苙宸</v>
          </cell>
          <cell r="DD150" t="str">
            <v>S223492415</v>
          </cell>
          <cell r="DE150" t="str">
            <v>0087199</v>
          </cell>
          <cell r="DF150" t="str">
            <v>719200522806</v>
          </cell>
        </row>
        <row r="151">
          <cell r="J151" t="str">
            <v>0704-15232</v>
          </cell>
          <cell r="V151" t="str">
            <v>F2M14100146</v>
          </cell>
          <cell r="DC151" t="str">
            <v>申淑方</v>
          </cell>
          <cell r="DD151" t="str">
            <v>F228614911</v>
          </cell>
          <cell r="DE151" t="str">
            <v>8030010</v>
          </cell>
          <cell r="DF151" t="str">
            <v>001507000217</v>
          </cell>
        </row>
        <row r="152">
          <cell r="J152" t="str">
            <v>0704-15226</v>
          </cell>
          <cell r="V152" t="str">
            <v>F2M14100147</v>
          </cell>
          <cell r="DC152" t="str">
            <v>玉苑資產管理股份有限公司</v>
          </cell>
          <cell r="DD152">
            <v>83127692</v>
          </cell>
          <cell r="DE152" t="str">
            <v>0050979</v>
          </cell>
          <cell r="DF152" t="str">
            <v>097001020483</v>
          </cell>
        </row>
        <row r="153">
          <cell r="J153" t="str">
            <v>0704-15244</v>
          </cell>
          <cell r="V153" t="str">
            <v>F2M14100148</v>
          </cell>
          <cell r="DC153" t="str">
            <v>黃淑娟</v>
          </cell>
          <cell r="DD153" t="str">
            <v>N221759084</v>
          </cell>
          <cell r="DE153" t="str">
            <v>8120469</v>
          </cell>
          <cell r="DF153" t="str">
            <v>20461000373832</v>
          </cell>
        </row>
        <row r="154">
          <cell r="J154" t="str">
            <v>0704-15213中退</v>
          </cell>
          <cell r="V154" t="str">
            <v>F2M14100149</v>
          </cell>
          <cell r="DC154" t="str">
            <v>陳瑞鴻</v>
          </cell>
          <cell r="DD154" t="str">
            <v>X120427122</v>
          </cell>
          <cell r="DE154" t="str">
            <v>2230016</v>
          </cell>
          <cell r="DF154" t="str">
            <v>00016151839980</v>
          </cell>
        </row>
        <row r="155">
          <cell r="J155" t="str">
            <v>0704-15194</v>
          </cell>
          <cell r="V155" t="str">
            <v>F2M14100150</v>
          </cell>
          <cell r="DC155" t="str">
            <v>陳虹方</v>
          </cell>
          <cell r="DD155" t="str">
            <v>S220474353</v>
          </cell>
          <cell r="DE155" t="str">
            <v>7000021</v>
          </cell>
          <cell r="DF155" t="str">
            <v>00415490432746</v>
          </cell>
        </row>
        <row r="156">
          <cell r="J156" t="str">
            <v>0704-15168中退</v>
          </cell>
          <cell r="V156" t="str">
            <v>F2M14100151</v>
          </cell>
          <cell r="DC156" t="str">
            <v>陳瓊伊</v>
          </cell>
          <cell r="DD156" t="str">
            <v>Q202508229</v>
          </cell>
          <cell r="DE156" t="str">
            <v>0130017</v>
          </cell>
          <cell r="DF156" t="str">
            <v>001501369043</v>
          </cell>
        </row>
        <row r="157">
          <cell r="J157" t="str">
            <v>0704-15196</v>
          </cell>
          <cell r="V157" t="str">
            <v>F2M14100152</v>
          </cell>
          <cell r="DC157" t="str">
            <v>黃詩怡</v>
          </cell>
          <cell r="DD157" t="str">
            <v>A221999363</v>
          </cell>
          <cell r="DE157" t="str">
            <v>8070313</v>
          </cell>
          <cell r="DF157" t="str">
            <v>03100400054409</v>
          </cell>
        </row>
        <row r="158">
          <cell r="J158" t="str">
            <v>0704-15235</v>
          </cell>
          <cell r="V158" t="str">
            <v>F2M14100153</v>
          </cell>
          <cell r="DC158" t="str">
            <v>蔡孟芬</v>
          </cell>
          <cell r="DD158" t="str">
            <v>S222394367</v>
          </cell>
          <cell r="DE158" t="str">
            <v>8120090</v>
          </cell>
          <cell r="DF158" t="str">
            <v>00910122124100</v>
          </cell>
        </row>
        <row r="159">
          <cell r="J159" t="str">
            <v>0704-15139</v>
          </cell>
          <cell r="V159" t="str">
            <v>F2M14100154</v>
          </cell>
          <cell r="DC159" t="str">
            <v>陳建揮</v>
          </cell>
          <cell r="DD159" t="str">
            <v>S121673518</v>
          </cell>
          <cell r="DE159" t="str">
            <v>0132022</v>
          </cell>
          <cell r="DF159" t="str">
            <v>202506235997</v>
          </cell>
        </row>
        <row r="160">
          <cell r="J160" t="str">
            <v>0704-15238</v>
          </cell>
          <cell r="V160" t="str">
            <v>F2M14100155</v>
          </cell>
          <cell r="DC160" t="str">
            <v>楊盧美雲</v>
          </cell>
          <cell r="DD160" t="str">
            <v>E200043600</v>
          </cell>
          <cell r="DE160" t="str">
            <v>7000021</v>
          </cell>
          <cell r="DF160" t="str">
            <v>00410500597124</v>
          </cell>
        </row>
        <row r="161">
          <cell r="J161" t="str">
            <v>0704-15249</v>
          </cell>
          <cell r="V161" t="str">
            <v>F2M14100156</v>
          </cell>
          <cell r="DC161" t="str">
            <v>黃英貴</v>
          </cell>
          <cell r="DD161" t="str">
            <v>T200239082</v>
          </cell>
          <cell r="DE161" t="str">
            <v>7000021</v>
          </cell>
          <cell r="DF161" t="str">
            <v>00413670397224</v>
          </cell>
        </row>
        <row r="162">
          <cell r="J162" t="str">
            <v>0704-15261</v>
          </cell>
          <cell r="V162" t="str">
            <v>F2M14100157</v>
          </cell>
          <cell r="DC162" t="str">
            <v>楊祐銘</v>
          </cell>
          <cell r="DD162" t="str">
            <v>T120372059</v>
          </cell>
          <cell r="DE162" t="str">
            <v>7000021</v>
          </cell>
          <cell r="DF162" t="str">
            <v>02810013113525</v>
          </cell>
        </row>
        <row r="163">
          <cell r="J163" t="str">
            <v>0704-15164</v>
          </cell>
          <cell r="V163" t="str">
            <v>F2M14100158</v>
          </cell>
          <cell r="DC163" t="str">
            <v>林佩君</v>
          </cell>
          <cell r="DD163" t="str">
            <v>E220614105</v>
          </cell>
          <cell r="DE163" t="str">
            <v>7000021</v>
          </cell>
          <cell r="DF163" t="str">
            <v>00410771115624</v>
          </cell>
        </row>
        <row r="164">
          <cell r="J164" t="str">
            <v>0704-15273</v>
          </cell>
          <cell r="V164" t="str">
            <v>F2M14100159</v>
          </cell>
          <cell r="DC164" t="str">
            <v>林秀金</v>
          </cell>
          <cell r="DD164" t="str">
            <v>E290051109</v>
          </cell>
          <cell r="DE164" t="str">
            <v>0162232</v>
          </cell>
          <cell r="DF164" t="str">
            <v>223210558470</v>
          </cell>
        </row>
        <row r="165">
          <cell r="J165" t="str">
            <v>0704-15246</v>
          </cell>
          <cell r="V165" t="str">
            <v>F2M14100160</v>
          </cell>
          <cell r="DC165" t="str">
            <v>黃湘雯</v>
          </cell>
          <cell r="DD165" t="str">
            <v>S224356301</v>
          </cell>
          <cell r="DE165" t="str">
            <v>8120388</v>
          </cell>
          <cell r="DF165" t="str">
            <v>20381000165277</v>
          </cell>
        </row>
        <row r="166">
          <cell r="J166" t="str">
            <v>0704-15125</v>
          </cell>
          <cell r="V166" t="str">
            <v>F2M14100161</v>
          </cell>
          <cell r="DC166" t="str">
            <v>吳郁婷</v>
          </cell>
          <cell r="DD166" t="str">
            <v>E226312959</v>
          </cell>
          <cell r="DE166" t="str">
            <v>7000021</v>
          </cell>
          <cell r="DF166" t="str">
            <v>01010820489686</v>
          </cell>
        </row>
        <row r="167">
          <cell r="J167" t="str">
            <v>0704-15229</v>
          </cell>
          <cell r="V167" t="str">
            <v>F2M14100162</v>
          </cell>
          <cell r="DC167" t="str">
            <v>洪詩卉</v>
          </cell>
          <cell r="DD167" t="str">
            <v>E222474538</v>
          </cell>
          <cell r="DE167" t="str">
            <v>0040118</v>
          </cell>
          <cell r="DF167" t="str">
            <v>011008196823</v>
          </cell>
        </row>
        <row r="168">
          <cell r="J168" t="str">
            <v>0704-15277</v>
          </cell>
          <cell r="V168" t="str">
            <v>F2M14100163</v>
          </cell>
          <cell r="DC168" t="str">
            <v>黃斌碩</v>
          </cell>
          <cell r="DD168" t="str">
            <v>P122478327</v>
          </cell>
          <cell r="DE168" t="str">
            <v>8220222</v>
          </cell>
          <cell r="DF168" t="str">
            <v>222510509361</v>
          </cell>
        </row>
        <row r="169">
          <cell r="J169" t="str">
            <v>0704-15191中退</v>
          </cell>
          <cell r="V169" t="str">
            <v>F2M14100164</v>
          </cell>
          <cell r="DC169" t="str">
            <v>謝孟光</v>
          </cell>
          <cell r="DD169" t="str">
            <v>T123325927</v>
          </cell>
          <cell r="DE169" t="str">
            <v>0040314</v>
          </cell>
          <cell r="DF169" t="str">
            <v>031004777229</v>
          </cell>
        </row>
        <row r="170">
          <cell r="J170" t="str">
            <v>0704-15199</v>
          </cell>
          <cell r="V170" t="str">
            <v>F2M14100165</v>
          </cell>
          <cell r="DC170" t="str">
            <v>楊健偉</v>
          </cell>
          <cell r="DD170" t="str">
            <v>N100979066</v>
          </cell>
          <cell r="DE170" t="str">
            <v>7000021</v>
          </cell>
          <cell r="DF170" t="str">
            <v>01010032212121</v>
          </cell>
        </row>
        <row r="171">
          <cell r="J171" t="str">
            <v>0704-15190</v>
          </cell>
          <cell r="V171" t="str">
            <v>F2M14100166</v>
          </cell>
          <cell r="DC171" t="str">
            <v>傅上勳</v>
          </cell>
          <cell r="DD171" t="str">
            <v>A125069864</v>
          </cell>
          <cell r="DE171" t="str">
            <v>0087111</v>
          </cell>
          <cell r="DF171" t="str">
            <v>711200212516</v>
          </cell>
        </row>
        <row r="172">
          <cell r="J172" t="str">
            <v>0704-15231</v>
          </cell>
          <cell r="V172" t="str">
            <v>F2M14100167</v>
          </cell>
          <cell r="DC172" t="str">
            <v>翁煒勝</v>
          </cell>
          <cell r="DD172" t="str">
            <v>E121276278</v>
          </cell>
          <cell r="DE172" t="str">
            <v>0126605</v>
          </cell>
          <cell r="DF172" t="str">
            <v>00719168179728</v>
          </cell>
        </row>
        <row r="173">
          <cell r="J173" t="str">
            <v>0704-15271</v>
          </cell>
          <cell r="V173" t="str">
            <v>F2M14100168</v>
          </cell>
          <cell r="DC173" t="str">
            <v>戴阿雲</v>
          </cell>
          <cell r="DD173" t="str">
            <v>E200057677</v>
          </cell>
          <cell r="DE173" t="str">
            <v>7000021</v>
          </cell>
          <cell r="DF173" t="str">
            <v>00013610659971</v>
          </cell>
        </row>
        <row r="174">
          <cell r="J174" t="str">
            <v>0704-15267</v>
          </cell>
          <cell r="V174" t="str">
            <v>F2M14100169</v>
          </cell>
          <cell r="DC174" t="str">
            <v>洪偉萍</v>
          </cell>
          <cell r="DD174" t="str">
            <v>E223573432</v>
          </cell>
          <cell r="DE174" t="str">
            <v>8220358</v>
          </cell>
          <cell r="DF174" t="str">
            <v>358540238372</v>
          </cell>
        </row>
        <row r="175">
          <cell r="J175" t="str">
            <v>0704-15268</v>
          </cell>
          <cell r="V175" t="str">
            <v>F2M14100170</v>
          </cell>
          <cell r="DC175" t="str">
            <v>洪偉萍</v>
          </cell>
          <cell r="DD175" t="str">
            <v>E223573432</v>
          </cell>
          <cell r="DE175" t="str">
            <v>8220358</v>
          </cell>
          <cell r="DF175" t="str">
            <v>358540238372</v>
          </cell>
        </row>
        <row r="176">
          <cell r="J176" t="str">
            <v>0704-15225</v>
          </cell>
          <cell r="V176" t="str">
            <v>F2M14100171</v>
          </cell>
          <cell r="DC176" t="str">
            <v>玉苑資產管理股份有限公司</v>
          </cell>
          <cell r="DD176">
            <v>83127692</v>
          </cell>
          <cell r="DE176" t="str">
            <v>0050979</v>
          </cell>
          <cell r="DF176" t="str">
            <v>097001020483</v>
          </cell>
        </row>
        <row r="177">
          <cell r="J177" t="str">
            <v>0704-15290中退</v>
          </cell>
          <cell r="V177" t="str">
            <v>F2M14100172</v>
          </cell>
          <cell r="DC177" t="str">
            <v>鄒文祥</v>
          </cell>
          <cell r="DD177" t="str">
            <v>M120059751</v>
          </cell>
          <cell r="DE177" t="str">
            <v>0074212</v>
          </cell>
          <cell r="DF177" t="str">
            <v>42168087398</v>
          </cell>
        </row>
        <row r="178">
          <cell r="J178" t="str">
            <v>0704-15264</v>
          </cell>
          <cell r="V178" t="str">
            <v>F2M14100173</v>
          </cell>
          <cell r="DC178" t="str">
            <v>許祐誠</v>
          </cell>
          <cell r="DD178" t="str">
            <v>A128375163</v>
          </cell>
          <cell r="DE178" t="str">
            <v>8221193</v>
          </cell>
          <cell r="DF178" t="str">
            <v>193530122187</v>
          </cell>
        </row>
        <row r="179">
          <cell r="J179" t="str">
            <v>0704-15283</v>
          </cell>
          <cell r="V179" t="str">
            <v>F2M14100174</v>
          </cell>
          <cell r="DC179" t="str">
            <v>蘇聖中</v>
          </cell>
          <cell r="DD179" t="str">
            <v>F120644139</v>
          </cell>
          <cell r="DE179" t="str">
            <v>8220750</v>
          </cell>
          <cell r="DF179" t="str">
            <v>750530132882</v>
          </cell>
        </row>
        <row r="180">
          <cell r="J180" t="str">
            <v>0704-15193</v>
          </cell>
          <cell r="V180" t="str">
            <v>F2M14100175</v>
          </cell>
          <cell r="DC180" t="str">
            <v>謝均牧</v>
          </cell>
          <cell r="DD180" t="str">
            <v>E224293915</v>
          </cell>
          <cell r="DE180" t="str">
            <v>0077040</v>
          </cell>
          <cell r="DF180" t="str">
            <v>70450607810</v>
          </cell>
        </row>
        <row r="181">
          <cell r="J181" t="str">
            <v>0704-15169</v>
          </cell>
          <cell r="V181" t="str">
            <v>F2M14100176</v>
          </cell>
          <cell r="DC181" t="str">
            <v>陳慧倪</v>
          </cell>
          <cell r="DD181" t="str">
            <v>E222594768</v>
          </cell>
          <cell r="DE181" t="str">
            <v>7000021</v>
          </cell>
          <cell r="DF181" t="str">
            <v>00412800667261</v>
          </cell>
        </row>
        <row r="182">
          <cell r="J182" t="str">
            <v>0704-15220</v>
          </cell>
          <cell r="V182" t="str">
            <v>F2M14100177</v>
          </cell>
          <cell r="DC182" t="str">
            <v>胡文瀗</v>
          </cell>
          <cell r="DD182" t="str">
            <v>E124052289</v>
          </cell>
          <cell r="DE182" t="str">
            <v>0041160</v>
          </cell>
          <cell r="DF182" t="str">
            <v>116004498267</v>
          </cell>
        </row>
        <row r="183">
          <cell r="J183" t="str">
            <v>0704-15180</v>
          </cell>
          <cell r="V183" t="str">
            <v>F2M14100178</v>
          </cell>
          <cell r="DC183" t="str">
            <v>黃曼虹</v>
          </cell>
          <cell r="DD183" t="str">
            <v>S220173557</v>
          </cell>
          <cell r="DE183" t="str">
            <v>0050511</v>
          </cell>
          <cell r="DF183" t="str">
            <v>051005880703</v>
          </cell>
        </row>
        <row r="184">
          <cell r="J184" t="str">
            <v>0704-15203</v>
          </cell>
          <cell r="V184" t="str">
            <v>F2M14100179</v>
          </cell>
          <cell r="DC184" t="str">
            <v>郭淑娟</v>
          </cell>
          <cell r="DD184" t="str">
            <v>D220835470</v>
          </cell>
          <cell r="DE184" t="str">
            <v>0050359</v>
          </cell>
          <cell r="DF184" t="str">
            <v>035005321881</v>
          </cell>
        </row>
        <row r="185">
          <cell r="J185" t="str">
            <v>0704-15222</v>
          </cell>
          <cell r="V185" t="str">
            <v>F2M14100180</v>
          </cell>
          <cell r="DC185" t="str">
            <v>黃順洲</v>
          </cell>
          <cell r="DD185" t="str">
            <v>E100600578</v>
          </cell>
          <cell r="DE185" t="str">
            <v>0087650</v>
          </cell>
          <cell r="DF185" t="str">
            <v>765207069790</v>
          </cell>
        </row>
        <row r="186">
          <cell r="J186" t="str">
            <v>0704-15250</v>
          </cell>
          <cell r="V186" t="str">
            <v>F2M14100181</v>
          </cell>
          <cell r="DC186" t="str">
            <v>李良瀚</v>
          </cell>
          <cell r="DD186" t="str">
            <v>F127673781</v>
          </cell>
          <cell r="DE186" t="str">
            <v>8220303</v>
          </cell>
          <cell r="DF186" t="str">
            <v>303533753505</v>
          </cell>
        </row>
        <row r="187">
          <cell r="J187" t="str">
            <v>0704-15252</v>
          </cell>
          <cell r="V187" t="str">
            <v>F2M14100182</v>
          </cell>
          <cell r="DC187" t="str">
            <v>黃大慶</v>
          </cell>
          <cell r="DD187" t="str">
            <v>S120904621</v>
          </cell>
          <cell r="DE187" t="str">
            <v>8220222</v>
          </cell>
          <cell r="DF187" t="str">
            <v>222540349067</v>
          </cell>
        </row>
        <row r="188">
          <cell r="J188" t="str">
            <v>0704-15276</v>
          </cell>
          <cell r="V188" t="str">
            <v>F2M14100183</v>
          </cell>
          <cell r="DC188" t="str">
            <v>黃天鴻</v>
          </cell>
          <cell r="DD188" t="str">
            <v>S123486853</v>
          </cell>
          <cell r="DE188" t="str">
            <v>0127222</v>
          </cell>
          <cell r="DF188" t="str">
            <v>722168600718</v>
          </cell>
        </row>
        <row r="189">
          <cell r="J189" t="str">
            <v>0704-15285</v>
          </cell>
          <cell r="V189" t="str">
            <v>F2M14100184</v>
          </cell>
          <cell r="DC189" t="str">
            <v>陳宥蓁</v>
          </cell>
          <cell r="DD189" t="str">
            <v>E223570422</v>
          </cell>
          <cell r="DE189" t="str">
            <v>0087100</v>
          </cell>
          <cell r="DF189" t="str">
            <v>710200191390</v>
          </cell>
        </row>
        <row r="190">
          <cell r="J190" t="str">
            <v>0704-15280</v>
          </cell>
          <cell r="V190" t="str">
            <v>F2M14100185</v>
          </cell>
          <cell r="DC190" t="str">
            <v>黃惠敏</v>
          </cell>
          <cell r="DD190" t="str">
            <v>S221637425</v>
          </cell>
          <cell r="DE190" t="str">
            <v>8030205</v>
          </cell>
          <cell r="DF190" t="str">
            <v>020500099451</v>
          </cell>
        </row>
        <row r="191">
          <cell r="J191" t="str">
            <v>0704-15274</v>
          </cell>
          <cell r="V191" t="str">
            <v>F2M14100186</v>
          </cell>
          <cell r="DC191" t="str">
            <v>黃惠敏</v>
          </cell>
          <cell r="DD191" t="str">
            <v>S221637425</v>
          </cell>
          <cell r="DE191" t="str">
            <v>8030205</v>
          </cell>
          <cell r="DF191" t="str">
            <v>020500099451</v>
          </cell>
        </row>
        <row r="192">
          <cell r="J192" t="str">
            <v>0704-15299</v>
          </cell>
          <cell r="V192" t="str">
            <v>F2M14100187</v>
          </cell>
          <cell r="DC192" t="str">
            <v>歐鳳吟</v>
          </cell>
          <cell r="DD192" t="str">
            <v>S224022891</v>
          </cell>
          <cell r="DE192" t="str">
            <v>0170033</v>
          </cell>
          <cell r="DF192" t="str">
            <v>00310997101</v>
          </cell>
        </row>
        <row r="193">
          <cell r="J193" t="str">
            <v>0704-15151</v>
          </cell>
          <cell r="V193" t="str">
            <v>F2M14100188</v>
          </cell>
          <cell r="DC193" t="str">
            <v>林榮苑</v>
          </cell>
          <cell r="DD193" t="str">
            <v>S202293869</v>
          </cell>
          <cell r="DE193" t="str">
            <v>0060224</v>
          </cell>
          <cell r="DF193" t="str">
            <v>0220872090975</v>
          </cell>
        </row>
        <row r="194">
          <cell r="J194" t="str">
            <v>0704-15295</v>
          </cell>
          <cell r="V194" t="str">
            <v>F2M14100189</v>
          </cell>
          <cell r="DC194" t="str">
            <v>李慈芬</v>
          </cell>
          <cell r="DD194" t="str">
            <v>X220185907</v>
          </cell>
          <cell r="DE194" t="str">
            <v>7000021</v>
          </cell>
          <cell r="DF194" t="str">
            <v>00414270549199</v>
          </cell>
        </row>
        <row r="195">
          <cell r="J195" t="str">
            <v>0704-15197</v>
          </cell>
          <cell r="V195" t="str">
            <v>F2M14100190</v>
          </cell>
          <cell r="DC195" t="str">
            <v>陳嘉祥</v>
          </cell>
          <cell r="DD195" t="str">
            <v>E123082532</v>
          </cell>
          <cell r="DE195" t="str">
            <v>8221171</v>
          </cell>
          <cell r="DF195" t="str">
            <v>171540153948</v>
          </cell>
        </row>
        <row r="196">
          <cell r="J196" t="str">
            <v>0704-15176</v>
          </cell>
          <cell r="V196" t="str">
            <v>F2M14100191</v>
          </cell>
          <cell r="DC196" t="str">
            <v>陳美琪</v>
          </cell>
          <cell r="DD196" t="str">
            <v>X220497180</v>
          </cell>
          <cell r="DE196" t="str">
            <v>8061836</v>
          </cell>
          <cell r="DF196" t="str">
            <v>00168199120826</v>
          </cell>
        </row>
        <row r="197">
          <cell r="J197" t="str">
            <v>0704-15186</v>
          </cell>
          <cell r="V197" t="str">
            <v>F2M14100192</v>
          </cell>
          <cell r="DC197" t="str">
            <v>王映琮</v>
          </cell>
          <cell r="DD197" t="str">
            <v>E123087448</v>
          </cell>
          <cell r="DE197" t="str">
            <v>0040613</v>
          </cell>
          <cell r="DF197" t="str">
            <v>061004373624</v>
          </cell>
        </row>
        <row r="198">
          <cell r="J198" t="str">
            <v>0704-15198</v>
          </cell>
          <cell r="V198" t="str">
            <v>F2M14100193</v>
          </cell>
          <cell r="DC198" t="str">
            <v>吳博清</v>
          </cell>
          <cell r="DD198" t="str">
            <v>S122658711</v>
          </cell>
          <cell r="DE198" t="str">
            <v>7000021</v>
          </cell>
          <cell r="DF198" t="str">
            <v>00414310481557</v>
          </cell>
        </row>
        <row r="199">
          <cell r="J199" t="str">
            <v>0704-15311</v>
          </cell>
          <cell r="V199" t="str">
            <v>F2M14100194</v>
          </cell>
          <cell r="DC199" t="str">
            <v>朱碧樺</v>
          </cell>
          <cell r="DD199" t="str">
            <v>X220500164</v>
          </cell>
          <cell r="DE199" t="str">
            <v>0040624</v>
          </cell>
          <cell r="DF199" t="str">
            <v>062004462412</v>
          </cell>
        </row>
        <row r="200">
          <cell r="J200" t="str">
            <v>0704-15218</v>
          </cell>
          <cell r="V200" t="str">
            <v>F2M14100195</v>
          </cell>
          <cell r="DC200" t="str">
            <v>黃彥勲</v>
          </cell>
          <cell r="DD200" t="str">
            <v>E123362400</v>
          </cell>
          <cell r="DE200" t="str">
            <v>8120252</v>
          </cell>
          <cell r="DF200" t="str">
            <v>20251000027658</v>
          </cell>
        </row>
        <row r="201">
          <cell r="J201" t="str">
            <v>0704-15298</v>
          </cell>
          <cell r="V201" t="str">
            <v>F2M14100196</v>
          </cell>
          <cell r="DC201" t="str">
            <v>張震威</v>
          </cell>
          <cell r="DD201" t="str">
            <v>S122892731</v>
          </cell>
          <cell r="DE201" t="str">
            <v>7000021</v>
          </cell>
          <cell r="DF201" t="str">
            <v>01010032255582</v>
          </cell>
        </row>
        <row r="202">
          <cell r="J202" t="str">
            <v>0704-15297</v>
          </cell>
          <cell r="V202" t="str">
            <v>F2M14100197</v>
          </cell>
          <cell r="DC202" t="str">
            <v>楊敦絢</v>
          </cell>
          <cell r="DD202" t="str">
            <v>T220046761</v>
          </cell>
          <cell r="DE202" t="str">
            <v>0050337</v>
          </cell>
          <cell r="DF202" t="str">
            <v>033005300083</v>
          </cell>
        </row>
        <row r="203">
          <cell r="J203" t="str">
            <v>0704-15309</v>
          </cell>
          <cell r="V203" t="str">
            <v>F2M14100198</v>
          </cell>
          <cell r="DC203" t="str">
            <v>陳曉琪</v>
          </cell>
          <cell r="DD203" t="str">
            <v>N223543084</v>
          </cell>
          <cell r="DE203" t="str">
            <v>7000021</v>
          </cell>
          <cell r="DF203" t="str">
            <v>01011910246311</v>
          </cell>
        </row>
        <row r="204">
          <cell r="J204" t="str">
            <v>0704-15296</v>
          </cell>
          <cell r="V204" t="str">
            <v>F2M14100199</v>
          </cell>
          <cell r="DC204" t="str">
            <v>尤慧美</v>
          </cell>
          <cell r="DD204" t="str">
            <v>E220681071</v>
          </cell>
          <cell r="DE204" t="str">
            <v>7000021</v>
          </cell>
          <cell r="DF204" t="str">
            <v>00412760491371</v>
          </cell>
        </row>
        <row r="205">
          <cell r="J205" t="str">
            <v>0704-15312</v>
          </cell>
          <cell r="V205" t="str">
            <v>F2M14100200</v>
          </cell>
          <cell r="DC205" t="str">
            <v>陳玥彤</v>
          </cell>
          <cell r="DD205" t="str">
            <v>C221045282</v>
          </cell>
          <cell r="DE205" t="str">
            <v>8220716</v>
          </cell>
          <cell r="DF205" t="str">
            <v>716540087107</v>
          </cell>
        </row>
        <row r="206">
          <cell r="J206" t="str">
            <v>0704-15257</v>
          </cell>
          <cell r="V206" t="str">
            <v>F2M14100201</v>
          </cell>
          <cell r="DC206" t="str">
            <v>唐凡翔</v>
          </cell>
          <cell r="DD206" t="str">
            <v>S120085176</v>
          </cell>
          <cell r="DE206" t="str">
            <v>8071723</v>
          </cell>
          <cell r="DF206" t="str">
            <v>17200400669679</v>
          </cell>
        </row>
        <row r="207">
          <cell r="J207" t="str">
            <v>0704-15202</v>
          </cell>
          <cell r="V207" t="str">
            <v>F2M14100202</v>
          </cell>
          <cell r="DC207" t="str">
            <v>陳瓊伊</v>
          </cell>
          <cell r="DD207" t="str">
            <v>Q202508229</v>
          </cell>
          <cell r="DE207" t="str">
            <v>0130017</v>
          </cell>
          <cell r="DF207" t="str">
            <v>001501369043</v>
          </cell>
        </row>
        <row r="208">
          <cell r="J208" t="str">
            <v>0704-15289</v>
          </cell>
          <cell r="V208" t="str">
            <v>F2M14100203</v>
          </cell>
          <cell r="DC208" t="str">
            <v>洪綉雯</v>
          </cell>
          <cell r="DD208" t="str">
            <v>S222312874</v>
          </cell>
          <cell r="DE208" t="str">
            <v>8220059</v>
          </cell>
          <cell r="DF208" t="str">
            <v>059540331756</v>
          </cell>
        </row>
        <row r="209">
          <cell r="J209" t="str">
            <v>0704-15234</v>
          </cell>
          <cell r="V209" t="str">
            <v>F2M14100204</v>
          </cell>
          <cell r="DC209" t="str">
            <v>何燕玉</v>
          </cell>
          <cell r="DD209" t="str">
            <v>E200838369</v>
          </cell>
          <cell r="DE209" t="str">
            <v>7000021</v>
          </cell>
          <cell r="DF209" t="str">
            <v>00411370586321</v>
          </cell>
        </row>
        <row r="210">
          <cell r="J210" t="str">
            <v>0704-15211</v>
          </cell>
          <cell r="V210" t="str">
            <v>F2M14100205</v>
          </cell>
          <cell r="DC210" t="str">
            <v>蕭繼宗</v>
          </cell>
          <cell r="DD210" t="str">
            <v>E122765523</v>
          </cell>
          <cell r="DE210" t="str">
            <v>0170077</v>
          </cell>
          <cell r="DF210" t="str">
            <v>00713388918</v>
          </cell>
        </row>
        <row r="211">
          <cell r="J211" t="str">
            <v>0704-15243</v>
          </cell>
          <cell r="V211" t="str">
            <v>F2M14100206</v>
          </cell>
          <cell r="DC211" t="str">
            <v>廖文和</v>
          </cell>
          <cell r="DD211" t="str">
            <v>S121886935</v>
          </cell>
          <cell r="DE211" t="str">
            <v>7000021</v>
          </cell>
          <cell r="DF211" t="str">
            <v>00418878002774</v>
          </cell>
        </row>
        <row r="212">
          <cell r="J212" t="str">
            <v>0704-11486</v>
          </cell>
          <cell r="V212" t="str">
            <v>F2M14100207</v>
          </cell>
          <cell r="DC212" t="str">
            <v>江佳芳</v>
          </cell>
          <cell r="DD212" t="str">
            <v>V221030689</v>
          </cell>
          <cell r="DE212" t="str">
            <v>0077051</v>
          </cell>
          <cell r="DF212" t="str">
            <v>70550549290</v>
          </cell>
        </row>
        <row r="213">
          <cell r="J213" t="str">
            <v>0704-15239</v>
          </cell>
          <cell r="V213" t="str">
            <v>F2M14100208</v>
          </cell>
          <cell r="DC213" t="str">
            <v>黃淑貞</v>
          </cell>
          <cell r="DD213" t="str">
            <v>E221521592</v>
          </cell>
          <cell r="DE213" t="str">
            <v>7000021</v>
          </cell>
          <cell r="DF213" t="str">
            <v>00412140304308</v>
          </cell>
        </row>
        <row r="214">
          <cell r="J214" t="str">
            <v>0704-15319</v>
          </cell>
          <cell r="V214" t="str">
            <v>F2M14100209</v>
          </cell>
          <cell r="DC214" t="str">
            <v>夏玲玲</v>
          </cell>
          <cell r="DD214" t="str">
            <v>R222411255</v>
          </cell>
          <cell r="DE214" t="str">
            <v>0087030</v>
          </cell>
          <cell r="DF214" t="str">
            <v>703200206307</v>
          </cell>
        </row>
        <row r="215">
          <cell r="J215" t="str">
            <v>0704-15300</v>
          </cell>
          <cell r="V215" t="str">
            <v>F2M14100211</v>
          </cell>
          <cell r="DC215" t="str">
            <v>詹勳利</v>
          </cell>
          <cell r="DD215" t="str">
            <v>E124266596</v>
          </cell>
          <cell r="DE215" t="str">
            <v>2040066</v>
          </cell>
          <cell r="DF215" t="str">
            <v>00600400194584</v>
          </cell>
        </row>
        <row r="216">
          <cell r="J216" t="str">
            <v>0704-15294</v>
          </cell>
          <cell r="V216" t="str">
            <v>F2M14100212</v>
          </cell>
          <cell r="DC216" t="str">
            <v>吳淑娟</v>
          </cell>
          <cell r="DD216" t="str">
            <v>S220694766</v>
          </cell>
          <cell r="DE216" t="str">
            <v>8221263</v>
          </cell>
          <cell r="DF216" t="str">
            <v>263540216272</v>
          </cell>
        </row>
        <row r="217">
          <cell r="J217" t="str">
            <v>0704-15323</v>
          </cell>
          <cell r="V217" t="str">
            <v>F2M14100214</v>
          </cell>
          <cell r="DC217" t="str">
            <v>林子芳</v>
          </cell>
          <cell r="DD217" t="str">
            <v>E101719898</v>
          </cell>
          <cell r="DE217" t="str">
            <v>004624</v>
          </cell>
          <cell r="DF217" t="str">
            <v>062004929451</v>
          </cell>
        </row>
        <row r="218">
          <cell r="J218" t="str">
            <v>0704-15237</v>
          </cell>
          <cell r="V218" t="str">
            <v>F2M14100215</v>
          </cell>
          <cell r="DC218" t="str">
            <v>王麒評</v>
          </cell>
          <cell r="DD218" t="str">
            <v>E123100759</v>
          </cell>
          <cell r="DE218" t="str">
            <v>0172059</v>
          </cell>
          <cell r="DF218" t="str">
            <v>20510140665</v>
          </cell>
        </row>
        <row r="219">
          <cell r="J219" t="str">
            <v>0704-15317</v>
          </cell>
          <cell r="V219" t="str">
            <v>F2M14100217</v>
          </cell>
          <cell r="DC219" t="str">
            <v>魯豫蓉</v>
          </cell>
          <cell r="DD219" t="str">
            <v>E224473904</v>
          </cell>
          <cell r="DE219" t="str">
            <v>8220118</v>
          </cell>
          <cell r="DF219" t="str">
            <v>118540334283</v>
          </cell>
        </row>
        <row r="220">
          <cell r="J220" t="str">
            <v>0704-15320</v>
          </cell>
          <cell r="V220" t="str">
            <v>F2M14100218</v>
          </cell>
          <cell r="DC220" t="str">
            <v>陳麗華</v>
          </cell>
          <cell r="DD220" t="str">
            <v>L220936647</v>
          </cell>
          <cell r="DE220" t="str">
            <v>7000021</v>
          </cell>
          <cell r="DF220" t="str">
            <v>00410771152529</v>
          </cell>
        </row>
        <row r="221">
          <cell r="J221" t="str">
            <v>0704-15251</v>
          </cell>
          <cell r="V221" t="str">
            <v>F2M14100219</v>
          </cell>
          <cell r="DC221" t="str">
            <v>黃巧玲</v>
          </cell>
          <cell r="DD221" t="str">
            <v>S290060648</v>
          </cell>
          <cell r="DE221" t="str">
            <v>7000021</v>
          </cell>
          <cell r="DF221" t="str">
            <v>00415210404748</v>
          </cell>
        </row>
        <row r="222">
          <cell r="J222" t="str">
            <v>0704-15331</v>
          </cell>
          <cell r="V222" t="str">
            <v>F2M14100220</v>
          </cell>
          <cell r="DC222" t="str">
            <v>徐若芯</v>
          </cell>
          <cell r="DD222" t="str">
            <v>T222525989</v>
          </cell>
          <cell r="DE222" t="str">
            <v>0087650</v>
          </cell>
          <cell r="DF222" t="str">
            <v>765200216525</v>
          </cell>
        </row>
        <row r="223">
          <cell r="J223" t="str">
            <v>0704-15348</v>
          </cell>
          <cell r="V223" t="str">
            <v>F2M14100222</v>
          </cell>
          <cell r="DC223" t="str">
            <v>舒坤鳳</v>
          </cell>
          <cell r="DD223" t="str">
            <v>L220622924</v>
          </cell>
          <cell r="DE223" t="str">
            <v>7000021</v>
          </cell>
          <cell r="DF223" t="str">
            <v>00710458015823</v>
          </cell>
        </row>
        <row r="224">
          <cell r="J224" t="str">
            <v>0704-15333</v>
          </cell>
          <cell r="V224" t="str">
            <v>F2M14100223</v>
          </cell>
          <cell r="DC224" t="str">
            <v>劉曉琴</v>
          </cell>
          <cell r="DD224" t="str">
            <v>E290088713</v>
          </cell>
          <cell r="DE224" t="str">
            <v>7000021</v>
          </cell>
          <cell r="DF224" t="str">
            <v>01015710459733</v>
          </cell>
        </row>
        <row r="225">
          <cell r="J225" t="str">
            <v>0704-15327</v>
          </cell>
          <cell r="V225" t="str">
            <v>F2M14100226</v>
          </cell>
          <cell r="DC225" t="str">
            <v>黃小芸</v>
          </cell>
          <cell r="DD225" t="str">
            <v>S220121142</v>
          </cell>
          <cell r="DE225" t="str">
            <v>7000021</v>
          </cell>
          <cell r="DF225" t="str">
            <v>01010032284109</v>
          </cell>
        </row>
        <row r="226">
          <cell r="J226" t="str">
            <v>0704-15281</v>
          </cell>
          <cell r="V226" t="str">
            <v>F2M14100227</v>
          </cell>
          <cell r="DC226" t="str">
            <v>鄭珮慈</v>
          </cell>
          <cell r="DD226" t="str">
            <v>F225101677</v>
          </cell>
          <cell r="DE226" t="str">
            <v>8081034</v>
          </cell>
          <cell r="DF226" t="str">
            <v>1034968031391</v>
          </cell>
        </row>
        <row r="227">
          <cell r="J227" t="str">
            <v>0704-15343</v>
          </cell>
          <cell r="V227" t="str">
            <v>F2M14100228</v>
          </cell>
          <cell r="DC227" t="str">
            <v>張美桂</v>
          </cell>
          <cell r="DD227" t="str">
            <v>S200812419</v>
          </cell>
          <cell r="DE227" t="str">
            <v>0096520</v>
          </cell>
          <cell r="DF227" t="str">
            <v>65205110008100</v>
          </cell>
        </row>
        <row r="228">
          <cell r="J228" t="str">
            <v>0704-15342</v>
          </cell>
          <cell r="V228" t="str">
            <v>F2M14100229</v>
          </cell>
          <cell r="DC228" t="str">
            <v>王俐婷</v>
          </cell>
          <cell r="DD228" t="str">
            <v>A226773805</v>
          </cell>
          <cell r="DE228" t="str">
            <v>0040668</v>
          </cell>
          <cell r="DF228" t="str">
            <v>066008124246</v>
          </cell>
        </row>
        <row r="229">
          <cell r="J229" t="str">
            <v>0704-15341</v>
          </cell>
          <cell r="V229" t="str">
            <v>F2M14100232</v>
          </cell>
          <cell r="DC229" t="str">
            <v>董奕鑠</v>
          </cell>
          <cell r="DD229" t="str">
            <v>E225588655</v>
          </cell>
          <cell r="DE229" t="str">
            <v>2040127</v>
          </cell>
          <cell r="DF229" t="str">
            <v>01200400050515</v>
          </cell>
        </row>
        <row r="230">
          <cell r="J230" t="str">
            <v>0704-15349</v>
          </cell>
          <cell r="V230" t="str">
            <v>F2M14100233</v>
          </cell>
          <cell r="DC230" t="str">
            <v>朱素慧</v>
          </cell>
          <cell r="DD230" t="str">
            <v>E221452118</v>
          </cell>
          <cell r="DE230" t="str">
            <v>8080196</v>
          </cell>
          <cell r="DF230" t="str">
            <v>0196966307978</v>
          </cell>
        </row>
        <row r="231">
          <cell r="J231" t="str">
            <v>0704-15256</v>
          </cell>
          <cell r="V231" t="str">
            <v>F2M14100210</v>
          </cell>
          <cell r="DC231" t="str">
            <v>張雅茹</v>
          </cell>
          <cell r="DD231" t="str">
            <v>H222001136</v>
          </cell>
          <cell r="DE231" t="str">
            <v>8220277</v>
          </cell>
          <cell r="DF231" t="str">
            <v>277541348261</v>
          </cell>
        </row>
        <row r="232">
          <cell r="J232" t="str">
            <v>0704-15306</v>
          </cell>
          <cell r="V232" t="str">
            <v>F2M14100213</v>
          </cell>
          <cell r="DC232" t="str">
            <v>謝榮原</v>
          </cell>
          <cell r="DD232" t="str">
            <v>E100529827</v>
          </cell>
          <cell r="DE232" t="str">
            <v>0087030</v>
          </cell>
          <cell r="DF232" t="str">
            <v>703200129360</v>
          </cell>
        </row>
        <row r="233">
          <cell r="J233" t="str">
            <v>0704-15321</v>
          </cell>
          <cell r="V233" t="str">
            <v>F2M14100216</v>
          </cell>
          <cell r="DC233" t="str">
            <v>黃新榮</v>
          </cell>
          <cell r="DD233" t="str">
            <v>S102499814</v>
          </cell>
          <cell r="DE233" t="str">
            <v>7000021</v>
          </cell>
          <cell r="DF233" t="str">
            <v>00417650009061</v>
          </cell>
        </row>
        <row r="234">
          <cell r="J234" t="str">
            <v>0704-15305</v>
          </cell>
          <cell r="V234" t="str">
            <v>F2M14100221</v>
          </cell>
          <cell r="DC234" t="str">
            <v>閻淑婷</v>
          </cell>
          <cell r="DD234" t="str">
            <v>E221895613</v>
          </cell>
          <cell r="DE234" t="str">
            <v>7000021</v>
          </cell>
          <cell r="DF234" t="str">
            <v>00410810333363</v>
          </cell>
        </row>
        <row r="235">
          <cell r="J235" t="str">
            <v>0704-15318</v>
          </cell>
          <cell r="V235" t="str">
            <v>F2M14100225</v>
          </cell>
          <cell r="DC235" t="str">
            <v>葉鈺偉</v>
          </cell>
          <cell r="DD235" t="str">
            <v>S122639994</v>
          </cell>
          <cell r="DE235" t="str">
            <v>0087111</v>
          </cell>
          <cell r="DF235" t="str">
            <v>711200281098</v>
          </cell>
        </row>
        <row r="236">
          <cell r="J236" t="str">
            <v>0704-15335</v>
          </cell>
          <cell r="V236" t="str">
            <v>F2M14100224</v>
          </cell>
          <cell r="DC236" t="str">
            <v>劉宗寶</v>
          </cell>
          <cell r="DD236" t="str">
            <v>S121731711</v>
          </cell>
          <cell r="DE236" t="str">
            <v>0500120</v>
          </cell>
          <cell r="DF236" t="str">
            <v>01262077116</v>
          </cell>
        </row>
        <row r="237">
          <cell r="J237" t="str">
            <v>0704-15338</v>
          </cell>
          <cell r="V237" t="str">
            <v>F2M14100231</v>
          </cell>
          <cell r="DC237" t="str">
            <v>孫麗華</v>
          </cell>
          <cell r="DD237" t="str">
            <v>E221555427</v>
          </cell>
          <cell r="DE237" t="str">
            <v>0130268</v>
          </cell>
          <cell r="DF237" t="str">
            <v>026500371926</v>
          </cell>
        </row>
        <row r="238">
          <cell r="J238" t="str">
            <v>0704-15344</v>
          </cell>
          <cell r="V238" t="str">
            <v>F2M14100230</v>
          </cell>
          <cell r="DC238" t="str">
            <v>劉智明</v>
          </cell>
          <cell r="DD238" t="str">
            <v>E122899757</v>
          </cell>
          <cell r="DE238" t="str">
            <v>0060785</v>
          </cell>
          <cell r="DF238" t="str">
            <v>0780872170575</v>
          </cell>
        </row>
        <row r="239">
          <cell r="J239" t="str">
            <v>0704-15258</v>
          </cell>
          <cell r="V239" t="str">
            <v>F2M14100235</v>
          </cell>
          <cell r="DC239" t="str">
            <v>趙芝慧</v>
          </cell>
          <cell r="DD239" t="str">
            <v>S220062406</v>
          </cell>
          <cell r="DE239" t="str">
            <v>0060512</v>
          </cell>
          <cell r="DF239" t="str">
            <v>0510765206004</v>
          </cell>
        </row>
        <row r="240">
          <cell r="J240" t="str">
            <v>0704-15308</v>
          </cell>
          <cell r="V240" t="str">
            <v>F2M14100236</v>
          </cell>
          <cell r="DC240" t="str">
            <v>歐淑芬</v>
          </cell>
          <cell r="DD240" t="str">
            <v>E222443042</v>
          </cell>
          <cell r="DE240" t="str">
            <v>8220026</v>
          </cell>
          <cell r="DF240" t="str">
            <v>026532286350</v>
          </cell>
        </row>
        <row r="241">
          <cell r="J241" t="str">
            <v>0704-15328</v>
          </cell>
          <cell r="V241" t="str">
            <v>F2M14100238</v>
          </cell>
          <cell r="DC241" t="str">
            <v>翁英倫</v>
          </cell>
          <cell r="DD241" t="str">
            <v>E124153085</v>
          </cell>
          <cell r="DE241" t="str">
            <v>8221182</v>
          </cell>
          <cell r="DF241" t="str">
            <v>565540148857</v>
          </cell>
        </row>
        <row r="242">
          <cell r="J242" t="str">
            <v>0704-15332</v>
          </cell>
          <cell r="V242" t="str">
            <v>F2M14100237</v>
          </cell>
          <cell r="DC242" t="str">
            <v>趙秀君</v>
          </cell>
          <cell r="DD242" t="str">
            <v>S220239756</v>
          </cell>
          <cell r="DE242" t="str">
            <v>0040255</v>
          </cell>
          <cell r="DF242" t="str">
            <v>025004645026</v>
          </cell>
        </row>
        <row r="243">
          <cell r="J243" t="str">
            <v>0704-15334</v>
          </cell>
          <cell r="V243" t="str">
            <v>F2M14100240</v>
          </cell>
          <cell r="DC243" t="str">
            <v>蔣國榮</v>
          </cell>
          <cell r="DD243" t="str">
            <v>A180001100</v>
          </cell>
          <cell r="DE243" t="str">
            <v>0051080</v>
          </cell>
          <cell r="DF243" t="str">
            <v>108005299425</v>
          </cell>
        </row>
        <row r="244">
          <cell r="J244" t="str">
            <v>0704-15354</v>
          </cell>
          <cell r="V244" t="str">
            <v>F2M14100241</v>
          </cell>
          <cell r="DC244" t="str">
            <v>郭玉瑩</v>
          </cell>
          <cell r="DD244" t="str">
            <v>P221236489</v>
          </cell>
          <cell r="DE244" t="str">
            <v>7000021</v>
          </cell>
          <cell r="DF244" t="str">
            <v>01016310087810</v>
          </cell>
        </row>
        <row r="245">
          <cell r="J245" t="str">
            <v>0704-15382</v>
          </cell>
          <cell r="V245" t="str">
            <v>F2M14100245</v>
          </cell>
          <cell r="DC245" t="str">
            <v>張宇騰</v>
          </cell>
          <cell r="DD245" t="str">
            <v>E124490627</v>
          </cell>
          <cell r="DE245" t="str">
            <v>0087063</v>
          </cell>
          <cell r="DF245" t="str">
            <v>706200721193</v>
          </cell>
        </row>
        <row r="246">
          <cell r="J246" t="str">
            <v>0704-15126</v>
          </cell>
          <cell r="V246" t="str">
            <v>F2M14100243</v>
          </cell>
          <cell r="DC246" t="str">
            <v>戴艾潔</v>
          </cell>
          <cell r="DD246" t="str">
            <v>V220456232</v>
          </cell>
          <cell r="DE246" t="str">
            <v>0050197</v>
          </cell>
          <cell r="DF246" t="str">
            <v>019005637603</v>
          </cell>
        </row>
        <row r="247">
          <cell r="J247" t="str">
            <v>0704-15362</v>
          </cell>
          <cell r="V247" t="str">
            <v>F2M14100244</v>
          </cell>
          <cell r="DC247" t="str">
            <v>詹文洲</v>
          </cell>
          <cell r="DD247" t="str">
            <v>L121773339</v>
          </cell>
          <cell r="DE247" t="str">
            <v>0065540</v>
          </cell>
          <cell r="DF247" t="str">
            <v>5540766553403</v>
          </cell>
        </row>
        <row r="248">
          <cell r="J248" t="str">
            <v>0704-15378</v>
          </cell>
          <cell r="V248" t="str">
            <v>F2M14100247</v>
          </cell>
          <cell r="DC248" t="str">
            <v>沈妏蒨</v>
          </cell>
          <cell r="DD248" t="str">
            <v>E225021351</v>
          </cell>
          <cell r="DE248" t="str">
            <v>8221263</v>
          </cell>
          <cell r="DF248" t="str">
            <v>263540198280</v>
          </cell>
        </row>
        <row r="249">
          <cell r="J249" t="str">
            <v>0704-15389</v>
          </cell>
          <cell r="V249" t="str">
            <v>F2M14100250</v>
          </cell>
          <cell r="DC249" t="str">
            <v>呂昀樺</v>
          </cell>
          <cell r="DD249" t="str">
            <v>E222609166</v>
          </cell>
          <cell r="DE249" t="str">
            <v>8120252</v>
          </cell>
          <cell r="DF249" t="str">
            <v>20251000373245</v>
          </cell>
        </row>
        <row r="250">
          <cell r="J250" t="str">
            <v>0704-15392</v>
          </cell>
          <cell r="V250" t="str">
            <v>F2M14100251</v>
          </cell>
          <cell r="DC250" t="str">
            <v>林玉慧</v>
          </cell>
          <cell r="DD250" t="str">
            <v>R222615708</v>
          </cell>
          <cell r="DE250" t="str">
            <v>0041193</v>
          </cell>
          <cell r="DF250" t="str">
            <v>119004813167</v>
          </cell>
        </row>
        <row r="251">
          <cell r="J251" t="str">
            <v>0704-15380</v>
          </cell>
          <cell r="V251" t="str">
            <v>F2M14100253</v>
          </cell>
          <cell r="DC251" t="str">
            <v>蔡伊筌</v>
          </cell>
          <cell r="DD251" t="str">
            <v>T123460476</v>
          </cell>
          <cell r="DE251" t="str">
            <v>0131287</v>
          </cell>
          <cell r="DF251" t="str">
            <v>128506032322</v>
          </cell>
        </row>
        <row r="252">
          <cell r="J252" t="str">
            <v>0704-15394</v>
          </cell>
          <cell r="V252" t="str">
            <v>F2M14100254</v>
          </cell>
          <cell r="DC252" t="str">
            <v>林展毅</v>
          </cell>
          <cell r="DD252" t="str">
            <v>S122091672</v>
          </cell>
          <cell r="DE252" t="str">
            <v>2040066</v>
          </cell>
          <cell r="DF252" t="str">
            <v>00600400029150</v>
          </cell>
        </row>
        <row r="253">
          <cell r="J253" t="str">
            <v>0704-15383</v>
          </cell>
          <cell r="V253" t="str">
            <v>F2M14100252</v>
          </cell>
          <cell r="DC253" t="str">
            <v>施榮章</v>
          </cell>
          <cell r="DD253" t="str">
            <v>S120700463</v>
          </cell>
          <cell r="DE253" t="str">
            <v>0040255</v>
          </cell>
          <cell r="DF253" t="str">
            <v>025008925512</v>
          </cell>
        </row>
        <row r="254">
          <cell r="J254" t="str">
            <v>0704-15390</v>
          </cell>
          <cell r="V254" t="str">
            <v>F2M14100255</v>
          </cell>
          <cell r="DC254" t="str">
            <v>祝健芬</v>
          </cell>
          <cell r="DD254" t="str">
            <v>E201501763</v>
          </cell>
          <cell r="DE254" t="str">
            <v>0060637</v>
          </cell>
          <cell r="DF254" t="str">
            <v>0630765339263</v>
          </cell>
        </row>
        <row r="255">
          <cell r="J255" t="str">
            <v>0704-15374</v>
          </cell>
          <cell r="V255" t="str">
            <v>F2M14100257</v>
          </cell>
          <cell r="DC255" t="str">
            <v>林柏徵</v>
          </cell>
          <cell r="DD255" t="str">
            <v>Q103295096</v>
          </cell>
          <cell r="DE255" t="str">
            <v>8061401</v>
          </cell>
          <cell r="DF255" t="str">
            <v>00168205970010</v>
          </cell>
        </row>
        <row r="256">
          <cell r="J256" t="str">
            <v>0704-15405</v>
          </cell>
          <cell r="V256" t="str">
            <v>F2M14100258</v>
          </cell>
          <cell r="DC256" t="str">
            <v>玉苑資產管理股份有限公司</v>
          </cell>
          <cell r="DD256">
            <v>83127692</v>
          </cell>
          <cell r="DE256" t="str">
            <v>0050979</v>
          </cell>
          <cell r="DF256" t="str">
            <v>097001020483</v>
          </cell>
        </row>
        <row r="257">
          <cell r="J257" t="str">
            <v>0704-15324</v>
          </cell>
          <cell r="V257" t="str">
            <v>F2M14100260</v>
          </cell>
          <cell r="DC257" t="str">
            <v>陳巧婷</v>
          </cell>
          <cell r="DD257" t="str">
            <v>S223363759</v>
          </cell>
          <cell r="DE257" t="str">
            <v>0040440</v>
          </cell>
          <cell r="DF257" t="str">
            <v>044004530446</v>
          </cell>
        </row>
        <row r="258">
          <cell r="J258" t="str">
            <v>0704-15381</v>
          </cell>
          <cell r="V258" t="str">
            <v>F2M14100269</v>
          </cell>
          <cell r="DC258" t="str">
            <v>胡雪華</v>
          </cell>
          <cell r="DD258" t="str">
            <v>T223689115</v>
          </cell>
          <cell r="DE258" t="str">
            <v>8061559</v>
          </cell>
          <cell r="DF258" t="str">
            <v>00168237739014</v>
          </cell>
        </row>
        <row r="259">
          <cell r="J259" t="str">
            <v>0704-15329</v>
          </cell>
          <cell r="V259" t="str">
            <v>F2M14100239</v>
          </cell>
          <cell r="DC259" t="str">
            <v>張瑞昇</v>
          </cell>
          <cell r="DD259" t="str">
            <v>T122392442</v>
          </cell>
          <cell r="DE259" t="str">
            <v>8231688</v>
          </cell>
          <cell r="DF259" t="str">
            <v>88652122392442</v>
          </cell>
        </row>
        <row r="260">
          <cell r="J260" t="str">
            <v>0704-15359</v>
          </cell>
          <cell r="V260" t="str">
            <v>F2M14100242</v>
          </cell>
          <cell r="DC260" t="str">
            <v>林文賓</v>
          </cell>
          <cell r="DD260" t="str">
            <v>E100606749</v>
          </cell>
          <cell r="DE260" t="str">
            <v>7000021</v>
          </cell>
          <cell r="DF260" t="str">
            <v>01010038117622</v>
          </cell>
        </row>
        <row r="261">
          <cell r="J261" t="str">
            <v>0704-15360</v>
          </cell>
          <cell r="V261" t="str">
            <v>F2M14100246</v>
          </cell>
          <cell r="DC261" t="str">
            <v>潘信德</v>
          </cell>
          <cell r="DD261" t="str">
            <v>S122238193</v>
          </cell>
          <cell r="DE261" t="str">
            <v>7000021</v>
          </cell>
          <cell r="DF261" t="str">
            <v>01014500846467</v>
          </cell>
        </row>
        <row r="262">
          <cell r="J262" t="str">
            <v>0704-15358</v>
          </cell>
          <cell r="V262" t="str">
            <v>F2M14100248</v>
          </cell>
          <cell r="DC262" t="str">
            <v>陳依伶</v>
          </cell>
          <cell r="DD262" t="str">
            <v>E222744428</v>
          </cell>
          <cell r="DE262" t="str">
            <v>0508300</v>
          </cell>
          <cell r="DF262" t="str">
            <v>83062941114</v>
          </cell>
        </row>
        <row r="263">
          <cell r="J263" t="str">
            <v>0704-15376</v>
          </cell>
          <cell r="V263" t="str">
            <v>F2M14100249</v>
          </cell>
          <cell r="DC263" t="str">
            <v>莊秉樺</v>
          </cell>
          <cell r="DD263" t="str">
            <v>A126667060</v>
          </cell>
          <cell r="DE263" t="str">
            <v>0127484</v>
          </cell>
          <cell r="DF263" t="str">
            <v>81680002811932</v>
          </cell>
        </row>
        <row r="264">
          <cell r="J264" t="str">
            <v>0704-15397</v>
          </cell>
          <cell r="V264" t="str">
            <v>F2M14100256</v>
          </cell>
          <cell r="DC264" t="str">
            <v>鍾晏榆</v>
          </cell>
          <cell r="DD264" t="str">
            <v>Q223418864</v>
          </cell>
          <cell r="DE264" t="str">
            <v>0500267</v>
          </cell>
          <cell r="DF264" t="str">
            <v>02662410791</v>
          </cell>
        </row>
        <row r="265">
          <cell r="J265" t="str">
            <v>0704-15366</v>
          </cell>
          <cell r="V265" t="str">
            <v>F2M14100259</v>
          </cell>
          <cell r="DC265" t="str">
            <v>許仲廷</v>
          </cell>
          <cell r="DD265" t="str">
            <v>F121843092</v>
          </cell>
          <cell r="DE265" t="str">
            <v>7000021</v>
          </cell>
          <cell r="DF265" t="str">
            <v>00513298010644</v>
          </cell>
        </row>
        <row r="266">
          <cell r="J266" t="str">
            <v>0704-15400</v>
          </cell>
          <cell r="V266" t="str">
            <v>F2M14100261</v>
          </cell>
          <cell r="DC266" t="str">
            <v>陳乃韻</v>
          </cell>
          <cell r="DD266" t="str">
            <v>E223356548</v>
          </cell>
          <cell r="DE266">
            <v>8120322</v>
          </cell>
          <cell r="DF266" t="str">
            <v>20321000324225</v>
          </cell>
        </row>
        <row r="267">
          <cell r="J267" t="str">
            <v>0704-15393</v>
          </cell>
          <cell r="V267" t="str">
            <v>F2M14100262</v>
          </cell>
          <cell r="DC267" t="str">
            <v>李慎方</v>
          </cell>
          <cell r="DD267" t="str">
            <v>F126577477</v>
          </cell>
          <cell r="DE267" t="str">
            <v>0128034</v>
          </cell>
          <cell r="DF267" t="str">
            <v>05628153800001</v>
          </cell>
        </row>
        <row r="268">
          <cell r="J268" t="str">
            <v>0704-15355</v>
          </cell>
          <cell r="V268" t="str">
            <v>F2M14100263</v>
          </cell>
          <cell r="DC268" t="str">
            <v>許金瑰</v>
          </cell>
          <cell r="DD268" t="str">
            <v>E221737349</v>
          </cell>
          <cell r="DE268">
            <v>8221229</v>
          </cell>
          <cell r="DF268" t="str">
            <v>229540379218</v>
          </cell>
        </row>
        <row r="269">
          <cell r="J269" t="str">
            <v>0704-15368</v>
          </cell>
          <cell r="V269" t="str">
            <v>F2M14100264</v>
          </cell>
          <cell r="DC269" t="str">
            <v>張瑞林</v>
          </cell>
          <cell r="DD269" t="str">
            <v>T122628929</v>
          </cell>
          <cell r="DE269" t="str">
            <v>0127026</v>
          </cell>
          <cell r="DF269" t="str">
            <v>00702168300659</v>
          </cell>
        </row>
        <row r="270">
          <cell r="J270" t="str">
            <v>0704-15398</v>
          </cell>
          <cell r="V270" t="str">
            <v>F2M14100265</v>
          </cell>
          <cell r="DC270" t="str">
            <v>葉孟翰</v>
          </cell>
          <cell r="DD270" t="str">
            <v>E123039282</v>
          </cell>
          <cell r="DE270" t="str">
            <v>0170022</v>
          </cell>
          <cell r="DF270" t="str">
            <v>00210584369</v>
          </cell>
        </row>
        <row r="271">
          <cell r="J271" t="str">
            <v>0704-15384</v>
          </cell>
          <cell r="V271" t="str">
            <v>F2M14100266</v>
          </cell>
          <cell r="DC271" t="str">
            <v>李思賢</v>
          </cell>
          <cell r="DD271" t="str">
            <v>E120673184</v>
          </cell>
          <cell r="DE271" t="str">
            <v>0050670</v>
          </cell>
          <cell r="DF271" t="str">
            <v>067005111835</v>
          </cell>
        </row>
        <row r="272">
          <cell r="J272" t="str">
            <v>0704-15371</v>
          </cell>
          <cell r="V272" t="str">
            <v>F2M14100267</v>
          </cell>
          <cell r="DC272" t="str">
            <v>郭權震</v>
          </cell>
          <cell r="DD272" t="str">
            <v>T123093402</v>
          </cell>
          <cell r="DE272" t="str">
            <v>0162357</v>
          </cell>
          <cell r="DF272" t="str">
            <v>235210914100</v>
          </cell>
        </row>
        <row r="273">
          <cell r="J273" t="str">
            <v>0704-15391</v>
          </cell>
          <cell r="V273" t="str">
            <v>F2M14100268</v>
          </cell>
          <cell r="DC273" t="str">
            <v>簡進雄</v>
          </cell>
          <cell r="DD273" t="str">
            <v>T120794091</v>
          </cell>
          <cell r="DE273" t="str">
            <v>7000021</v>
          </cell>
          <cell r="DF273" t="str">
            <v>01010960577321</v>
          </cell>
        </row>
        <row r="274">
          <cell r="J274" t="str">
            <v>0704-15388</v>
          </cell>
          <cell r="V274" t="str">
            <v>F2M14100271</v>
          </cell>
          <cell r="DC274" t="str">
            <v>陳嘉新</v>
          </cell>
          <cell r="DD274" t="str">
            <v>T122350195</v>
          </cell>
          <cell r="DE274" t="str">
            <v>0040255</v>
          </cell>
          <cell r="DF274" t="str">
            <v>025004595285</v>
          </cell>
        </row>
        <row r="275">
          <cell r="J275" t="str">
            <v>0704-15361</v>
          </cell>
          <cell r="V275" t="str">
            <v>F2M14100272</v>
          </cell>
          <cell r="DC275" t="str">
            <v>許輝寶</v>
          </cell>
          <cell r="DD275" t="str">
            <v>S120943995</v>
          </cell>
          <cell r="DE275" t="str">
            <v>0050348</v>
          </cell>
          <cell r="DF275" t="str">
            <v>034005261947</v>
          </cell>
        </row>
        <row r="276">
          <cell r="J276" t="str">
            <v>0704-15346</v>
          </cell>
          <cell r="V276" t="str">
            <v>F2M14100273</v>
          </cell>
          <cell r="DC276" t="str">
            <v>唐明玉</v>
          </cell>
          <cell r="DD276" t="str">
            <v>S290015873</v>
          </cell>
          <cell r="DE276" t="str">
            <v>0096506</v>
          </cell>
          <cell r="DF276" t="str">
            <v>65068606282300</v>
          </cell>
        </row>
        <row r="277">
          <cell r="J277" t="str">
            <v>0704-15409</v>
          </cell>
          <cell r="V277" t="str">
            <v>F2M14100274</v>
          </cell>
          <cell r="DC277" t="str">
            <v>莊凱惠</v>
          </cell>
          <cell r="DD277" t="str">
            <v>E222568062</v>
          </cell>
          <cell r="DE277" t="str">
            <v>8080347</v>
          </cell>
          <cell r="DF277" t="str">
            <v>0347968176525</v>
          </cell>
        </row>
        <row r="278">
          <cell r="J278" t="str">
            <v>0704-15401</v>
          </cell>
          <cell r="V278" t="str">
            <v>F2M14100275</v>
          </cell>
          <cell r="DC278" t="str">
            <v>洪禎杰</v>
          </cell>
          <cell r="DD278" t="str">
            <v>R124040163</v>
          </cell>
          <cell r="DE278" t="str">
            <v>0040118</v>
          </cell>
          <cell r="DF278" t="str">
            <v>254004229216</v>
          </cell>
        </row>
        <row r="279">
          <cell r="J279" t="str">
            <v>0704-15410</v>
          </cell>
          <cell r="V279" t="str">
            <v>F2M14100276</v>
          </cell>
          <cell r="DC279" t="str">
            <v>陳玄琳</v>
          </cell>
          <cell r="DD279" t="str">
            <v>E223156271</v>
          </cell>
          <cell r="DE279" t="str">
            <v>8221171</v>
          </cell>
          <cell r="DF279" t="str">
            <v>171530161995</v>
          </cell>
        </row>
        <row r="280">
          <cell r="J280" t="str">
            <v>0704-15373</v>
          </cell>
          <cell r="V280" t="str">
            <v>F2M14100277</v>
          </cell>
          <cell r="DC280" t="str">
            <v>何成</v>
          </cell>
          <cell r="DD280" t="str">
            <v>E100396220</v>
          </cell>
          <cell r="DE280" t="str">
            <v>7000021</v>
          </cell>
          <cell r="DF280" t="str">
            <v>00411100412268</v>
          </cell>
        </row>
        <row r="281">
          <cell r="J281" t="str">
            <v>0704-15375</v>
          </cell>
          <cell r="V281" t="str">
            <v>F2M14100278</v>
          </cell>
          <cell r="DC281" t="str">
            <v>羅智華</v>
          </cell>
          <cell r="DD281" t="str">
            <v>E120771078</v>
          </cell>
          <cell r="DE281" t="str">
            <v>0131209</v>
          </cell>
          <cell r="DF281" t="str">
            <v>120506072013</v>
          </cell>
        </row>
        <row r="282">
          <cell r="J282" t="str">
            <v>0704-15191</v>
          </cell>
          <cell r="V282" t="str">
            <v>F2M14100280</v>
          </cell>
          <cell r="DC282" t="str">
            <v>謝孟光</v>
          </cell>
          <cell r="DD282" t="str">
            <v>T123325927</v>
          </cell>
          <cell r="DE282" t="str">
            <v>0040314</v>
          </cell>
          <cell r="DF282" t="str">
            <v>031004777229</v>
          </cell>
        </row>
        <row r="283">
          <cell r="J283" t="str">
            <v>0704-15420</v>
          </cell>
          <cell r="V283" t="str">
            <v>F2M14100281</v>
          </cell>
          <cell r="DC283" t="str">
            <v>李亞青</v>
          </cell>
          <cell r="DD283" t="str">
            <v>S123542098</v>
          </cell>
          <cell r="DE283" t="str">
            <v>7000021</v>
          </cell>
          <cell r="DF283" t="str">
            <v>01010340201781</v>
          </cell>
        </row>
        <row r="284">
          <cell r="J284" t="str">
            <v>0704-15369</v>
          </cell>
          <cell r="V284" t="str">
            <v>F2M14100283</v>
          </cell>
          <cell r="DC284" t="str">
            <v>曾晴</v>
          </cell>
          <cell r="DD284" t="str">
            <v>E220650521</v>
          </cell>
          <cell r="DE284" t="str">
            <v>8220107</v>
          </cell>
          <cell r="DF284" t="str">
            <v>107540642180</v>
          </cell>
        </row>
        <row r="285">
          <cell r="J285" t="str">
            <v>0704-18005</v>
          </cell>
          <cell r="V285" t="str">
            <v>F2M14100284</v>
          </cell>
          <cell r="DC285" t="str">
            <v>洪湧順</v>
          </cell>
          <cell r="DD285" t="str">
            <v>E120818950</v>
          </cell>
          <cell r="DE285">
            <v>7000021</v>
          </cell>
          <cell r="DF285" t="str">
            <v>00415350195294</v>
          </cell>
        </row>
        <row r="286">
          <cell r="J286" t="str">
            <v>0704-18003</v>
          </cell>
          <cell r="V286" t="str">
            <v>F2M14100285</v>
          </cell>
          <cell r="DC286" t="str">
            <v>徐明良</v>
          </cell>
          <cell r="DD286" t="str">
            <v>E101742913</v>
          </cell>
          <cell r="DE286" t="str">
            <v>7000021</v>
          </cell>
          <cell r="DF286" t="str">
            <v>00412310231118</v>
          </cell>
        </row>
        <row r="287">
          <cell r="J287" t="str">
            <v>0704-15432</v>
          </cell>
          <cell r="V287" t="str">
            <v>F2M14100286</v>
          </cell>
          <cell r="DC287" t="str">
            <v>玉苑資產管理股份有限公司</v>
          </cell>
          <cell r="DD287">
            <v>83127692</v>
          </cell>
          <cell r="DE287" t="str">
            <v>0050979</v>
          </cell>
          <cell r="DF287" t="str">
            <v>097001020483</v>
          </cell>
        </row>
        <row r="288">
          <cell r="J288" t="str">
            <v>0704-18001</v>
          </cell>
          <cell r="V288" t="str">
            <v>F2M14100287</v>
          </cell>
          <cell r="DC288" t="str">
            <v>柯美惠</v>
          </cell>
          <cell r="DD288" t="str">
            <v>E223947389</v>
          </cell>
          <cell r="DE288" t="str">
            <v>0042835</v>
          </cell>
          <cell r="DF288" t="str">
            <v>283004012709</v>
          </cell>
        </row>
        <row r="289">
          <cell r="J289" t="str">
            <v>0704-15417</v>
          </cell>
          <cell r="V289" t="str">
            <v>F2M14100289</v>
          </cell>
          <cell r="DC289" t="str">
            <v>黃立中</v>
          </cell>
          <cell r="DD289" t="str">
            <v>S122610980</v>
          </cell>
          <cell r="DE289" t="str">
            <v>0131117</v>
          </cell>
          <cell r="DF289" t="str">
            <v>111506121210</v>
          </cell>
        </row>
        <row r="290">
          <cell r="J290" t="str">
            <v>0704-15431</v>
          </cell>
          <cell r="V290" t="str">
            <v>F2M14100290</v>
          </cell>
          <cell r="DC290" t="str">
            <v>玉苑資產管理股份有限公司</v>
          </cell>
          <cell r="DD290">
            <v>83127692</v>
          </cell>
          <cell r="DE290" t="str">
            <v>0050979</v>
          </cell>
          <cell r="DF290" t="str">
            <v>097001020483</v>
          </cell>
        </row>
        <row r="291">
          <cell r="J291" t="str">
            <v>0704-15213</v>
          </cell>
          <cell r="V291" t="str">
            <v>F2M14100291</v>
          </cell>
          <cell r="DC291" t="str">
            <v>陳瑞鴻</v>
          </cell>
          <cell r="DD291" t="str">
            <v>X120427122</v>
          </cell>
          <cell r="DE291" t="str">
            <v>2230016</v>
          </cell>
          <cell r="DF291" t="str">
            <v>00016151839980</v>
          </cell>
        </row>
        <row r="292">
          <cell r="J292" t="str">
            <v>0704-15387</v>
          </cell>
          <cell r="V292" t="str">
            <v>F2M14100292</v>
          </cell>
          <cell r="DC292" t="str">
            <v>趙安娜</v>
          </cell>
          <cell r="DD292" t="str">
            <v>B222266275</v>
          </cell>
          <cell r="DE292" t="str">
            <v>0050692</v>
          </cell>
          <cell r="DF292" t="str">
            <v>069005516455</v>
          </cell>
        </row>
        <row r="293">
          <cell r="J293" t="str">
            <v>0704-15443</v>
          </cell>
          <cell r="V293" t="str">
            <v>F2M14100293</v>
          </cell>
          <cell r="DC293" t="str">
            <v>玉苑資產管理股份有限公司</v>
          </cell>
          <cell r="DD293">
            <v>83127692</v>
          </cell>
          <cell r="DE293" t="str">
            <v>0050979</v>
          </cell>
          <cell r="DF293" t="str">
            <v>097001020483</v>
          </cell>
        </row>
        <row r="294">
          <cell r="J294" t="str">
            <v>0704-15278</v>
          </cell>
          <cell r="V294" t="str">
            <v>F2M14100294</v>
          </cell>
          <cell r="DC294" t="str">
            <v>玉苑資產管理股份有限公司</v>
          </cell>
          <cell r="DD294">
            <v>83127692</v>
          </cell>
          <cell r="DE294" t="str">
            <v>0050979</v>
          </cell>
          <cell r="DF294" t="str">
            <v>097001020483</v>
          </cell>
        </row>
        <row r="295">
          <cell r="J295" t="str">
            <v>0704-15419</v>
          </cell>
          <cell r="V295" t="str">
            <v>F2M14100295</v>
          </cell>
          <cell r="DC295" t="str">
            <v>陳盈穎</v>
          </cell>
          <cell r="DD295" t="str">
            <v>A221229919</v>
          </cell>
          <cell r="DE295" t="str">
            <v>8220130</v>
          </cell>
          <cell r="DF295" t="str">
            <v>130540130517</v>
          </cell>
        </row>
        <row r="296">
          <cell r="J296" t="str">
            <v>0704-15189</v>
          </cell>
          <cell r="V296" t="str">
            <v>F2M14100297</v>
          </cell>
          <cell r="DC296" t="str">
            <v>蔡勝斌</v>
          </cell>
          <cell r="DD296" t="str">
            <v>E124632867</v>
          </cell>
          <cell r="DE296" t="str">
            <v>8120023</v>
          </cell>
          <cell r="DF296" t="str">
            <v>28881003005583</v>
          </cell>
        </row>
        <row r="297">
          <cell r="J297" t="str">
            <v>0704-18004</v>
          </cell>
          <cell r="V297" t="str">
            <v>F2M14100299</v>
          </cell>
          <cell r="DC297" t="str">
            <v>蔡宗翰</v>
          </cell>
          <cell r="DD297" t="str">
            <v>R123774759</v>
          </cell>
          <cell r="DE297" t="str">
            <v>8220565</v>
          </cell>
          <cell r="DF297" t="str">
            <v>565540222003</v>
          </cell>
        </row>
        <row r="305">
          <cell r="V305" t="str">
            <v>各計</v>
          </cell>
        </row>
        <row r="306">
          <cell r="V306" t="str">
            <v>總計</v>
          </cell>
        </row>
        <row r="307">
          <cell r="V307" t="str">
            <v>本期</v>
          </cell>
        </row>
        <row r="310">
          <cell r="J310" t="str">
            <v>0704-15407</v>
          </cell>
          <cell r="V310" t="str">
            <v>F2M14100270</v>
          </cell>
          <cell r="DC310" t="str">
            <v>鄭志剛</v>
          </cell>
          <cell r="DD310" t="str">
            <v>E121897562</v>
          </cell>
          <cell r="DE310" t="str">
            <v>0085003</v>
          </cell>
          <cell r="DF310" t="str">
            <v>500200544939</v>
          </cell>
        </row>
        <row r="311">
          <cell r="J311" t="str">
            <v>0704-15406</v>
          </cell>
          <cell r="V311" t="str">
            <v>F2M14100282</v>
          </cell>
          <cell r="DC311" t="str">
            <v>郭芳誠</v>
          </cell>
          <cell r="DD311" t="str">
            <v>T120606274</v>
          </cell>
          <cell r="DE311" t="str">
            <v>8220152</v>
          </cell>
          <cell r="DF311" t="str">
            <v>152540076662</v>
          </cell>
        </row>
        <row r="312">
          <cell r="J312" t="str">
            <v>0704-15416</v>
          </cell>
          <cell r="V312" t="str">
            <v>F2M14100288</v>
          </cell>
          <cell r="DC312" t="str">
            <v>陳瓊伊</v>
          </cell>
          <cell r="DD312" t="str">
            <v>Q202508229</v>
          </cell>
          <cell r="DE312" t="str">
            <v>0130017</v>
          </cell>
          <cell r="DF312" t="str">
            <v>001501369043</v>
          </cell>
        </row>
        <row r="326">
          <cell r="J326" t="str">
            <v>0704-15440</v>
          </cell>
          <cell r="V326" t="str"/>
          <cell r="DC326">
            <v>0</v>
          </cell>
          <cell r="DD326">
            <v>0</v>
          </cell>
          <cell r="DE326">
            <v>0</v>
          </cell>
          <cell r="DF326">
            <v>0</v>
          </cell>
        </row>
        <row r="327">
          <cell r="J327" t="str">
            <v>0704-15402</v>
          </cell>
          <cell r="V327" t="str"/>
          <cell r="DC327">
            <v>0</v>
          </cell>
          <cell r="DD327">
            <v>0</v>
          </cell>
          <cell r="DE327">
            <v>0</v>
          </cell>
          <cell r="DF327">
            <v>0</v>
          </cell>
        </row>
        <row r="329">
          <cell r="J329" t="str">
            <v>0704-15108</v>
          </cell>
          <cell r="V329" t="str"/>
          <cell r="DC329">
            <v>0</v>
          </cell>
          <cell r="DD329">
            <v>0</v>
          </cell>
          <cell r="DE329">
            <v>0</v>
          </cell>
          <cell r="DF329">
            <v>0</v>
          </cell>
        </row>
        <row r="330">
          <cell r="V330" t="e">
            <v>#N/A</v>
          </cell>
          <cell r="DC330" t="e">
            <v>#N/A</v>
          </cell>
          <cell r="DD330" t="e">
            <v>#N/A</v>
          </cell>
          <cell r="DE330" t="e">
            <v>#N/A</v>
          </cell>
          <cell r="DF330" t="e">
            <v>#N/A</v>
          </cell>
        </row>
        <row r="331">
          <cell r="V331" t="e">
            <v>#N/A</v>
          </cell>
          <cell r="DC331" t="e">
            <v>#N/A</v>
          </cell>
          <cell r="DD331" t="e">
            <v>#N/A</v>
          </cell>
          <cell r="DE331" t="e">
            <v>#N/A</v>
          </cell>
          <cell r="DF331" t="e">
            <v>#N/A</v>
          </cell>
        </row>
        <row r="332">
          <cell r="V332" t="e">
            <v>#N/A</v>
          </cell>
          <cell r="DC332" t="e">
            <v>#N/A</v>
          </cell>
          <cell r="DD332" t="e">
            <v>#N/A</v>
          </cell>
          <cell r="DE332" t="e">
            <v>#N/A</v>
          </cell>
          <cell r="DF332" t="e">
            <v>#N/A</v>
          </cell>
        </row>
        <row r="333">
          <cell r="V333" t="e">
            <v>#N/A</v>
          </cell>
          <cell r="DC333" t="e">
            <v>#N/A</v>
          </cell>
          <cell r="DD333" t="e">
            <v>#N/A</v>
          </cell>
          <cell r="DE333" t="e">
            <v>#N/A</v>
          </cell>
          <cell r="DF333" t="e">
            <v>#N/A</v>
          </cell>
        </row>
        <row r="334">
          <cell r="V334" t="e">
            <v>#N/A</v>
          </cell>
          <cell r="DC334" t="e">
            <v>#N/A</v>
          </cell>
          <cell r="DD334" t="e">
            <v>#N/A</v>
          </cell>
          <cell r="DE334" t="e">
            <v>#N/A</v>
          </cell>
          <cell r="DF334" t="e">
            <v>#N/A</v>
          </cell>
        </row>
        <row r="335">
          <cell r="V335" t="e">
            <v>#N/A</v>
          </cell>
          <cell r="DC335" t="e">
            <v>#N/A</v>
          </cell>
          <cell r="DD335" t="e">
            <v>#N/A</v>
          </cell>
          <cell r="DE335" t="e">
            <v>#N/A</v>
          </cell>
          <cell r="DF335" t="e">
            <v>#N/A</v>
          </cell>
        </row>
        <row r="336">
          <cell r="V336" t="e">
            <v>#N/A</v>
          </cell>
          <cell r="DC336" t="e">
            <v>#N/A</v>
          </cell>
          <cell r="DD336" t="e">
            <v>#N/A</v>
          </cell>
          <cell r="DE336" t="e">
            <v>#N/A</v>
          </cell>
          <cell r="DF336" t="e">
            <v>#N/A</v>
          </cell>
        </row>
        <row r="337">
          <cell r="V337" t="e">
            <v>#N/A</v>
          </cell>
          <cell r="DC337" t="e">
            <v>#N/A</v>
          </cell>
          <cell r="DD337" t="e">
            <v>#N/A</v>
          </cell>
          <cell r="DE337" t="e">
            <v>#N/A</v>
          </cell>
          <cell r="DF337" t="e">
            <v>#N/A</v>
          </cell>
        </row>
        <row r="338">
          <cell r="V338" t="e">
            <v>#N/A</v>
          </cell>
          <cell r="DC338" t="e">
            <v>#N/A</v>
          </cell>
          <cell r="DD338" t="e">
            <v>#N/A</v>
          </cell>
          <cell r="DE338" t="e">
            <v>#N/A</v>
          </cell>
          <cell r="DF338" t="e">
            <v>#N/A</v>
          </cell>
        </row>
        <row r="339">
          <cell r="V339" t="e">
            <v>#N/A</v>
          </cell>
          <cell r="DC339" t="e">
            <v>#N/A</v>
          </cell>
          <cell r="DD339" t="e">
            <v>#N/A</v>
          </cell>
          <cell r="DE339" t="e">
            <v>#N/A</v>
          </cell>
          <cell r="DF339" t="e">
            <v>#N/A</v>
          </cell>
        </row>
        <row r="340">
          <cell r="V340" t="e">
            <v>#N/A</v>
          </cell>
          <cell r="DC340" t="e">
            <v>#N/A</v>
          </cell>
          <cell r="DD340" t="e">
            <v>#N/A</v>
          </cell>
          <cell r="DE340" t="e">
            <v>#N/A</v>
          </cell>
          <cell r="DF340" t="e">
            <v>#N/A</v>
          </cell>
        </row>
        <row r="341">
          <cell r="V341" t="e">
            <v>#N/A</v>
          </cell>
          <cell r="DC341" t="e">
            <v>#N/A</v>
          </cell>
          <cell r="DD341" t="e">
            <v>#N/A</v>
          </cell>
          <cell r="DE341" t="e">
            <v>#N/A</v>
          </cell>
          <cell r="DF341" t="e">
            <v>#N/A</v>
          </cell>
        </row>
        <row r="342">
          <cell r="V342" t="e">
            <v>#N/A</v>
          </cell>
          <cell r="DC342" t="e">
            <v>#N/A</v>
          </cell>
          <cell r="DD342" t="e">
            <v>#N/A</v>
          </cell>
          <cell r="DE342" t="e">
            <v>#N/A</v>
          </cell>
          <cell r="DF342" t="e">
            <v>#N/A</v>
          </cell>
        </row>
        <row r="343">
          <cell r="V343" t="e">
            <v>#N/A</v>
          </cell>
          <cell r="DC343" t="e">
            <v>#N/A</v>
          </cell>
          <cell r="DD343" t="e">
            <v>#N/A</v>
          </cell>
          <cell r="DE343" t="e">
            <v>#N/A</v>
          </cell>
          <cell r="DF343" t="e">
            <v>#N/A</v>
          </cell>
        </row>
        <row r="344">
          <cell r="V344" t="e">
            <v>#N/A</v>
          </cell>
          <cell r="DC344" t="e">
            <v>#N/A</v>
          </cell>
          <cell r="DD344" t="e">
            <v>#N/A</v>
          </cell>
          <cell r="DE344" t="e">
            <v>#N/A</v>
          </cell>
          <cell r="DF344" t="e">
            <v>#N/A</v>
          </cell>
        </row>
        <row r="345">
          <cell r="V345" t="e">
            <v>#N/A</v>
          </cell>
          <cell r="DC345" t="e">
            <v>#N/A</v>
          </cell>
          <cell r="DD345" t="e">
            <v>#N/A</v>
          </cell>
          <cell r="DE345" t="e">
            <v>#N/A</v>
          </cell>
          <cell r="DF345" t="e">
            <v>#N/A</v>
          </cell>
        </row>
        <row r="346">
          <cell r="V346" t="e">
            <v>#N/A</v>
          </cell>
          <cell r="DC346" t="e">
            <v>#N/A</v>
          </cell>
          <cell r="DD346" t="e">
            <v>#N/A</v>
          </cell>
          <cell r="DE346" t="e">
            <v>#N/A</v>
          </cell>
          <cell r="DF346" t="e">
            <v>#N/A</v>
          </cell>
        </row>
        <row r="347">
          <cell r="V347" t="e">
            <v>#N/A</v>
          </cell>
          <cell r="DC347" t="e">
            <v>#N/A</v>
          </cell>
          <cell r="DD347" t="e">
            <v>#N/A</v>
          </cell>
          <cell r="DE347" t="e">
            <v>#N/A</v>
          </cell>
          <cell r="DF347" t="e">
            <v>#N/A</v>
          </cell>
        </row>
        <row r="348">
          <cell r="V348" t="e">
            <v>#N/A</v>
          </cell>
          <cell r="DC348" t="e">
            <v>#N/A</v>
          </cell>
          <cell r="DD348" t="e">
            <v>#N/A</v>
          </cell>
          <cell r="DE348" t="e">
            <v>#N/A</v>
          </cell>
          <cell r="DF348" t="e">
            <v>#N/A</v>
          </cell>
        </row>
        <row r="349">
          <cell r="V349" t="e">
            <v>#N/A</v>
          </cell>
          <cell r="DC349" t="e">
            <v>#N/A</v>
          </cell>
          <cell r="DD349" t="e">
            <v>#N/A</v>
          </cell>
          <cell r="DE349" t="e">
            <v>#N/A</v>
          </cell>
          <cell r="DF349" t="e">
            <v>#N/A</v>
          </cell>
        </row>
        <row r="350">
          <cell r="V350" t="e">
            <v>#N/A</v>
          </cell>
          <cell r="DC350" t="e">
            <v>#N/A</v>
          </cell>
          <cell r="DD350" t="e">
            <v>#N/A</v>
          </cell>
          <cell r="DE350" t="e">
            <v>#N/A</v>
          </cell>
          <cell r="DF350" t="e">
            <v>#N/A</v>
          </cell>
        </row>
        <row r="351">
          <cell r="V351" t="e">
            <v>#N/A</v>
          </cell>
          <cell r="DC351" t="e">
            <v>#N/A</v>
          </cell>
          <cell r="DD351" t="e">
            <v>#N/A</v>
          </cell>
          <cell r="DE351" t="e">
            <v>#N/A</v>
          </cell>
          <cell r="DF351" t="e">
            <v>#N/A</v>
          </cell>
        </row>
        <row r="352">
          <cell r="V352" t="e">
            <v>#N/A</v>
          </cell>
          <cell r="DC352" t="e">
            <v>#N/A</v>
          </cell>
          <cell r="DD352" t="e">
            <v>#N/A</v>
          </cell>
          <cell r="DE352" t="e">
            <v>#N/A</v>
          </cell>
          <cell r="DF352" t="e">
            <v>#N/A</v>
          </cell>
        </row>
        <row r="353">
          <cell r="V353" t="e">
            <v>#N/A</v>
          </cell>
          <cell r="DC353" t="e">
            <v>#N/A</v>
          </cell>
          <cell r="DD353" t="e">
            <v>#N/A</v>
          </cell>
          <cell r="DE353" t="e">
            <v>#N/A</v>
          </cell>
          <cell r="DF353" t="e">
            <v>#N/A</v>
          </cell>
        </row>
        <row r="354">
          <cell r="V354" t="e">
            <v>#N/A</v>
          </cell>
          <cell r="DC354" t="e">
            <v>#N/A</v>
          </cell>
          <cell r="DD354" t="e">
            <v>#N/A</v>
          </cell>
          <cell r="DE354" t="e">
            <v>#N/A</v>
          </cell>
          <cell r="DF354" t="e">
            <v>#N/A</v>
          </cell>
        </row>
        <row r="355">
          <cell r="V355" t="e">
            <v>#N/A</v>
          </cell>
          <cell r="DC355" t="e">
            <v>#N/A</v>
          </cell>
          <cell r="DD355" t="e">
            <v>#N/A</v>
          </cell>
          <cell r="DE355" t="e">
            <v>#N/A</v>
          </cell>
          <cell r="DF355" t="e">
            <v>#N/A</v>
          </cell>
        </row>
        <row r="356">
          <cell r="V356" t="e">
            <v>#N/A</v>
          </cell>
          <cell r="DC356" t="e">
            <v>#N/A</v>
          </cell>
          <cell r="DD356" t="e">
            <v>#N/A</v>
          </cell>
          <cell r="DE356" t="e">
            <v>#N/A</v>
          </cell>
          <cell r="DF356" t="e">
            <v>#N/A</v>
          </cell>
        </row>
        <row r="357">
          <cell r="V357" t="e">
            <v>#N/A</v>
          </cell>
          <cell r="DC357" t="e">
            <v>#N/A</v>
          </cell>
          <cell r="DD357" t="e">
            <v>#N/A</v>
          </cell>
          <cell r="DE357" t="e">
            <v>#N/A</v>
          </cell>
          <cell r="DF357" t="e">
            <v>#N/A</v>
          </cell>
        </row>
        <row r="358">
          <cell r="V358" t="e">
            <v>#N/A</v>
          </cell>
          <cell r="DC358" t="e">
            <v>#N/A</v>
          </cell>
          <cell r="DD358" t="e">
            <v>#N/A</v>
          </cell>
          <cell r="DE358" t="e">
            <v>#N/A</v>
          </cell>
          <cell r="DF358" t="e">
            <v>#N/A</v>
          </cell>
        </row>
      </sheetData>
      <sheetData sheetId="3">
        <row r="1">
          <cell r="DK1" t="str">
            <v>房東</v>
          </cell>
        </row>
        <row r="2">
          <cell r="DK2" t="str">
            <v>房東姓名(代表人)</v>
          </cell>
          <cell r="DL2" t="str">
            <v>基本資料</v>
          </cell>
        </row>
        <row r="3">
          <cell r="DL3" t="str">
            <v>身分證(代表人)</v>
          </cell>
          <cell r="DM3" t="str">
            <v>銀行代碼
(7碼)</v>
          </cell>
          <cell r="DN3" t="str">
            <v>帳號</v>
          </cell>
        </row>
        <row r="4">
          <cell r="F4" t="str">
            <v>媒合編號</v>
          </cell>
          <cell r="K4" t="str">
            <v>物件代碼</v>
          </cell>
        </row>
        <row r="5">
          <cell r="F5" t="str">
            <v>F2M34100001</v>
          </cell>
          <cell r="K5" t="str">
            <v>0704-11491</v>
          </cell>
          <cell r="DK5" t="str">
            <v>林淑雲</v>
          </cell>
          <cell r="DL5" t="str">
            <v>S220518538</v>
          </cell>
          <cell r="DM5" t="str">
            <v>1030985</v>
          </cell>
          <cell r="DN5" t="str">
            <v>0985500114258</v>
          </cell>
        </row>
        <row r="6">
          <cell r="F6" t="str">
            <v>F2M34100002</v>
          </cell>
          <cell r="K6" t="str">
            <v>0704-11442</v>
          </cell>
          <cell r="DK6" t="str">
            <v>張智淵</v>
          </cell>
          <cell r="DL6" t="str">
            <v>S122856557</v>
          </cell>
          <cell r="DM6" t="str">
            <v>0130268</v>
          </cell>
          <cell r="DN6" t="str">
            <v>026506509385</v>
          </cell>
        </row>
        <row r="7">
          <cell r="F7" t="str">
            <v>F2M34100003</v>
          </cell>
          <cell r="K7" t="str">
            <v>0704-11512</v>
          </cell>
          <cell r="DK7" t="str">
            <v>吳淑媛</v>
          </cell>
          <cell r="DL7" t="str">
            <v>S220013314</v>
          </cell>
          <cell r="DM7" t="str">
            <v>0072056</v>
          </cell>
          <cell r="DN7" t="str">
            <v>20550308100</v>
          </cell>
        </row>
        <row r="8">
          <cell r="F8" t="str">
            <v>F2M34100004</v>
          </cell>
          <cell r="K8" t="str">
            <v>0704-11531</v>
          </cell>
          <cell r="DK8" t="str">
            <v>陳玉燕</v>
          </cell>
          <cell r="DL8" t="str">
            <v>R200902784</v>
          </cell>
          <cell r="DM8" t="str">
            <v>8061456</v>
          </cell>
          <cell r="DN8" t="str">
            <v>00108212850211</v>
          </cell>
        </row>
        <row r="9">
          <cell r="F9" t="str">
            <v>F2M34100005</v>
          </cell>
          <cell r="K9" t="str">
            <v>0704-11550</v>
          </cell>
          <cell r="DK9" t="str">
            <v>蔡秀姿</v>
          </cell>
          <cell r="DL9" t="str">
            <v>Q200644188</v>
          </cell>
          <cell r="DM9" t="str">
            <v>7000021</v>
          </cell>
          <cell r="DN9" t="str">
            <v>00411710216356</v>
          </cell>
        </row>
        <row r="10">
          <cell r="F10" t="str">
            <v>F2M34100006</v>
          </cell>
          <cell r="K10" t="str">
            <v>0704-11565</v>
          </cell>
          <cell r="DK10" t="str">
            <v>陳昭廷</v>
          </cell>
          <cell r="DL10" t="str">
            <v>E123651019</v>
          </cell>
          <cell r="DM10" t="str">
            <v>0063649</v>
          </cell>
          <cell r="DN10" t="str">
            <v>3649765157592</v>
          </cell>
        </row>
        <row r="11">
          <cell r="F11" t="str">
            <v>F2M34100007</v>
          </cell>
          <cell r="K11" t="str">
            <v>0704-11564</v>
          </cell>
          <cell r="DK11" t="str">
            <v>曾燕婷</v>
          </cell>
          <cell r="DL11" t="str">
            <v>S224333255</v>
          </cell>
          <cell r="DM11" t="str">
            <v>8061870</v>
          </cell>
          <cell r="DN11" t="str">
            <v>21872000039831</v>
          </cell>
        </row>
        <row r="12">
          <cell r="F12" t="str">
            <v>F2M34100008</v>
          </cell>
          <cell r="K12" t="str">
            <v>0704-11569</v>
          </cell>
          <cell r="DK12" t="str">
            <v>陳慧瑛</v>
          </cell>
          <cell r="DL12" t="str">
            <v>S221672326</v>
          </cell>
          <cell r="DM12" t="str">
            <v>8080727</v>
          </cell>
          <cell r="DN12" t="str">
            <v>0727995042568</v>
          </cell>
        </row>
        <row r="13">
          <cell r="F13" t="str">
            <v>F2M34100009</v>
          </cell>
          <cell r="K13" t="str">
            <v>0704-11559</v>
          </cell>
          <cell r="DK13" t="str">
            <v>温秀美</v>
          </cell>
          <cell r="DL13" t="str">
            <v>T221120211</v>
          </cell>
          <cell r="DM13" t="str">
            <v>1030958</v>
          </cell>
          <cell r="DN13" t="str">
            <v>0958500013324</v>
          </cell>
        </row>
        <row r="14">
          <cell r="F14" t="str">
            <v>F2M34100010</v>
          </cell>
          <cell r="K14" t="str">
            <v>0704-15019</v>
          </cell>
          <cell r="DK14" t="str">
            <v>詹川漢</v>
          </cell>
          <cell r="DL14" t="str">
            <v>S122766156</v>
          </cell>
          <cell r="DM14" t="str">
            <v>0042248</v>
          </cell>
          <cell r="DN14" t="str">
            <v>224004241582</v>
          </cell>
        </row>
        <row r="15">
          <cell r="F15" t="str">
            <v>F2M34100011</v>
          </cell>
          <cell r="K15" t="str">
            <v>0704-15008</v>
          </cell>
          <cell r="DK15" t="str">
            <v>陳威銘</v>
          </cell>
          <cell r="DL15" t="str">
            <v>E120757283</v>
          </cell>
          <cell r="DM15" t="str">
            <v>6050100</v>
          </cell>
          <cell r="DN15" t="str">
            <v>60510110076548</v>
          </cell>
        </row>
        <row r="16">
          <cell r="F16" t="str">
            <v>F2M34100012</v>
          </cell>
          <cell r="K16" t="str">
            <v>0704-15018</v>
          </cell>
          <cell r="DK16" t="str">
            <v>李豐昇</v>
          </cell>
          <cell r="DL16" t="str">
            <v>E122677555</v>
          </cell>
          <cell r="DM16" t="str">
            <v>8220196</v>
          </cell>
          <cell r="DN16" t="str">
            <v>196540061963</v>
          </cell>
        </row>
        <row r="17">
          <cell r="F17" t="str">
            <v>F2M34100013</v>
          </cell>
          <cell r="K17" t="str">
            <v>0704-11510</v>
          </cell>
          <cell r="DK17" t="str">
            <v>曾錦娥</v>
          </cell>
          <cell r="DL17" t="str">
            <v>S221412071</v>
          </cell>
          <cell r="DM17" t="str">
            <v>0500120</v>
          </cell>
          <cell r="DN17" t="str">
            <v>01262822199</v>
          </cell>
        </row>
        <row r="18">
          <cell r="F18" t="str">
            <v>F2M34100014</v>
          </cell>
          <cell r="K18" t="str">
            <v>0704-15044</v>
          </cell>
          <cell r="DK18" t="str">
            <v>蔡聖博</v>
          </cell>
          <cell r="DL18" t="str">
            <v>E120700882</v>
          </cell>
          <cell r="DM18" t="str">
            <v>7000021</v>
          </cell>
          <cell r="DN18" t="str">
            <v>00416610044926</v>
          </cell>
        </row>
        <row r="19">
          <cell r="F19" t="str">
            <v>F2M34100015</v>
          </cell>
          <cell r="K19" t="str">
            <v>0704-15010</v>
          </cell>
          <cell r="DK19" t="str">
            <v>李慧真</v>
          </cell>
          <cell r="DL19" t="str">
            <v>E201467113</v>
          </cell>
          <cell r="DM19" t="str">
            <v>7000021</v>
          </cell>
          <cell r="DN19" t="str">
            <v>00410011245847</v>
          </cell>
        </row>
        <row r="20">
          <cell r="F20" t="str">
            <v>F2M34100016</v>
          </cell>
          <cell r="K20" t="str">
            <v>0704-15012</v>
          </cell>
          <cell r="DK20" t="str">
            <v>曾淑芳</v>
          </cell>
          <cell r="DL20" t="str">
            <v>S222245556</v>
          </cell>
          <cell r="DM20" t="str">
            <v>0131209</v>
          </cell>
          <cell r="DN20" t="str">
            <v>120506034553</v>
          </cell>
        </row>
        <row r="21">
          <cell r="F21" t="str">
            <v>F2M34100017</v>
          </cell>
          <cell r="K21" t="str">
            <v>0704-15029</v>
          </cell>
          <cell r="DK21" t="str">
            <v>楊仁昇</v>
          </cell>
          <cell r="DL21" t="str">
            <v>E120368544</v>
          </cell>
          <cell r="DM21" t="str">
            <v>7000021</v>
          </cell>
          <cell r="DN21" t="str">
            <v>00811460090528</v>
          </cell>
        </row>
        <row r="22">
          <cell r="F22" t="str">
            <v>F2M34100018</v>
          </cell>
          <cell r="K22" t="str">
            <v>0704-15031</v>
          </cell>
          <cell r="DK22" t="str">
            <v xml:space="preserve">蘇怡菁
</v>
          </cell>
          <cell r="DL22" t="str">
            <v xml:space="preserve">Q222279176
</v>
          </cell>
          <cell r="DM22" t="str">
            <v>8080255</v>
          </cell>
          <cell r="DN22" t="str">
            <v>0255979229135</v>
          </cell>
        </row>
        <row r="23">
          <cell r="F23" t="str">
            <v>F2M34100019</v>
          </cell>
          <cell r="K23" t="str">
            <v>0704-15013</v>
          </cell>
          <cell r="DK23" t="str">
            <v>詹芳瑜</v>
          </cell>
          <cell r="DL23" t="str">
            <v>E223763598</v>
          </cell>
          <cell r="DM23" t="str">
            <v>8080347</v>
          </cell>
          <cell r="DN23" t="str">
            <v>0347968250018</v>
          </cell>
        </row>
        <row r="24">
          <cell r="F24" t="str">
            <v>F2M34100020</v>
          </cell>
          <cell r="K24" t="str">
            <v>0704-15030</v>
          </cell>
          <cell r="DK24" t="str">
            <v>張晉毓</v>
          </cell>
          <cell r="DL24" t="str">
            <v>S123565377</v>
          </cell>
          <cell r="DM24" t="str">
            <v>0096426</v>
          </cell>
          <cell r="DN24" t="str">
            <v>64265114983800</v>
          </cell>
        </row>
        <row r="25">
          <cell r="F25" t="str">
            <v>F2M34100021</v>
          </cell>
          <cell r="K25" t="str">
            <v>0704-15026</v>
          </cell>
          <cell r="DK25" t="str">
            <v>蔡昀玲</v>
          </cell>
          <cell r="DL25" t="str">
            <v>X220380984</v>
          </cell>
          <cell r="DM25" t="str">
            <v>8220118</v>
          </cell>
          <cell r="DN25" t="str">
            <v>118534041809</v>
          </cell>
        </row>
        <row r="26">
          <cell r="F26" t="str">
            <v>F2M34100022</v>
          </cell>
          <cell r="K26" t="str">
            <v>0704-15024</v>
          </cell>
          <cell r="DK26" t="str">
            <v>呂家銘</v>
          </cell>
          <cell r="DL26" t="str">
            <v>E120893962</v>
          </cell>
          <cell r="DM26" t="str">
            <v>7000021</v>
          </cell>
          <cell r="DN26" t="str">
            <v>24410071093186</v>
          </cell>
        </row>
        <row r="27">
          <cell r="F27" t="str">
            <v>F2M34100023</v>
          </cell>
          <cell r="K27" t="str">
            <v>0704-15058</v>
          </cell>
          <cell r="DK27" t="str">
            <v>李怡瑩</v>
          </cell>
          <cell r="DL27" t="str">
            <v>F226021516</v>
          </cell>
          <cell r="DM27" t="str">
            <v>8080727</v>
          </cell>
          <cell r="DN27" t="str">
            <v>0727979164599</v>
          </cell>
        </row>
        <row r="28">
          <cell r="F28" t="str">
            <v>F2M34100024</v>
          </cell>
          <cell r="K28" t="str">
            <v>0704-15070</v>
          </cell>
          <cell r="DK28" t="str">
            <v>施忠傑</v>
          </cell>
          <cell r="DL28" t="str">
            <v>A122499708</v>
          </cell>
          <cell r="DM28" t="str">
            <v>0040451</v>
          </cell>
          <cell r="DN28" t="str">
            <v>045004735413</v>
          </cell>
        </row>
        <row r="29">
          <cell r="F29" t="str">
            <v>F2M34100025</v>
          </cell>
          <cell r="K29" t="str">
            <v>0704-15048</v>
          </cell>
          <cell r="DK29" t="str">
            <v>許丁翰</v>
          </cell>
          <cell r="DL29" t="str">
            <v>E120309134</v>
          </cell>
          <cell r="DM29" t="str">
            <v>0041469</v>
          </cell>
          <cell r="DN29" t="str">
            <v>146004101976</v>
          </cell>
        </row>
        <row r="30">
          <cell r="F30" t="str">
            <v>F2M34100026</v>
          </cell>
          <cell r="K30" t="str">
            <v>0704-15050</v>
          </cell>
          <cell r="DK30" t="str">
            <v>楊堪成</v>
          </cell>
          <cell r="DL30" t="str">
            <v>S120130916</v>
          </cell>
          <cell r="DM30" t="str">
            <v>7000021</v>
          </cell>
          <cell r="DN30" t="str">
            <v>01011080121634</v>
          </cell>
        </row>
        <row r="31">
          <cell r="F31" t="str">
            <v>F2M34100027</v>
          </cell>
          <cell r="K31" t="str">
            <v>0704-11554</v>
          </cell>
          <cell r="DK31" t="str">
            <v>謝興發</v>
          </cell>
          <cell r="DL31" t="str">
            <v>E121111183</v>
          </cell>
          <cell r="DM31" t="str">
            <v>2040020</v>
          </cell>
          <cell r="DN31" t="str">
            <v>00200400195712</v>
          </cell>
        </row>
        <row r="32">
          <cell r="F32" t="str">
            <v>F2M34100028</v>
          </cell>
          <cell r="K32" t="str">
            <v>0704-15007</v>
          </cell>
          <cell r="DK32" t="str">
            <v>劉素娥</v>
          </cell>
          <cell r="DL32" t="str">
            <v>S220413823</v>
          </cell>
          <cell r="DM32" t="str">
            <v>7000021</v>
          </cell>
          <cell r="DN32" t="str">
            <v>00415040209507</v>
          </cell>
        </row>
        <row r="33">
          <cell r="F33" t="str">
            <v>F2M34100029</v>
          </cell>
          <cell r="K33" t="str">
            <v>0704-15083</v>
          </cell>
          <cell r="DK33" t="str">
            <v>李素珍</v>
          </cell>
          <cell r="DL33" t="str">
            <v>H220841703</v>
          </cell>
          <cell r="DM33" t="str">
            <v>0161017</v>
          </cell>
          <cell r="DN33" t="str">
            <v>101210147110</v>
          </cell>
        </row>
        <row r="34">
          <cell r="F34" t="str">
            <v>F2M34100030</v>
          </cell>
          <cell r="K34" t="str">
            <v>0704-15022</v>
          </cell>
          <cell r="DK34" t="str">
            <v>李誌濠</v>
          </cell>
          <cell r="DL34" t="str">
            <v>S122755484</v>
          </cell>
          <cell r="DM34" t="str">
            <v>0050382</v>
          </cell>
          <cell r="DN34" t="str">
            <v>038005274742</v>
          </cell>
        </row>
        <row r="35">
          <cell r="F35" t="str">
            <v>F2M34100031</v>
          </cell>
          <cell r="K35" t="str">
            <v>0704-15082</v>
          </cell>
          <cell r="DK35" t="str">
            <v>黃美香</v>
          </cell>
          <cell r="DL35" t="str">
            <v>E222063875</v>
          </cell>
          <cell r="DM35" t="str">
            <v>8221171</v>
          </cell>
          <cell r="DN35" t="str">
            <v>171540326911</v>
          </cell>
        </row>
        <row r="36">
          <cell r="F36" t="str">
            <v>F2M34100032</v>
          </cell>
          <cell r="K36" t="str">
            <v>0704-15121</v>
          </cell>
          <cell r="DK36" t="str">
            <v>陳富榮</v>
          </cell>
          <cell r="DL36" t="str">
            <v>S100955882</v>
          </cell>
          <cell r="DM36" t="str">
            <v>7000021</v>
          </cell>
          <cell r="DN36" t="str">
            <v>01012330928752</v>
          </cell>
        </row>
        <row r="37">
          <cell r="F37" t="str">
            <v>F2M34100033</v>
          </cell>
          <cell r="K37" t="str">
            <v>0704-15135</v>
          </cell>
          <cell r="DK37" t="str">
            <v>洪燕惠</v>
          </cell>
          <cell r="DL37" t="str">
            <v>M220486394</v>
          </cell>
          <cell r="DM37" t="str">
            <v>7000021</v>
          </cell>
          <cell r="DN37" t="str">
            <v>00414310259085</v>
          </cell>
        </row>
        <row r="38">
          <cell r="F38" t="str">
            <v>F2M34100034</v>
          </cell>
          <cell r="K38" t="str">
            <v>0704-15089</v>
          </cell>
          <cell r="DK38" t="str">
            <v>黃雪玉</v>
          </cell>
          <cell r="DL38" t="str">
            <v>S222770670</v>
          </cell>
          <cell r="DM38" t="str">
            <v>8221171</v>
          </cell>
          <cell r="DN38" t="str">
            <v>171530249859</v>
          </cell>
        </row>
        <row r="39">
          <cell r="F39" t="str">
            <v>F2M34100035</v>
          </cell>
          <cell r="K39" t="str">
            <v>0704-15042</v>
          </cell>
          <cell r="DK39" t="str">
            <v>陳亦安</v>
          </cell>
          <cell r="DL39" t="str">
            <v>R124423359</v>
          </cell>
          <cell r="DM39" t="str">
            <v>7000021</v>
          </cell>
          <cell r="DN39" t="str">
            <v>00314030220775</v>
          </cell>
        </row>
        <row r="40">
          <cell r="F40" t="str">
            <v>F2M34100036</v>
          </cell>
          <cell r="K40" t="str">
            <v>0704-15088</v>
          </cell>
          <cell r="DK40" t="str">
            <v>洪麗淑</v>
          </cell>
          <cell r="DL40" t="str">
            <v>E221765192</v>
          </cell>
          <cell r="DM40" t="str">
            <v>8220037</v>
          </cell>
          <cell r="DN40" t="str">
            <v>037540556029</v>
          </cell>
        </row>
        <row r="41">
          <cell r="F41" t="str">
            <v>F2M34100037</v>
          </cell>
          <cell r="K41" t="str">
            <v>0704-15060</v>
          </cell>
          <cell r="DK41" t="str">
            <v>林明德</v>
          </cell>
          <cell r="DL41" t="str">
            <v>E100873446</v>
          </cell>
          <cell r="DM41" t="str">
            <v>8080598</v>
          </cell>
          <cell r="DN41" t="str">
            <v>0598979217598</v>
          </cell>
        </row>
        <row r="42">
          <cell r="F42" t="str">
            <v>F2M34100038</v>
          </cell>
          <cell r="K42" t="str">
            <v>0704-15006</v>
          </cell>
          <cell r="DK42" t="str">
            <v>林哲敏</v>
          </cell>
          <cell r="DL42" t="str">
            <v>E224490503</v>
          </cell>
          <cell r="DM42" t="str">
            <v>0050326</v>
          </cell>
          <cell r="DN42" t="str">
            <v>032212254052</v>
          </cell>
        </row>
        <row r="43">
          <cell r="F43" t="str">
            <v>F2M34100039</v>
          </cell>
          <cell r="K43" t="str">
            <v>0704-15124</v>
          </cell>
          <cell r="DK43" t="str">
            <v>成宜庭</v>
          </cell>
          <cell r="DL43" t="str">
            <v>X220168577</v>
          </cell>
          <cell r="DM43" t="str">
            <v>7000021</v>
          </cell>
          <cell r="DN43" t="str">
            <v>02410990017391</v>
          </cell>
        </row>
        <row r="44">
          <cell r="F44" t="str">
            <v>F2M34100040</v>
          </cell>
          <cell r="K44" t="str">
            <v>0704-15123</v>
          </cell>
          <cell r="DK44" t="str">
            <v>莊賢玉</v>
          </cell>
          <cell r="DL44" t="str">
            <v>C220080741</v>
          </cell>
          <cell r="DM44" t="str">
            <v>8220196</v>
          </cell>
          <cell r="DN44" t="str">
            <v>196531472406</v>
          </cell>
        </row>
        <row r="45">
          <cell r="F45" t="str">
            <v>F2M34100041</v>
          </cell>
          <cell r="K45" t="str">
            <v>0704-15136</v>
          </cell>
          <cell r="DK45" t="str">
            <v>葉鐙徽</v>
          </cell>
          <cell r="DL45" t="str">
            <v>A126490649</v>
          </cell>
          <cell r="DM45" t="str">
            <v>7000021</v>
          </cell>
          <cell r="DN45" t="str">
            <v>01112571378411</v>
          </cell>
        </row>
        <row r="46">
          <cell r="F46" t="str">
            <v>F2M34100042</v>
          </cell>
          <cell r="K46" t="str">
            <v>0704-15149</v>
          </cell>
          <cell r="DK46" t="str">
            <v>郭芷婷</v>
          </cell>
          <cell r="DL46" t="str">
            <v>R224437408</v>
          </cell>
          <cell r="DM46" t="str">
            <v>8221182</v>
          </cell>
          <cell r="DN46" t="str">
            <v>182540273943</v>
          </cell>
        </row>
        <row r="47">
          <cell r="F47" t="str">
            <v>F2M34100043</v>
          </cell>
          <cell r="K47" t="str">
            <v>0704-15159</v>
          </cell>
          <cell r="DK47" t="str">
            <v>林青樺</v>
          </cell>
          <cell r="DL47" t="str">
            <v>R223765154</v>
          </cell>
          <cell r="DM47" t="str">
            <v>0162128</v>
          </cell>
          <cell r="DN47" t="str">
            <v>212210387398</v>
          </cell>
        </row>
        <row r="48">
          <cell r="F48" t="str">
            <v>F2M34100044</v>
          </cell>
          <cell r="K48" t="str">
            <v>0704-15102</v>
          </cell>
          <cell r="DK48" t="str">
            <v>王秋娣</v>
          </cell>
          <cell r="DL48" t="str">
            <v>S222071047</v>
          </cell>
          <cell r="DM48" t="str">
            <v>7000021</v>
          </cell>
          <cell r="DN48" t="str">
            <v>00417030003558</v>
          </cell>
        </row>
        <row r="49">
          <cell r="F49" t="str">
            <v>F2M34100045</v>
          </cell>
          <cell r="K49" t="str">
            <v>0704-15079</v>
          </cell>
          <cell r="DK49" t="str">
            <v>許瑞宏</v>
          </cell>
          <cell r="DL49" t="str">
            <v>S121088153</v>
          </cell>
          <cell r="DM49" t="str">
            <v>0065241</v>
          </cell>
          <cell r="DN49" t="str">
            <v>5241765769553</v>
          </cell>
        </row>
        <row r="50">
          <cell r="F50" t="str">
            <v>F2M34100046</v>
          </cell>
          <cell r="K50" t="str">
            <v>0704-15111</v>
          </cell>
          <cell r="DK50" t="str">
            <v>林逸朗</v>
          </cell>
          <cell r="DL50" t="str">
            <v>B121423827</v>
          </cell>
          <cell r="DM50" t="str">
            <v>0095758</v>
          </cell>
          <cell r="DN50" t="str">
            <v>57585153746500</v>
          </cell>
        </row>
        <row r="51">
          <cell r="F51" t="str">
            <v>F2M34100047</v>
          </cell>
          <cell r="K51" t="str">
            <v>0704-15106</v>
          </cell>
          <cell r="DK51" t="str">
            <v>周維香</v>
          </cell>
          <cell r="DL51" t="str">
            <v>C220304988</v>
          </cell>
          <cell r="DM51" t="str">
            <v>0051301</v>
          </cell>
          <cell r="DN51" t="str">
            <v>130005420378</v>
          </cell>
        </row>
        <row r="52">
          <cell r="F52" t="str">
            <v>F2M34100048</v>
          </cell>
          <cell r="K52" t="str">
            <v>0704-15131</v>
          </cell>
          <cell r="DK52" t="str">
            <v>吳健銘</v>
          </cell>
          <cell r="DL52" t="str">
            <v>E120569603</v>
          </cell>
          <cell r="DM52" t="str">
            <v>8223197</v>
          </cell>
          <cell r="DN52" t="str">
            <v>336533339103</v>
          </cell>
        </row>
        <row r="53">
          <cell r="F53" t="str">
            <v>F2M34100049</v>
          </cell>
          <cell r="K53" t="str">
            <v>0704-15078</v>
          </cell>
          <cell r="DK53" t="str">
            <v>黃梅桂</v>
          </cell>
          <cell r="DL53" t="str">
            <v>S220313480</v>
          </cell>
          <cell r="DM53" t="str">
            <v>7000021</v>
          </cell>
          <cell r="DN53" t="str">
            <v>00416260156843</v>
          </cell>
        </row>
        <row r="54">
          <cell r="F54" t="str">
            <v>F2M34100050</v>
          </cell>
          <cell r="K54" t="str">
            <v>0704-15160</v>
          </cell>
          <cell r="DK54" t="str">
            <v>高孟慧</v>
          </cell>
          <cell r="DL54" t="str">
            <v>E222431579</v>
          </cell>
          <cell r="DM54" t="str">
            <v>0162276</v>
          </cell>
          <cell r="DN54" t="str">
            <v>227210741580</v>
          </cell>
        </row>
        <row r="55">
          <cell r="F55" t="str">
            <v>F2M34100051</v>
          </cell>
          <cell r="K55" t="str">
            <v>0704-15076</v>
          </cell>
          <cell r="DK55" t="str">
            <v>張仕林</v>
          </cell>
          <cell r="DL55" t="str">
            <v>S120028233</v>
          </cell>
          <cell r="DM55" t="str">
            <v>8221230</v>
          </cell>
          <cell r="DN55" t="str">
            <v>252530042849</v>
          </cell>
        </row>
        <row r="56">
          <cell r="F56" t="str">
            <v>F2M34100052</v>
          </cell>
          <cell r="K56" t="str">
            <v>0704-15091</v>
          </cell>
          <cell r="DK56" t="str">
            <v>李錦湄</v>
          </cell>
          <cell r="DL56" t="str">
            <v>E221199769</v>
          </cell>
          <cell r="DM56" t="str">
            <v>8220901</v>
          </cell>
          <cell r="DN56" t="str">
            <v>901563127561</v>
          </cell>
        </row>
        <row r="57">
          <cell r="F57" t="str">
            <v>F2M34100053</v>
          </cell>
          <cell r="K57" t="str">
            <v>0704-15181</v>
          </cell>
          <cell r="DK57" t="str">
            <v>洪佳微</v>
          </cell>
          <cell r="DL57" t="str">
            <v>T223188426</v>
          </cell>
          <cell r="DM57" t="str">
            <v>0040174</v>
          </cell>
          <cell r="DN57" t="str">
            <v>017008063775</v>
          </cell>
        </row>
        <row r="58">
          <cell r="F58" t="str">
            <v>F2M34100054</v>
          </cell>
          <cell r="K58" t="str">
            <v>0704-15119</v>
          </cell>
          <cell r="DK58" t="str">
            <v>鄭淑華</v>
          </cell>
          <cell r="DL58" t="str">
            <v>T220137534</v>
          </cell>
          <cell r="DM58" t="str">
            <v>0127233</v>
          </cell>
          <cell r="DN58" t="str">
            <v>00723168403072</v>
          </cell>
        </row>
        <row r="59">
          <cell r="F59" t="str">
            <v>F2M34100056</v>
          </cell>
          <cell r="K59" t="str">
            <v>0704-15113</v>
          </cell>
          <cell r="DK59" t="str">
            <v>葉柏雅</v>
          </cell>
          <cell r="DL59" t="str">
            <v>S223568647</v>
          </cell>
          <cell r="DM59" t="str">
            <v>7000021</v>
          </cell>
          <cell r="DN59" t="str">
            <v>01011420371996</v>
          </cell>
        </row>
        <row r="60">
          <cell r="F60" t="str">
            <v>F2M34100055</v>
          </cell>
          <cell r="K60" t="str">
            <v>0704-15219</v>
          </cell>
          <cell r="DK60" t="str">
            <v>王康汶</v>
          </cell>
          <cell r="DL60" t="str">
            <v>E223611580</v>
          </cell>
          <cell r="DM60" t="str">
            <v>0040912</v>
          </cell>
          <cell r="DN60" t="str">
            <v>091004546246</v>
          </cell>
        </row>
        <row r="61">
          <cell r="F61" t="str">
            <v>F2M34100057</v>
          </cell>
          <cell r="K61" t="str">
            <v>0704-15204</v>
          </cell>
          <cell r="DK61" t="str">
            <v>張孟喬</v>
          </cell>
          <cell r="DL61" t="str">
            <v>L122264311</v>
          </cell>
          <cell r="DM61" t="str">
            <v>0130648</v>
          </cell>
          <cell r="DN61" t="str">
            <v>064505297995</v>
          </cell>
        </row>
        <row r="62">
          <cell r="F62" t="str">
            <v>F2M34100058</v>
          </cell>
          <cell r="K62" t="str">
            <v>0704-15092</v>
          </cell>
          <cell r="DK62" t="str">
            <v>方偉哲</v>
          </cell>
          <cell r="DL62" t="str">
            <v>R122299793</v>
          </cell>
          <cell r="DM62" t="str">
            <v>8080299</v>
          </cell>
          <cell r="DN62" t="str">
            <v>0299979104971</v>
          </cell>
        </row>
        <row r="63">
          <cell r="F63" t="str">
            <v>F2M34100059</v>
          </cell>
          <cell r="K63" t="str">
            <v>0704-15224</v>
          </cell>
          <cell r="DK63" t="str">
            <v>楊正義</v>
          </cell>
          <cell r="DL63" t="str">
            <v>S123173342</v>
          </cell>
          <cell r="DM63" t="str">
            <v>8121031</v>
          </cell>
          <cell r="DN63" t="str">
            <v>21031000407549</v>
          </cell>
        </row>
        <row r="64">
          <cell r="F64" t="str">
            <v>F2M34100060</v>
          </cell>
          <cell r="K64" t="str">
            <v>0704-15214中退</v>
          </cell>
          <cell r="DK64" t="str">
            <v>莊美玲</v>
          </cell>
          <cell r="DL64" t="str">
            <v>Q221205663</v>
          </cell>
          <cell r="DM64" t="str">
            <v>0075323</v>
          </cell>
          <cell r="DN64" t="str">
            <v>53268028130</v>
          </cell>
        </row>
        <row r="65">
          <cell r="F65" t="str">
            <v>F2M34100061</v>
          </cell>
          <cell r="K65" t="str">
            <v>0704-15236</v>
          </cell>
          <cell r="DK65" t="str">
            <v>沈欣杰</v>
          </cell>
          <cell r="DL65" t="str">
            <v>E222525772</v>
          </cell>
          <cell r="DM65" t="str">
            <v>0087041</v>
          </cell>
          <cell r="DN65" t="str">
            <v>704200766548</v>
          </cell>
        </row>
        <row r="66">
          <cell r="F66" t="str">
            <v>F2M34100063</v>
          </cell>
          <cell r="K66" t="str">
            <v>0704-15052</v>
          </cell>
          <cell r="DK66" t="str">
            <v>李紫瑜</v>
          </cell>
          <cell r="DL66" t="str">
            <v>T223422030</v>
          </cell>
          <cell r="DM66" t="str">
            <v>0130268</v>
          </cell>
          <cell r="DN66" t="str">
            <v>213502049546</v>
          </cell>
        </row>
        <row r="67">
          <cell r="F67" t="str">
            <v>F2M34100062</v>
          </cell>
          <cell r="K67" t="str">
            <v>0704-15221</v>
          </cell>
          <cell r="DK67" t="str">
            <v>郭家宏</v>
          </cell>
          <cell r="DL67" t="str">
            <v>F128958167</v>
          </cell>
          <cell r="DM67" t="str">
            <v>0132181</v>
          </cell>
          <cell r="DN67" t="str">
            <v>699503132251</v>
          </cell>
        </row>
        <row r="68">
          <cell r="F68" t="str">
            <v>F2M34100064</v>
          </cell>
          <cell r="K68" t="str">
            <v>0704-15165</v>
          </cell>
          <cell r="DK68" t="str">
            <v>楊昌達</v>
          </cell>
          <cell r="DL68" t="str">
            <v>T123505078</v>
          </cell>
          <cell r="DM68" t="str">
            <v>0060327</v>
          </cell>
          <cell r="DN68" t="str">
            <v>0320872137801</v>
          </cell>
        </row>
        <row r="69">
          <cell r="F69" t="str">
            <v>F2M34100065</v>
          </cell>
          <cell r="K69" t="str">
            <v>0704-15209</v>
          </cell>
          <cell r="DK69" t="str">
            <v>陳韻婷</v>
          </cell>
          <cell r="DL69" t="str">
            <v>N224273189</v>
          </cell>
          <cell r="DM69" t="str">
            <v>8223234</v>
          </cell>
          <cell r="DN69" t="str">
            <v>234540462767</v>
          </cell>
        </row>
        <row r="70">
          <cell r="F70" t="str">
            <v>F2M34100066</v>
          </cell>
          <cell r="K70" t="str">
            <v>0704-15114</v>
          </cell>
          <cell r="DK70" t="str">
            <v>王嘉鴻</v>
          </cell>
          <cell r="DL70" t="str">
            <v>E122407553</v>
          </cell>
          <cell r="DM70" t="str">
            <v>8080196</v>
          </cell>
          <cell r="DN70" t="str">
            <v>0196979182428</v>
          </cell>
        </row>
        <row r="71">
          <cell r="F71" t="str">
            <v>F2M34100067</v>
          </cell>
          <cell r="K71" t="str">
            <v>0704-15210</v>
          </cell>
          <cell r="DK71" t="str">
            <v>徐月雲</v>
          </cell>
          <cell r="DL71" t="str">
            <v>S221820993</v>
          </cell>
          <cell r="DM71" t="str">
            <v>8220613</v>
          </cell>
          <cell r="DN71" t="str">
            <v>613540663501</v>
          </cell>
        </row>
        <row r="72">
          <cell r="F72" t="str">
            <v>F2M34100068</v>
          </cell>
          <cell r="K72" t="str">
            <v>0704-15233</v>
          </cell>
          <cell r="DK72" t="str">
            <v>曾元生</v>
          </cell>
          <cell r="DL72" t="str">
            <v>M120724548</v>
          </cell>
          <cell r="DM72" t="str">
            <v>0065137</v>
          </cell>
          <cell r="DN72" t="str">
            <v>5137766050232</v>
          </cell>
        </row>
        <row r="73">
          <cell r="F73" t="str">
            <v>F2M34100069</v>
          </cell>
          <cell r="K73" t="str">
            <v>0704-15094</v>
          </cell>
          <cell r="DK73" t="str">
            <v>張恩興</v>
          </cell>
          <cell r="DL73" t="str">
            <v>E220287662</v>
          </cell>
          <cell r="DM73" t="str">
            <v>7000021</v>
          </cell>
          <cell r="DN73" t="str">
            <v>00411060425348</v>
          </cell>
        </row>
        <row r="74">
          <cell r="F74" t="str">
            <v>F2M34100070</v>
          </cell>
          <cell r="K74" t="str">
            <v>0704-15118</v>
          </cell>
          <cell r="DK74" t="str">
            <v>陳隆達</v>
          </cell>
          <cell r="DL74" t="str">
            <v>F126508945</v>
          </cell>
          <cell r="DM74" t="str">
            <v>7000021</v>
          </cell>
          <cell r="DN74" t="str">
            <v>03112960164181</v>
          </cell>
        </row>
        <row r="75">
          <cell r="F75" t="str">
            <v>F2M34100071</v>
          </cell>
          <cell r="K75" t="str">
            <v>0704-15242</v>
          </cell>
          <cell r="DK75" t="str">
            <v>黃怡瑩</v>
          </cell>
          <cell r="DL75" t="str">
            <v>E223256409</v>
          </cell>
          <cell r="DM75" t="str">
            <v>0041193</v>
          </cell>
          <cell r="DN75" t="str">
            <v>119004482055</v>
          </cell>
        </row>
        <row r="76">
          <cell r="F76" t="str">
            <v>F2M34100073</v>
          </cell>
          <cell r="K76" t="str">
            <v>0704-15253</v>
          </cell>
          <cell r="DK76" t="str">
            <v>吳承峻</v>
          </cell>
          <cell r="DL76" t="str">
            <v>S123663912</v>
          </cell>
          <cell r="DM76" t="str">
            <v>0042710</v>
          </cell>
          <cell r="DN76" t="str">
            <v>271004125221</v>
          </cell>
        </row>
        <row r="77">
          <cell r="F77" t="str">
            <v>F2M34100074</v>
          </cell>
          <cell r="K77" t="str">
            <v>0704-15115</v>
          </cell>
          <cell r="DK77" t="str">
            <v>彭自立</v>
          </cell>
          <cell r="DL77" t="str">
            <v>F126488993</v>
          </cell>
          <cell r="DM77" t="str">
            <v>8120399</v>
          </cell>
          <cell r="DN77" t="str">
            <v>20391000035899</v>
          </cell>
        </row>
        <row r="78">
          <cell r="F78" t="str">
            <v>F2M34100075</v>
          </cell>
          <cell r="K78" t="str">
            <v>0704-15228</v>
          </cell>
          <cell r="DK78" t="str">
            <v>簡郁曦</v>
          </cell>
          <cell r="DL78" t="str">
            <v>S223011143</v>
          </cell>
          <cell r="DM78" t="str">
            <v>0077084</v>
          </cell>
          <cell r="DN78" t="str">
            <v>70850281143</v>
          </cell>
        </row>
        <row r="79">
          <cell r="F79" t="str">
            <v>F2M34100076</v>
          </cell>
          <cell r="K79" t="str">
            <v>0704-15129</v>
          </cell>
          <cell r="DK79" t="str">
            <v>陳玟娟</v>
          </cell>
          <cell r="DL79" t="str">
            <v>T221850214</v>
          </cell>
          <cell r="DM79" t="str">
            <v>8030283</v>
          </cell>
          <cell r="DN79" t="str">
            <v>028506034022</v>
          </cell>
        </row>
        <row r="80">
          <cell r="F80" t="str">
            <v>F2M34100077</v>
          </cell>
          <cell r="K80" t="str">
            <v>0704-15147</v>
          </cell>
          <cell r="DK80" t="str">
            <v>黃許素月</v>
          </cell>
          <cell r="DL80" t="str">
            <v>S221367366</v>
          </cell>
          <cell r="DM80" t="str">
            <v>6190440</v>
          </cell>
          <cell r="DN80" t="str">
            <v>00440210134850</v>
          </cell>
        </row>
        <row r="81">
          <cell r="F81" t="str">
            <v>F2M34100078</v>
          </cell>
          <cell r="K81" t="str">
            <v>0704-15215</v>
          </cell>
          <cell r="DK81" t="str">
            <v>曾睿騰</v>
          </cell>
          <cell r="DL81" t="str">
            <v>E123363112</v>
          </cell>
          <cell r="DM81" t="str">
            <v>8160382</v>
          </cell>
          <cell r="DN81" t="str">
            <v>03822014758200</v>
          </cell>
        </row>
        <row r="82">
          <cell r="F82" t="str">
            <v>F2M34100079</v>
          </cell>
          <cell r="K82" t="str">
            <v>0704-15260</v>
          </cell>
          <cell r="DK82" t="str">
            <v>林秋妙</v>
          </cell>
          <cell r="DL82" t="str">
            <v>E222130782</v>
          </cell>
          <cell r="DM82" t="str">
            <v>0131117</v>
          </cell>
          <cell r="DN82" t="str">
            <v>111506008189</v>
          </cell>
        </row>
        <row r="83">
          <cell r="F83" t="str">
            <v>F2M34100080</v>
          </cell>
          <cell r="K83" t="str">
            <v>0704-15263</v>
          </cell>
          <cell r="DK83" t="str">
            <v>劉琪華</v>
          </cell>
          <cell r="DL83" t="str">
            <v>S221742636</v>
          </cell>
          <cell r="DM83" t="str">
            <v>0098126</v>
          </cell>
          <cell r="DN83" t="str">
            <v>81265002735000</v>
          </cell>
        </row>
        <row r="84">
          <cell r="F84" t="str">
            <v>F2M34100081</v>
          </cell>
          <cell r="K84" t="str">
            <v>0704-15270</v>
          </cell>
          <cell r="DK84" t="str">
            <v>鄒建泰</v>
          </cell>
          <cell r="DL84" t="str">
            <v>E102274736</v>
          </cell>
          <cell r="DM84" t="str">
            <v>0040624</v>
          </cell>
          <cell r="DN84" t="str">
            <v>062002050686</v>
          </cell>
        </row>
        <row r="85">
          <cell r="F85" t="str">
            <v>F2M34100082</v>
          </cell>
          <cell r="K85" t="str">
            <v>0704-15287</v>
          </cell>
          <cell r="DK85" t="str">
            <v>吳寶珠</v>
          </cell>
          <cell r="DL85" t="str">
            <v>J221292929</v>
          </cell>
          <cell r="DM85" t="str">
            <v>0127255</v>
          </cell>
          <cell r="DN85" t="str">
            <v>81680000082569</v>
          </cell>
        </row>
        <row r="86">
          <cell r="F86" t="str">
            <v>F2M34100083</v>
          </cell>
          <cell r="K86" t="str">
            <v>0704-15127</v>
          </cell>
          <cell r="DK86" t="str">
            <v>蕭靜安</v>
          </cell>
          <cell r="DL86" t="str">
            <v>T120779781</v>
          </cell>
          <cell r="DM86" t="str">
            <v>0041609</v>
          </cell>
          <cell r="DN86" t="str">
            <v>160004017432</v>
          </cell>
        </row>
        <row r="87">
          <cell r="F87" t="str">
            <v>F2M34100084</v>
          </cell>
          <cell r="K87" t="str">
            <v>0704-15269</v>
          </cell>
          <cell r="DK87" t="str">
            <v>楊淑娟</v>
          </cell>
          <cell r="DL87" t="str">
            <v>P220664792</v>
          </cell>
          <cell r="DM87" t="str">
            <v>7000021</v>
          </cell>
          <cell r="DN87" t="str">
            <v>01010032221166</v>
          </cell>
        </row>
        <row r="88">
          <cell r="F88" t="str">
            <v>F2M34100085</v>
          </cell>
          <cell r="K88" t="str">
            <v>0704-15212</v>
          </cell>
          <cell r="DK88" t="str">
            <v>沈秦弘</v>
          </cell>
          <cell r="DL88" t="str">
            <v>P120200563</v>
          </cell>
          <cell r="DM88" t="str">
            <v>8080244</v>
          </cell>
          <cell r="DN88" t="str">
            <v>0244979228760</v>
          </cell>
        </row>
        <row r="89">
          <cell r="F89" t="str">
            <v>F2M34100086</v>
          </cell>
          <cell r="K89" t="str">
            <v>0704-15162</v>
          </cell>
          <cell r="DK89" t="str">
            <v>連雅惠</v>
          </cell>
          <cell r="DL89" t="str">
            <v>K220116136</v>
          </cell>
          <cell r="DM89" t="str">
            <v>0098213</v>
          </cell>
          <cell r="DN89" t="str">
            <v>82135000510100</v>
          </cell>
        </row>
        <row r="90">
          <cell r="F90" t="str">
            <v>F2M34100087</v>
          </cell>
          <cell r="K90" t="str">
            <v>0704-15288</v>
          </cell>
          <cell r="DK90" t="str">
            <v>蘇家樺</v>
          </cell>
          <cell r="DL90" t="str">
            <v>E200505070</v>
          </cell>
          <cell r="DM90" t="str">
            <v>7000021</v>
          </cell>
          <cell r="DN90" t="str">
            <v>24414840013858</v>
          </cell>
        </row>
        <row r="91">
          <cell r="F91" t="str">
            <v>F2M34100088</v>
          </cell>
          <cell r="K91" t="str">
            <v>0704-15152</v>
          </cell>
          <cell r="DK91" t="str">
            <v>吳光海</v>
          </cell>
          <cell r="DL91" t="str">
            <v>S122550541</v>
          </cell>
          <cell r="DM91" t="str">
            <v>8220358</v>
          </cell>
          <cell r="DN91" t="str">
            <v>358533049303</v>
          </cell>
        </row>
        <row r="92">
          <cell r="F92" t="str">
            <v>F2M34100089</v>
          </cell>
          <cell r="K92" t="str">
            <v>0704-15166</v>
          </cell>
          <cell r="DK92" t="str">
            <v>羅元甫</v>
          </cell>
          <cell r="DL92" t="str">
            <v>T121214930</v>
          </cell>
          <cell r="DM92" t="str">
            <v>0042248</v>
          </cell>
          <cell r="DN92" t="str">
            <v>224004087148</v>
          </cell>
        </row>
        <row r="93">
          <cell r="F93" t="str">
            <v>F2M34100090</v>
          </cell>
          <cell r="K93" t="str">
            <v>0704-15272</v>
          </cell>
          <cell r="DK93" t="str">
            <v>賴美文</v>
          </cell>
          <cell r="DL93" t="str">
            <v>R222451722</v>
          </cell>
          <cell r="DM93" t="str">
            <v>1880074</v>
          </cell>
          <cell r="DN93" t="str">
            <v>00074150493611</v>
          </cell>
        </row>
        <row r="94">
          <cell r="F94" t="str">
            <v>F2M34100091</v>
          </cell>
          <cell r="K94" t="str">
            <v>0704-15156</v>
          </cell>
          <cell r="DK94" t="str">
            <v>陳隆達</v>
          </cell>
          <cell r="DL94" t="str">
            <v>F126508945</v>
          </cell>
          <cell r="DM94" t="str">
            <v>7000021</v>
          </cell>
          <cell r="DN94" t="str">
            <v>03112960164181</v>
          </cell>
        </row>
        <row r="95">
          <cell r="F95" t="str">
            <v>F2M34100092</v>
          </cell>
          <cell r="K95" t="str">
            <v>0704-15266</v>
          </cell>
          <cell r="DK95" t="str">
            <v>陳嘉佑</v>
          </cell>
          <cell r="DL95" t="str">
            <v>E124276038</v>
          </cell>
          <cell r="DM95" t="str">
            <v>0087085</v>
          </cell>
          <cell r="DN95" t="str">
            <v>708200698739</v>
          </cell>
        </row>
        <row r="96">
          <cell r="F96" t="str">
            <v>F2M34100093</v>
          </cell>
          <cell r="K96" t="str">
            <v>0704-15292</v>
          </cell>
          <cell r="DK96" t="str">
            <v>張月煦</v>
          </cell>
          <cell r="DL96" t="str">
            <v>N202405507</v>
          </cell>
          <cell r="DM96" t="str">
            <v>7000021</v>
          </cell>
          <cell r="DN96" t="str">
            <v>00815580035072</v>
          </cell>
        </row>
        <row r="97">
          <cell r="F97" t="str">
            <v>F2M34100094</v>
          </cell>
          <cell r="K97" t="str">
            <v>0704-15155</v>
          </cell>
          <cell r="DK97" t="str">
            <v>陳奐文</v>
          </cell>
          <cell r="DL97" t="str">
            <v>E221370077</v>
          </cell>
          <cell r="DM97" t="str">
            <v>0042710</v>
          </cell>
          <cell r="DN97" t="str">
            <v>271004121439</v>
          </cell>
        </row>
        <row r="98">
          <cell r="F98" t="str">
            <v>F2M34100072</v>
          </cell>
          <cell r="K98" t="str">
            <v>0704-15182</v>
          </cell>
          <cell r="DK98" t="str">
            <v>陳家展</v>
          </cell>
          <cell r="DL98" t="str">
            <v>E124579829</v>
          </cell>
          <cell r="DM98" t="str">
            <v>7000021</v>
          </cell>
          <cell r="DN98" t="str">
            <v>01011390390520</v>
          </cell>
        </row>
        <row r="99">
          <cell r="F99" t="str">
            <v>F2M34100095</v>
          </cell>
          <cell r="K99" t="str">
            <v>0704-15241</v>
          </cell>
          <cell r="DK99" t="str">
            <v>楊珠玲</v>
          </cell>
          <cell r="DL99" t="str">
            <v>S220075449</v>
          </cell>
          <cell r="DM99" t="str">
            <v>8120182</v>
          </cell>
          <cell r="DN99" t="str">
            <v>20181000671598</v>
          </cell>
        </row>
        <row r="100">
          <cell r="F100" t="str">
            <v>F2M34100096</v>
          </cell>
          <cell r="K100" t="str">
            <v>0704-15187</v>
          </cell>
          <cell r="DK100" t="str">
            <v>郭琇蕙</v>
          </cell>
          <cell r="DL100" t="str">
            <v>E220120591</v>
          </cell>
          <cell r="DM100" t="str">
            <v>7000021</v>
          </cell>
          <cell r="DN100" t="str">
            <v>00415040613939</v>
          </cell>
        </row>
        <row r="101">
          <cell r="F101" t="str">
            <v>F2M34100097</v>
          </cell>
          <cell r="K101" t="str">
            <v>0704-15192</v>
          </cell>
          <cell r="DK101" t="str">
            <v>謝韋成</v>
          </cell>
          <cell r="DL101" t="str">
            <v>A127135389</v>
          </cell>
          <cell r="DM101" t="str">
            <v>7000021</v>
          </cell>
          <cell r="DN101" t="str">
            <v>00114280218602</v>
          </cell>
        </row>
        <row r="102">
          <cell r="F102" t="str">
            <v>F2M34100098</v>
          </cell>
          <cell r="K102" t="str">
            <v>0704-15207</v>
          </cell>
          <cell r="DK102" t="str">
            <v>陳恩澤</v>
          </cell>
          <cell r="DL102" t="str">
            <v>E123705487</v>
          </cell>
          <cell r="DM102" t="str">
            <v>8061652</v>
          </cell>
          <cell r="DN102" t="str">
            <v>00168258919615</v>
          </cell>
        </row>
        <row r="103">
          <cell r="F103" t="str">
            <v>F2M34100099</v>
          </cell>
          <cell r="K103" t="str">
            <v>0704-15279</v>
          </cell>
          <cell r="DK103" t="str">
            <v>王莉凱</v>
          </cell>
          <cell r="DL103" t="str">
            <v>S224950327</v>
          </cell>
          <cell r="DM103" t="str">
            <v>0132170</v>
          </cell>
          <cell r="DN103" t="str">
            <v>217596004341</v>
          </cell>
        </row>
        <row r="104">
          <cell r="F104" t="str">
            <v>F2M34100100</v>
          </cell>
          <cell r="K104" t="str">
            <v>0704-15171</v>
          </cell>
          <cell r="DK104" t="str">
            <v>林國隆</v>
          </cell>
          <cell r="DL104" t="str">
            <v>E121594646</v>
          </cell>
          <cell r="DM104" t="str">
            <v>7000021</v>
          </cell>
          <cell r="DN104" t="str">
            <v>00416090111810</v>
          </cell>
        </row>
        <row r="105">
          <cell r="F105" t="str">
            <v>F2M34100101</v>
          </cell>
          <cell r="K105" t="str">
            <v>0704-15301</v>
          </cell>
          <cell r="DK105" t="str">
            <v>劉琪華</v>
          </cell>
          <cell r="DL105" t="str">
            <v>S221742636</v>
          </cell>
          <cell r="DM105" t="str">
            <v>0098126</v>
          </cell>
          <cell r="DN105" t="str">
            <v>81265002735000</v>
          </cell>
        </row>
        <row r="106">
          <cell r="F106" t="str">
            <v>F2M34100102</v>
          </cell>
          <cell r="K106" t="str">
            <v>0704-15254</v>
          </cell>
          <cell r="DK106" t="str">
            <v xml:space="preserve">沈恩廷
</v>
          </cell>
          <cell r="DL106" t="str">
            <v xml:space="preserve">S224715784
</v>
          </cell>
          <cell r="DM106" t="str">
            <v>8221229</v>
          </cell>
          <cell r="DN106" t="str">
            <v>229540251666</v>
          </cell>
        </row>
        <row r="107">
          <cell r="F107" t="str">
            <v>F2M34100103</v>
          </cell>
          <cell r="K107" t="str">
            <v>0704-15291</v>
          </cell>
          <cell r="DK107" t="str">
            <v>王正皇</v>
          </cell>
          <cell r="DL107" t="str">
            <v>S122527097</v>
          </cell>
          <cell r="DM107" t="str">
            <v>0040440</v>
          </cell>
          <cell r="DN107" t="str">
            <v>044004430208</v>
          </cell>
        </row>
        <row r="108">
          <cell r="F108" t="str">
            <v>F2M34100104</v>
          </cell>
          <cell r="K108" t="str">
            <v>0704-15230</v>
          </cell>
          <cell r="DK108" t="str">
            <v>李莊玲美</v>
          </cell>
          <cell r="DL108" t="str">
            <v>E200128359</v>
          </cell>
          <cell r="DM108" t="str">
            <v>7000021</v>
          </cell>
          <cell r="DN108" t="str">
            <v>00416430140875</v>
          </cell>
        </row>
        <row r="109">
          <cell r="F109" t="str">
            <v>F2M34100105</v>
          </cell>
          <cell r="K109" t="str">
            <v>0704-15313</v>
          </cell>
          <cell r="DK109" t="str">
            <v>陳俊男</v>
          </cell>
          <cell r="DL109" t="str">
            <v>Q120146234</v>
          </cell>
          <cell r="DM109" t="str">
            <v>7000021</v>
          </cell>
          <cell r="DN109" t="str">
            <v>00415210277269</v>
          </cell>
        </row>
        <row r="110">
          <cell r="F110" t="str">
            <v>F2M34100107</v>
          </cell>
          <cell r="K110" t="str">
            <v>0704-15205</v>
          </cell>
          <cell r="DK110" t="str">
            <v>顏燕妮</v>
          </cell>
          <cell r="DL110" t="str">
            <v>T222620381</v>
          </cell>
          <cell r="DM110" t="str">
            <v>7000021</v>
          </cell>
          <cell r="DN110" t="str">
            <v>00715030495049</v>
          </cell>
        </row>
        <row r="111">
          <cell r="F111" t="str">
            <v>F2M34100108</v>
          </cell>
          <cell r="K111" t="str">
            <v>0704-15322</v>
          </cell>
          <cell r="DK111" t="str">
            <v>楊郁純</v>
          </cell>
          <cell r="DL111" t="str">
            <v>D222120614</v>
          </cell>
          <cell r="DM111" t="str">
            <v>7000021</v>
          </cell>
          <cell r="DN111" t="str">
            <v>00310051248770</v>
          </cell>
        </row>
        <row r="112">
          <cell r="F112" t="str">
            <v>F2M34100109</v>
          </cell>
          <cell r="K112" t="str">
            <v>0704-15206</v>
          </cell>
          <cell r="DK112" t="str">
            <v>黃靜蘭</v>
          </cell>
          <cell r="DL112" t="str">
            <v>E220538477</v>
          </cell>
          <cell r="DM112" t="str">
            <v>0040602</v>
          </cell>
          <cell r="DN112" t="str">
            <v>060008000678</v>
          </cell>
        </row>
        <row r="113">
          <cell r="F113" t="str">
            <v>F2M34100111</v>
          </cell>
          <cell r="K113" t="str">
            <v>0704-15310</v>
          </cell>
          <cell r="DK113" t="str">
            <v>倪美屏</v>
          </cell>
          <cell r="DL113" t="str">
            <v>S222775568</v>
          </cell>
          <cell r="DM113" t="str">
            <v>8221229</v>
          </cell>
          <cell r="DN113" t="str">
            <v>370532912707</v>
          </cell>
        </row>
        <row r="114">
          <cell r="F114" t="str">
            <v>F2M34100112</v>
          </cell>
          <cell r="K114" t="str">
            <v>0704-15240</v>
          </cell>
          <cell r="DK114" t="str">
            <v>陳薪安</v>
          </cell>
          <cell r="DL114" t="str">
            <v>T121038314</v>
          </cell>
          <cell r="DM114" t="str">
            <v>7000021</v>
          </cell>
          <cell r="DN114" t="str">
            <v>00712610252835</v>
          </cell>
        </row>
        <row r="115">
          <cell r="F115" t="str">
            <v>F2M34100113</v>
          </cell>
          <cell r="K115" t="str">
            <v>0704-15247</v>
          </cell>
          <cell r="DK115" t="str">
            <v>蔡錦茹</v>
          </cell>
          <cell r="DL115" t="str">
            <v>R220237760</v>
          </cell>
          <cell r="DM115" t="str">
            <v>0087513</v>
          </cell>
          <cell r="DN115" t="str">
            <v>751200341503</v>
          </cell>
        </row>
        <row r="116">
          <cell r="F116" t="str">
            <v>F2M34100116</v>
          </cell>
          <cell r="K116" t="str">
            <v>0704-15326</v>
          </cell>
          <cell r="DK116" t="str">
            <v>翁展智</v>
          </cell>
          <cell r="DL116" t="str">
            <v>E120118795</v>
          </cell>
          <cell r="DM116" t="str">
            <v>8080299</v>
          </cell>
          <cell r="DN116" t="str">
            <v>0299968297193</v>
          </cell>
        </row>
        <row r="117">
          <cell r="F117" t="str">
            <v>F2M34100120</v>
          </cell>
          <cell r="K117" t="str">
            <v>0704-15284</v>
          </cell>
          <cell r="DK117" t="str">
            <v>林仕偉</v>
          </cell>
          <cell r="DL117" t="str">
            <v>S123936287</v>
          </cell>
          <cell r="DM117" t="str">
            <v>7000021</v>
          </cell>
          <cell r="DN117" t="str">
            <v>01010790627906</v>
          </cell>
        </row>
        <row r="118">
          <cell r="F118" t="str">
            <v>F2M34100121</v>
          </cell>
          <cell r="K118" t="str">
            <v>0704-15330</v>
          </cell>
          <cell r="DK118" t="str">
            <v>呂宜曈</v>
          </cell>
          <cell r="DL118" t="str">
            <v>R223358471</v>
          </cell>
          <cell r="DM118" t="str">
            <v>0126823</v>
          </cell>
          <cell r="DN118" t="str">
            <v>682168124400</v>
          </cell>
        </row>
        <row r="119">
          <cell r="F119" t="str">
            <v>F2M34100122</v>
          </cell>
          <cell r="K119" t="str">
            <v>0704-15265</v>
          </cell>
          <cell r="DK119" t="str">
            <v>蔡錦茹</v>
          </cell>
          <cell r="DL119" t="str">
            <v>R220237760</v>
          </cell>
          <cell r="DM119" t="str">
            <v>0087513</v>
          </cell>
          <cell r="DN119" t="str">
            <v>751200341503</v>
          </cell>
        </row>
        <row r="120">
          <cell r="F120" t="str">
            <v>F2M34100123</v>
          </cell>
          <cell r="K120" t="str">
            <v>0704-15336</v>
          </cell>
          <cell r="DK120" t="str">
            <v>王寶琴</v>
          </cell>
          <cell r="DL120" t="str">
            <v>B201143508</v>
          </cell>
          <cell r="DM120" t="str">
            <v>0172059</v>
          </cell>
          <cell r="DN120" t="str">
            <v>20562043087</v>
          </cell>
        </row>
        <row r="121">
          <cell r="F121" t="str">
            <v>F2M34100106</v>
          </cell>
          <cell r="K121" t="str">
            <v>0704-15183</v>
          </cell>
          <cell r="DK121" t="str">
            <v>洪吳愛子</v>
          </cell>
          <cell r="DL121" t="str">
            <v>E200671060</v>
          </cell>
          <cell r="DM121" t="str">
            <v>0087030</v>
          </cell>
          <cell r="DN121" t="str">
            <v>703200516673</v>
          </cell>
        </row>
        <row r="122">
          <cell r="F122" t="str">
            <v>F2M34100110</v>
          </cell>
          <cell r="K122" t="str">
            <v>0704-15325</v>
          </cell>
          <cell r="DK122" t="str">
            <v>林則佑</v>
          </cell>
          <cell r="DL122" t="str">
            <v>F125445323</v>
          </cell>
          <cell r="DM122" t="str">
            <v>0170103</v>
          </cell>
          <cell r="DN122" t="str">
            <v>01010873100</v>
          </cell>
        </row>
        <row r="123">
          <cell r="F123" t="str">
            <v>F2M34100115</v>
          </cell>
          <cell r="K123" t="str">
            <v>0704-15303</v>
          </cell>
          <cell r="DK123" t="str">
            <v>張育慈</v>
          </cell>
          <cell r="DL123" t="str">
            <v>S224360430</v>
          </cell>
          <cell r="DM123" t="str">
            <v>0087052</v>
          </cell>
          <cell r="DN123" t="str">
            <v>705200467159</v>
          </cell>
        </row>
        <row r="124">
          <cell r="F124" t="str">
            <v>F2M34100114</v>
          </cell>
          <cell r="K124" t="str">
            <v>0704-15307</v>
          </cell>
          <cell r="DK124" t="str">
            <v>謝承恩</v>
          </cell>
          <cell r="DL124" t="str">
            <v>E124065348</v>
          </cell>
          <cell r="DM124" t="str">
            <v>8220037</v>
          </cell>
          <cell r="DN124" t="str">
            <v>037540512115</v>
          </cell>
        </row>
        <row r="125">
          <cell r="F125" t="str">
            <v>F2M34100118</v>
          </cell>
          <cell r="K125" t="str">
            <v>0704-15286</v>
          </cell>
          <cell r="DK125" t="str">
            <v>劉邱毓美</v>
          </cell>
          <cell r="DL125" t="str">
            <v>S221810308</v>
          </cell>
          <cell r="DM125" t="str">
            <v>0508517</v>
          </cell>
          <cell r="DN125" t="str">
            <v>85162808732</v>
          </cell>
        </row>
        <row r="126">
          <cell r="F126" t="str">
            <v>F2M34100119</v>
          </cell>
          <cell r="K126" t="str">
            <v>0704-15302</v>
          </cell>
          <cell r="DK126" t="str">
            <v>呂重慶</v>
          </cell>
          <cell r="DL126" t="str">
            <v>T122451740</v>
          </cell>
          <cell r="DM126" t="str">
            <v>0050337</v>
          </cell>
          <cell r="DN126" t="str">
            <v>033005899058</v>
          </cell>
        </row>
        <row r="127">
          <cell r="F127" t="str">
            <v>F2M34100117</v>
          </cell>
          <cell r="K127" t="str">
            <v>0704-15141</v>
          </cell>
          <cell r="DK127" t="str">
            <v>黃順明</v>
          </cell>
          <cell r="DL127" t="str">
            <v>E121436729</v>
          </cell>
          <cell r="DM127" t="str">
            <v>8120388</v>
          </cell>
          <cell r="DN127" t="str">
            <v>20381000057679</v>
          </cell>
        </row>
        <row r="128">
          <cell r="F128" t="str">
            <v>F2M34100124</v>
          </cell>
          <cell r="K128" t="str">
            <v>0704-15314</v>
          </cell>
          <cell r="DK128" t="str">
            <v>洪偉中</v>
          </cell>
          <cell r="DL128" t="str">
            <v>E123847793</v>
          </cell>
          <cell r="DM128" t="str">
            <v>0172059</v>
          </cell>
          <cell r="DN128" t="str">
            <v>20513013812</v>
          </cell>
        </row>
        <row r="129">
          <cell r="F129" t="str">
            <v>F2M34100125</v>
          </cell>
          <cell r="K129" t="str">
            <v>0704-15339</v>
          </cell>
          <cell r="DK129" t="str">
            <v>蔡錦茹</v>
          </cell>
          <cell r="DL129" t="str">
            <v>R220237760</v>
          </cell>
          <cell r="DM129" t="str">
            <v>0087513</v>
          </cell>
          <cell r="DN129" t="str">
            <v>751200341503</v>
          </cell>
        </row>
        <row r="130">
          <cell r="F130" t="str">
            <v>F2M34100126</v>
          </cell>
          <cell r="K130" t="str">
            <v>0704-15259</v>
          </cell>
          <cell r="DK130" t="str">
            <v>王貴麗</v>
          </cell>
          <cell r="DL130" t="str">
            <v>E201562382</v>
          </cell>
          <cell r="DM130" t="str">
            <v>0040819</v>
          </cell>
          <cell r="DN130" t="str">
            <v>081008160235</v>
          </cell>
        </row>
        <row r="131">
          <cell r="F131" t="str">
            <v>F2M34100127</v>
          </cell>
          <cell r="K131" t="str">
            <v>0704-15337</v>
          </cell>
          <cell r="DK131" t="str">
            <v>劉俊賢</v>
          </cell>
          <cell r="DL131" t="str">
            <v>S122291047</v>
          </cell>
          <cell r="DM131" t="str">
            <v>8220037</v>
          </cell>
          <cell r="DN131" t="str">
            <v>037540169270</v>
          </cell>
        </row>
        <row r="132">
          <cell r="F132" t="str">
            <v>F2M34100129</v>
          </cell>
          <cell r="K132" t="str">
            <v>0704-15353</v>
          </cell>
          <cell r="DK132" t="str">
            <v>賀曉娟</v>
          </cell>
          <cell r="DL132" t="str">
            <v>S223045283</v>
          </cell>
          <cell r="DM132" t="str">
            <v>8220118</v>
          </cell>
          <cell r="DN132" t="str">
            <v>118540343397</v>
          </cell>
        </row>
        <row r="133">
          <cell r="F133" t="str">
            <v>F2M34100142</v>
          </cell>
          <cell r="K133" t="str">
            <v>0704-15372</v>
          </cell>
          <cell r="DK133" t="str">
            <v>藍親親</v>
          </cell>
          <cell r="DL133" t="str">
            <v>E222385661</v>
          </cell>
          <cell r="DM133" t="str">
            <v>0071934</v>
          </cell>
          <cell r="DN133" t="str">
            <v>19368129285</v>
          </cell>
        </row>
        <row r="134">
          <cell r="F134" t="str">
            <v>F2M34100131</v>
          </cell>
          <cell r="K134" t="str">
            <v>0704-15248</v>
          </cell>
          <cell r="DK134" t="str">
            <v>鄭隆峯</v>
          </cell>
          <cell r="DL134" t="str">
            <v>R123599354</v>
          </cell>
          <cell r="DM134" t="str">
            <v>0063166</v>
          </cell>
          <cell r="DN134" t="str">
            <v>3166872151768</v>
          </cell>
        </row>
        <row r="135">
          <cell r="F135" t="str">
            <v>F2M34100132</v>
          </cell>
          <cell r="K135" t="str">
            <v>0704-15315</v>
          </cell>
          <cell r="DK135" t="str">
            <v>唐聖哲</v>
          </cell>
          <cell r="DL135" t="str">
            <v>E124687899</v>
          </cell>
          <cell r="DM135" t="str">
            <v>0170479</v>
          </cell>
          <cell r="DN135" t="str">
            <v>04710913535</v>
          </cell>
        </row>
        <row r="136">
          <cell r="F136" t="str">
            <v>F2M34100134</v>
          </cell>
          <cell r="K136" t="str">
            <v>0704-15379</v>
          </cell>
          <cell r="DK136" t="str">
            <v>匡嘉偉</v>
          </cell>
          <cell r="DL136" t="str">
            <v>P122536440</v>
          </cell>
          <cell r="DM136" t="str">
            <v>0131047</v>
          </cell>
          <cell r="DN136" t="str">
            <v>104506090105</v>
          </cell>
        </row>
        <row r="137">
          <cell r="F137" t="str">
            <v>F2M34100133</v>
          </cell>
          <cell r="K137" t="str">
            <v>0704-15364</v>
          </cell>
          <cell r="DK137" t="str">
            <v>梁乃云</v>
          </cell>
          <cell r="DL137" t="str">
            <v>D222385240</v>
          </cell>
          <cell r="DM137" t="str">
            <v>0050647</v>
          </cell>
          <cell r="DN137" t="str">
            <v>064005441313</v>
          </cell>
        </row>
        <row r="138">
          <cell r="F138" t="str">
            <v>F2M34100135</v>
          </cell>
          <cell r="K138" t="str">
            <v>0704-15370</v>
          </cell>
          <cell r="DK138" t="str">
            <v>顏淑芬</v>
          </cell>
          <cell r="DL138" t="str">
            <v>J200592031</v>
          </cell>
          <cell r="DM138" t="str">
            <v>0087007</v>
          </cell>
          <cell r="DN138" t="str">
            <v>700200001454</v>
          </cell>
        </row>
        <row r="139">
          <cell r="F139" t="str">
            <v>F2M34100138</v>
          </cell>
          <cell r="K139" t="str">
            <v>0704-15340</v>
          </cell>
          <cell r="DK139" t="str">
            <v>張以函</v>
          </cell>
          <cell r="DL139" t="str">
            <v>L123951304</v>
          </cell>
          <cell r="DM139" t="str">
            <v>8221159</v>
          </cell>
          <cell r="DN139" t="str">
            <v>159540351814</v>
          </cell>
        </row>
        <row r="140">
          <cell r="F140" t="str">
            <v>F2M34100140</v>
          </cell>
          <cell r="K140" t="str">
            <v>0704-15395</v>
          </cell>
          <cell r="DK140" t="str">
            <v>陳俐全</v>
          </cell>
          <cell r="DL140" t="str">
            <v>J220653053</v>
          </cell>
          <cell r="DM140" t="str">
            <v>8120090</v>
          </cell>
          <cell r="DN140" t="str">
            <v>00910905389400</v>
          </cell>
        </row>
        <row r="141">
          <cell r="F141" t="str">
            <v>F2M34100137</v>
          </cell>
          <cell r="K141" t="str">
            <v>0704-15365</v>
          </cell>
          <cell r="DK141" t="str">
            <v>呂宗餘</v>
          </cell>
          <cell r="DL141" t="str">
            <v>T123043911</v>
          </cell>
          <cell r="DM141" t="str">
            <v>8221182</v>
          </cell>
          <cell r="DN141" t="str">
            <v>182540172170</v>
          </cell>
        </row>
        <row r="142">
          <cell r="F142" t="str">
            <v>F2M34100144</v>
          </cell>
          <cell r="K142" t="str">
            <v>0704-15404</v>
          </cell>
          <cell r="DK142" t="str">
            <v>陳婷宣</v>
          </cell>
          <cell r="DL142" t="str">
            <v>E224285351</v>
          </cell>
          <cell r="DM142" t="str">
            <v>0130051</v>
          </cell>
          <cell r="DN142" t="str">
            <v>005506272957</v>
          </cell>
        </row>
        <row r="143">
          <cell r="F143" t="str">
            <v>F2M34100128</v>
          </cell>
          <cell r="K143" t="str">
            <v>0704-15347</v>
          </cell>
          <cell r="DK143" t="str">
            <v>詹佳士</v>
          </cell>
          <cell r="DL143" t="str">
            <v>E124288994</v>
          </cell>
          <cell r="DM143">
            <v>8221263</v>
          </cell>
          <cell r="DN143" t="str">
            <v>263890025838</v>
          </cell>
        </row>
        <row r="144">
          <cell r="F144" t="str">
            <v>F2M34100136</v>
          </cell>
          <cell r="K144" t="str">
            <v>0704-15357</v>
          </cell>
          <cell r="DK144" t="str">
            <v>孫慧瑾</v>
          </cell>
          <cell r="DL144" t="str">
            <v>E223166464</v>
          </cell>
          <cell r="DM144" t="str">
            <v>0050979</v>
          </cell>
          <cell r="DN144" t="str">
            <v>097050022190</v>
          </cell>
        </row>
        <row r="145">
          <cell r="F145" t="str">
            <v>F2M34100139</v>
          </cell>
          <cell r="K145" t="str">
            <v>0704-15214</v>
          </cell>
          <cell r="DK145" t="str">
            <v>莊美玲</v>
          </cell>
          <cell r="DL145" t="str">
            <v>Q221205663</v>
          </cell>
          <cell r="DM145" t="str">
            <v>0075323</v>
          </cell>
          <cell r="DN145" t="str">
            <v>53268028130</v>
          </cell>
        </row>
        <row r="146">
          <cell r="F146" t="str">
            <v>F2M34100141</v>
          </cell>
          <cell r="K146" t="str">
            <v>0704-15350</v>
          </cell>
          <cell r="DK146" t="str">
            <v>蘇文章</v>
          </cell>
          <cell r="DL146" t="str">
            <v>X120333518</v>
          </cell>
          <cell r="DM146" t="str">
            <v>1030745</v>
          </cell>
          <cell r="DN146" t="str">
            <v>0745501316521</v>
          </cell>
        </row>
        <row r="147">
          <cell r="F147" t="str">
            <v>F2M34100143</v>
          </cell>
          <cell r="K147" t="str">
            <v>0704-15345</v>
          </cell>
          <cell r="DK147" t="str">
            <v>何孟倪</v>
          </cell>
          <cell r="DL147" t="str">
            <v>B221931120</v>
          </cell>
          <cell r="DM147" t="str">
            <v>0098237</v>
          </cell>
          <cell r="DN147" t="str">
            <v>82378604619800</v>
          </cell>
        </row>
        <row r="148">
          <cell r="F148" t="str">
            <v>F2M34100145</v>
          </cell>
          <cell r="K148" t="str">
            <v>0704-15356</v>
          </cell>
          <cell r="DK148" t="str">
            <v>徐雅慧</v>
          </cell>
          <cell r="DL148" t="str">
            <v>L223211334</v>
          </cell>
          <cell r="DM148" t="str">
            <v>0127369</v>
          </cell>
          <cell r="DN148" t="str">
            <v>81680002513605</v>
          </cell>
        </row>
        <row r="149">
          <cell r="F149" t="str">
            <v>F2M34100146</v>
          </cell>
          <cell r="K149" t="str">
            <v>0704-15363</v>
          </cell>
          <cell r="DK149" t="str">
            <v>謝宛庭</v>
          </cell>
          <cell r="DL149" t="str">
            <v>E220913032</v>
          </cell>
          <cell r="DM149" t="str">
            <v>0127129</v>
          </cell>
          <cell r="DN149" t="str">
            <v>00712168028288</v>
          </cell>
        </row>
        <row r="150">
          <cell r="F150" t="str">
            <v>F2M34100147</v>
          </cell>
          <cell r="K150" t="str">
            <v>0704-15367</v>
          </cell>
          <cell r="DK150" t="str">
            <v>黃毓婷</v>
          </cell>
          <cell r="DL150" t="str">
            <v>E223524948</v>
          </cell>
          <cell r="DM150" t="str">
            <v>0131117</v>
          </cell>
          <cell r="DN150" t="str">
            <v>111506132351</v>
          </cell>
        </row>
        <row r="151">
          <cell r="F151" t="str">
            <v>F2M34100149</v>
          </cell>
          <cell r="K151" t="str">
            <v>0704-15386</v>
          </cell>
          <cell r="DK151" t="str">
            <v>蒲志昌</v>
          </cell>
          <cell r="DL151" t="str">
            <v>N121102485</v>
          </cell>
          <cell r="DM151" t="str">
            <v>8220118</v>
          </cell>
          <cell r="DN151" t="str">
            <v>118536319801</v>
          </cell>
        </row>
        <row r="152">
          <cell r="F152" t="str">
            <v>F2M34100150</v>
          </cell>
          <cell r="K152" t="str">
            <v>0704-15413</v>
          </cell>
          <cell r="DK152" t="str">
            <v>施並助</v>
          </cell>
          <cell r="DL152" t="str">
            <v>F130139716</v>
          </cell>
          <cell r="DM152" t="str">
            <v>2160201</v>
          </cell>
          <cell r="DN152" t="str">
            <v>25000450003729</v>
          </cell>
        </row>
        <row r="153">
          <cell r="F153" t="str">
            <v>F2M34100151</v>
          </cell>
          <cell r="K153" t="str">
            <v>0704-15412</v>
          </cell>
          <cell r="DK153" t="str">
            <v>陳瑞生</v>
          </cell>
          <cell r="DL153" t="str">
            <v>E124116206</v>
          </cell>
          <cell r="DM153" t="str">
            <v>0530536</v>
          </cell>
          <cell r="DN153" t="str">
            <v>154200068444</v>
          </cell>
        </row>
        <row r="154">
          <cell r="F154" t="str">
            <v>F2M34100152</v>
          </cell>
          <cell r="K154" t="str">
            <v>0704-15421</v>
          </cell>
          <cell r="DK154" t="str">
            <v>柳雅倫</v>
          </cell>
          <cell r="DL154" t="str">
            <v>T220510186</v>
          </cell>
          <cell r="DM154" t="str">
            <v>8221078</v>
          </cell>
          <cell r="DN154" t="str">
            <v>078540095934</v>
          </cell>
        </row>
        <row r="155">
          <cell r="F155" t="str">
            <v>F2M34100153</v>
          </cell>
          <cell r="K155" t="str">
            <v>0704-15426</v>
          </cell>
          <cell r="DK155" t="str">
            <v>莊坤鴻</v>
          </cell>
          <cell r="DL155" t="str">
            <v>E122538571</v>
          </cell>
          <cell r="DM155" t="str">
            <v>7000021</v>
          </cell>
          <cell r="DN155" t="str">
            <v>00411850458525</v>
          </cell>
        </row>
        <row r="156">
          <cell r="F156" t="str">
            <v>F2M34100154</v>
          </cell>
          <cell r="K156" t="str">
            <v>0704-15429</v>
          </cell>
          <cell r="DK156" t="str">
            <v>駱坤民</v>
          </cell>
          <cell r="DL156" t="str">
            <v>E122825622</v>
          </cell>
          <cell r="DM156" t="str">
            <v>8220141</v>
          </cell>
          <cell r="DN156" t="str">
            <v>141540002702</v>
          </cell>
        </row>
        <row r="157">
          <cell r="F157" t="str">
            <v>F2M34100155</v>
          </cell>
          <cell r="K157" t="str">
            <v>0704-15424</v>
          </cell>
          <cell r="DK157" t="str">
            <v>王陳鈴瑛</v>
          </cell>
          <cell r="DL157" t="str">
            <v>E220402212</v>
          </cell>
          <cell r="DM157" t="str">
            <v>7000021</v>
          </cell>
          <cell r="DN157" t="str">
            <v>00412590310121</v>
          </cell>
        </row>
        <row r="158">
          <cell r="F158" t="str">
            <v>F2M34100156</v>
          </cell>
          <cell r="K158" t="str">
            <v>0704-18002</v>
          </cell>
          <cell r="DK158" t="str">
            <v>洪啟展</v>
          </cell>
          <cell r="DL158" t="str">
            <v>E124592877</v>
          </cell>
          <cell r="DM158" t="str">
            <v>7000021</v>
          </cell>
          <cell r="DN158" t="str">
            <v>00414580234986</v>
          </cell>
        </row>
        <row r="159">
          <cell r="F159" t="str">
            <v>F2M34100157</v>
          </cell>
          <cell r="K159" t="str">
            <v>0704-15438</v>
          </cell>
          <cell r="DK159" t="str">
            <v>吳慈源</v>
          </cell>
          <cell r="DL159" t="str">
            <v>H100001381</v>
          </cell>
          <cell r="DM159" t="str">
            <v>0131117</v>
          </cell>
          <cell r="DN159" t="str">
            <v>111500002499</v>
          </cell>
        </row>
        <row r="172">
          <cell r="F172" t="str">
            <v>F2M34100148</v>
          </cell>
          <cell r="K172" t="str">
            <v>0704-15399</v>
          </cell>
          <cell r="DK172" t="str">
            <v>許佩旻</v>
          </cell>
          <cell r="DL172" t="str">
            <v>T222359332</v>
          </cell>
          <cell r="DM172" t="str">
            <v>8220118</v>
          </cell>
          <cell r="DN172" t="str">
            <v>118533295504</v>
          </cell>
        </row>
        <row r="185">
          <cell r="F185" t="str"/>
          <cell r="K185" t="str">
            <v>0704-18006</v>
          </cell>
          <cell r="DK185">
            <v>0</v>
          </cell>
          <cell r="DL185">
            <v>0</v>
          </cell>
          <cell r="DM185">
            <v>0</v>
          </cell>
          <cell r="DN185">
            <v>0</v>
          </cell>
        </row>
        <row r="186">
          <cell r="F186" t="e">
            <v>#N/A</v>
          </cell>
          <cell r="DK186" t="e">
            <v>#N/A</v>
          </cell>
          <cell r="DL186" t="e">
            <v>#N/A</v>
          </cell>
          <cell r="DM186" t="e">
            <v>#N/A</v>
          </cell>
          <cell r="DN186" t="e">
            <v>#N/A</v>
          </cell>
        </row>
        <row r="187">
          <cell r="F187" t="e">
            <v>#N/A</v>
          </cell>
          <cell r="DK187" t="e">
            <v>#N/A</v>
          </cell>
          <cell r="DL187" t="e">
            <v>#N/A</v>
          </cell>
          <cell r="DM187" t="e">
            <v>#N/A</v>
          </cell>
          <cell r="DN187" t="e">
            <v>#N/A</v>
          </cell>
        </row>
        <row r="188">
          <cell r="F188" t="e">
            <v>#N/A</v>
          </cell>
          <cell r="DK188" t="e">
            <v>#N/A</v>
          </cell>
          <cell r="DL188" t="e">
            <v>#N/A</v>
          </cell>
          <cell r="DM188" t="e">
            <v>#N/A</v>
          </cell>
          <cell r="DN188" t="e">
            <v>#N/A</v>
          </cell>
        </row>
        <row r="189">
          <cell r="F189" t="e">
            <v>#N/A</v>
          </cell>
          <cell r="DK189" t="e">
            <v>#N/A</v>
          </cell>
          <cell r="DL189" t="e">
            <v>#N/A</v>
          </cell>
          <cell r="DM189" t="e">
            <v>#N/A</v>
          </cell>
          <cell r="DN189" t="e">
            <v>#N/A</v>
          </cell>
        </row>
        <row r="190">
          <cell r="F190" t="e">
            <v>#N/A</v>
          </cell>
          <cell r="DK190" t="e">
            <v>#N/A</v>
          </cell>
          <cell r="DL190" t="e">
            <v>#N/A</v>
          </cell>
          <cell r="DM190" t="e">
            <v>#N/A</v>
          </cell>
          <cell r="DN190" t="e">
            <v>#N/A</v>
          </cell>
        </row>
        <row r="191">
          <cell r="F191" t="e">
            <v>#N/A</v>
          </cell>
          <cell r="DK191" t="e">
            <v>#N/A</v>
          </cell>
          <cell r="DL191" t="e">
            <v>#N/A</v>
          </cell>
          <cell r="DM191" t="e">
            <v>#N/A</v>
          </cell>
          <cell r="DN191" t="e">
            <v>#N/A</v>
          </cell>
        </row>
        <row r="192">
          <cell r="F192" t="e">
            <v>#N/A</v>
          </cell>
          <cell r="DK192" t="e">
            <v>#N/A</v>
          </cell>
          <cell r="DL192" t="e">
            <v>#N/A</v>
          </cell>
          <cell r="DM192" t="e">
            <v>#N/A</v>
          </cell>
          <cell r="DN192" t="e">
            <v>#N/A</v>
          </cell>
        </row>
        <row r="193">
          <cell r="F193" t="e">
            <v>#N/A</v>
          </cell>
          <cell r="DK193" t="e">
            <v>#N/A</v>
          </cell>
          <cell r="DL193" t="e">
            <v>#N/A</v>
          </cell>
          <cell r="DM193" t="e">
            <v>#N/A</v>
          </cell>
          <cell r="DN193" t="e">
            <v>#N/A</v>
          </cell>
        </row>
        <row r="194">
          <cell r="F194" t="e">
            <v>#N/A</v>
          </cell>
          <cell r="DK194" t="e">
            <v>#N/A</v>
          </cell>
          <cell r="DL194" t="e">
            <v>#N/A</v>
          </cell>
          <cell r="DM194" t="e">
            <v>#N/A</v>
          </cell>
          <cell r="DN194" t="e">
            <v>#N/A</v>
          </cell>
        </row>
        <row r="195">
          <cell r="F195" t="e">
            <v>#N/A</v>
          </cell>
          <cell r="DK195" t="e">
            <v>#N/A</v>
          </cell>
          <cell r="DL195" t="e">
            <v>#N/A</v>
          </cell>
          <cell r="DM195" t="e">
            <v>#N/A</v>
          </cell>
          <cell r="DN195" t="e">
            <v>#N/A</v>
          </cell>
        </row>
        <row r="196">
          <cell r="F196" t="e">
            <v>#N/A</v>
          </cell>
          <cell r="DK196" t="e">
            <v>#N/A</v>
          </cell>
          <cell r="DL196" t="e">
            <v>#N/A</v>
          </cell>
          <cell r="DM196" t="e">
            <v>#N/A</v>
          </cell>
          <cell r="DN196" t="e">
            <v>#N/A</v>
          </cell>
        </row>
        <row r="197">
          <cell r="F197" t="e">
            <v>#N/A</v>
          </cell>
          <cell r="DK197" t="e">
            <v>#N/A</v>
          </cell>
          <cell r="DL197" t="e">
            <v>#N/A</v>
          </cell>
          <cell r="DM197" t="e">
            <v>#N/A</v>
          </cell>
          <cell r="DN197" t="e">
            <v>#N/A</v>
          </cell>
        </row>
        <row r="198">
          <cell r="F198" t="e">
            <v>#N/A</v>
          </cell>
          <cell r="DK198" t="e">
            <v>#N/A</v>
          </cell>
          <cell r="DL198" t="e">
            <v>#N/A</v>
          </cell>
          <cell r="DM198" t="e">
            <v>#N/A</v>
          </cell>
          <cell r="DN198" t="e">
            <v>#N/A</v>
          </cell>
        </row>
        <row r="199">
          <cell r="F199" t="e">
            <v>#N/A</v>
          </cell>
          <cell r="DK199" t="e">
            <v>#N/A</v>
          </cell>
          <cell r="DL199" t="e">
            <v>#N/A</v>
          </cell>
          <cell r="DM199" t="e">
            <v>#N/A</v>
          </cell>
          <cell r="DN199" t="e">
            <v>#N/A</v>
          </cell>
        </row>
        <row r="200">
          <cell r="F200" t="e">
            <v>#N/A</v>
          </cell>
          <cell r="DK200" t="e">
            <v>#N/A</v>
          </cell>
          <cell r="DL200" t="e">
            <v>#N/A</v>
          </cell>
          <cell r="DM200" t="e">
            <v>#N/A</v>
          </cell>
          <cell r="DN200" t="e">
            <v>#N/A</v>
          </cell>
        </row>
        <row r="201">
          <cell r="F201" t="e">
            <v>#N/A</v>
          </cell>
          <cell r="DK201" t="e">
            <v>#N/A</v>
          </cell>
          <cell r="DL201" t="e">
            <v>#N/A</v>
          </cell>
          <cell r="DM201" t="e">
            <v>#N/A</v>
          </cell>
          <cell r="DN201" t="e">
            <v>#N/A</v>
          </cell>
        </row>
        <row r="202">
          <cell r="F202" t="e">
            <v>#N/A</v>
          </cell>
          <cell r="DK202" t="e">
            <v>#N/A</v>
          </cell>
          <cell r="DL202" t="e">
            <v>#N/A</v>
          </cell>
          <cell r="DM202" t="e">
            <v>#N/A</v>
          </cell>
          <cell r="DN202" t="e">
            <v>#N/A</v>
          </cell>
        </row>
        <row r="203">
          <cell r="F203" t="e">
            <v>#N/A</v>
          </cell>
          <cell r="DK203" t="e">
            <v>#N/A</v>
          </cell>
          <cell r="DL203" t="e">
            <v>#N/A</v>
          </cell>
          <cell r="DM203" t="e">
            <v>#N/A</v>
          </cell>
          <cell r="DN203" t="e">
            <v>#N/A</v>
          </cell>
        </row>
        <row r="204">
          <cell r="F204" t="e">
            <v>#N/A</v>
          </cell>
          <cell r="DK204" t="e">
            <v>#N/A</v>
          </cell>
          <cell r="DL204" t="e">
            <v>#N/A</v>
          </cell>
          <cell r="DM204" t="e">
            <v>#N/A</v>
          </cell>
          <cell r="DN204" t="e">
            <v>#N/A</v>
          </cell>
        </row>
        <row r="205">
          <cell r="F205" t="e">
            <v>#N/A</v>
          </cell>
          <cell r="DK205" t="e">
            <v>#N/A</v>
          </cell>
          <cell r="DL205" t="e">
            <v>#N/A</v>
          </cell>
          <cell r="DM205" t="e">
            <v>#N/A</v>
          </cell>
          <cell r="DN205" t="e">
            <v>#N/A</v>
          </cell>
        </row>
        <row r="206">
          <cell r="F206" t="e">
            <v>#N/A</v>
          </cell>
          <cell r="DK206" t="e">
            <v>#N/A</v>
          </cell>
          <cell r="DL206" t="e">
            <v>#N/A</v>
          </cell>
          <cell r="DM206" t="e">
            <v>#N/A</v>
          </cell>
          <cell r="DN206" t="e">
            <v>#N/A</v>
          </cell>
        </row>
        <row r="207">
          <cell r="F207" t="e">
            <v>#N/A</v>
          </cell>
          <cell r="DK207" t="e">
            <v>#N/A</v>
          </cell>
          <cell r="DL207" t="e">
            <v>#N/A</v>
          </cell>
          <cell r="DM207" t="e">
            <v>#N/A</v>
          </cell>
          <cell r="DN207" t="e">
            <v>#N/A</v>
          </cell>
        </row>
        <row r="208">
          <cell r="F208" t="e">
            <v>#N/A</v>
          </cell>
          <cell r="DK208" t="e">
            <v>#N/A</v>
          </cell>
          <cell r="DL208" t="e">
            <v>#N/A</v>
          </cell>
          <cell r="DM208" t="e">
            <v>#N/A</v>
          </cell>
          <cell r="DN208" t="e">
            <v>#N/A</v>
          </cell>
        </row>
        <row r="209">
          <cell r="F209" t="e">
            <v>#N/A</v>
          </cell>
          <cell r="DK209" t="e">
            <v>#N/A</v>
          </cell>
          <cell r="DL209" t="e">
            <v>#N/A</v>
          </cell>
          <cell r="DM209" t="e">
            <v>#N/A</v>
          </cell>
          <cell r="DN209" t="e">
            <v>#N/A</v>
          </cell>
        </row>
        <row r="210">
          <cell r="F210" t="e">
            <v>#N/A</v>
          </cell>
          <cell r="DK210" t="e">
            <v>#N/A</v>
          </cell>
          <cell r="DL210" t="e">
            <v>#N/A</v>
          </cell>
          <cell r="DM210" t="e">
            <v>#N/A</v>
          </cell>
          <cell r="DN210" t="e">
            <v>#N/A</v>
          </cell>
        </row>
        <row r="211">
          <cell r="F211" t="e">
            <v>#N/A</v>
          </cell>
          <cell r="DK211" t="e">
            <v>#N/A</v>
          </cell>
          <cell r="DL211" t="e">
            <v>#N/A</v>
          </cell>
          <cell r="DM211" t="e">
            <v>#N/A</v>
          </cell>
          <cell r="DN211" t="e">
            <v>#N/A</v>
          </cell>
        </row>
        <row r="212">
          <cell r="F212" t="e">
            <v>#N/A</v>
          </cell>
          <cell r="DK212" t="e">
            <v>#N/A</v>
          </cell>
          <cell r="DL212" t="e">
            <v>#N/A</v>
          </cell>
          <cell r="DM212" t="e">
            <v>#N/A</v>
          </cell>
          <cell r="DN212" t="e">
            <v>#N/A</v>
          </cell>
        </row>
        <row r="213">
          <cell r="F213" t="e">
            <v>#N/A</v>
          </cell>
          <cell r="DK213" t="e">
            <v>#N/A</v>
          </cell>
          <cell r="DL213" t="e">
            <v>#N/A</v>
          </cell>
          <cell r="DM213" t="e">
            <v>#N/A</v>
          </cell>
          <cell r="DN213" t="e">
            <v>#N/A</v>
          </cell>
        </row>
        <row r="214">
          <cell r="F214" t="e">
            <v>#N/A</v>
          </cell>
          <cell r="DK214" t="e">
            <v>#N/A</v>
          </cell>
          <cell r="DL214" t="e">
            <v>#N/A</v>
          </cell>
          <cell r="DM214" t="e">
            <v>#N/A</v>
          </cell>
          <cell r="DN214" t="e">
            <v>#N/A</v>
          </cell>
        </row>
        <row r="215">
          <cell r="F215" t="e">
            <v>#N/A</v>
          </cell>
          <cell r="DK215" t="e">
            <v>#N/A</v>
          </cell>
          <cell r="DL215" t="e">
            <v>#N/A</v>
          </cell>
          <cell r="DM215" t="e">
            <v>#N/A</v>
          </cell>
          <cell r="DN215" t="e">
            <v>#N/A</v>
          </cell>
        </row>
        <row r="216">
          <cell r="F216" t="e">
            <v>#N/A</v>
          </cell>
          <cell r="DK216" t="e">
            <v>#N/A</v>
          </cell>
          <cell r="DL216" t="e">
            <v>#N/A</v>
          </cell>
          <cell r="DM216" t="e">
            <v>#N/A</v>
          </cell>
          <cell r="DN216" t="e">
            <v>#N/A</v>
          </cell>
        </row>
        <row r="217">
          <cell r="F217" t="e">
            <v>#N/A</v>
          </cell>
          <cell r="DK217" t="e">
            <v>#N/A</v>
          </cell>
          <cell r="DL217" t="e">
            <v>#N/A</v>
          </cell>
          <cell r="DM217" t="e">
            <v>#N/A</v>
          </cell>
          <cell r="DN217" t="e">
            <v>#N/A</v>
          </cell>
        </row>
        <row r="218">
          <cell r="F218" t="e">
            <v>#N/A</v>
          </cell>
          <cell r="DK218" t="e">
            <v>#N/A</v>
          </cell>
          <cell r="DL218" t="e">
            <v>#N/A</v>
          </cell>
          <cell r="DM218" t="e">
            <v>#N/A</v>
          </cell>
          <cell r="DN218" t="e">
            <v>#N/A</v>
          </cell>
        </row>
        <row r="219">
          <cell r="F219" t="e">
            <v>#N/A</v>
          </cell>
          <cell r="DK219" t="e">
            <v>#N/A</v>
          </cell>
          <cell r="DL219" t="e">
            <v>#N/A</v>
          </cell>
          <cell r="DM219" t="e">
            <v>#N/A</v>
          </cell>
          <cell r="DN219" t="e">
            <v>#N/A</v>
          </cell>
        </row>
        <row r="220">
          <cell r="F220" t="e">
            <v>#N/A</v>
          </cell>
          <cell r="DK220" t="e">
            <v>#N/A</v>
          </cell>
          <cell r="DL220" t="e">
            <v>#N/A</v>
          </cell>
          <cell r="DM220" t="e">
            <v>#N/A</v>
          </cell>
          <cell r="DN220" t="e">
            <v>#N/A</v>
          </cell>
        </row>
        <row r="221">
          <cell r="F221" t="e">
            <v>#N/A</v>
          </cell>
          <cell r="DK221" t="e">
            <v>#N/A</v>
          </cell>
          <cell r="DL221" t="e">
            <v>#N/A</v>
          </cell>
          <cell r="DM221" t="e">
            <v>#N/A</v>
          </cell>
          <cell r="DN221" t="e">
            <v>#N/A</v>
          </cell>
        </row>
        <row r="222">
          <cell r="F222" t="e">
            <v>#N/A</v>
          </cell>
          <cell r="DK222" t="e">
            <v>#N/A</v>
          </cell>
          <cell r="DL222" t="e">
            <v>#N/A</v>
          </cell>
          <cell r="DM222" t="e">
            <v>#N/A</v>
          </cell>
          <cell r="DN222" t="e">
            <v>#N/A</v>
          </cell>
        </row>
        <row r="223">
          <cell r="F223" t="e">
            <v>#N/A</v>
          </cell>
          <cell r="DK223" t="e">
            <v>#N/A</v>
          </cell>
          <cell r="DL223" t="e">
            <v>#N/A</v>
          </cell>
          <cell r="DM223" t="e">
            <v>#N/A</v>
          </cell>
          <cell r="DN223" t="e">
            <v>#N/A</v>
          </cell>
        </row>
        <row r="224">
          <cell r="F224" t="e">
            <v>#N/A</v>
          </cell>
          <cell r="DK224" t="e">
            <v>#N/A</v>
          </cell>
          <cell r="DL224" t="e">
            <v>#N/A</v>
          </cell>
          <cell r="DM224" t="e">
            <v>#N/A</v>
          </cell>
          <cell r="DN224" t="e">
            <v>#N/A</v>
          </cell>
        </row>
        <row r="225">
          <cell r="F225" t="e">
            <v>#N/A</v>
          </cell>
          <cell r="DK225" t="e">
            <v>#N/A</v>
          </cell>
          <cell r="DL225" t="e">
            <v>#N/A</v>
          </cell>
          <cell r="DM225" t="e">
            <v>#N/A</v>
          </cell>
          <cell r="DN225" t="e">
            <v>#N/A</v>
          </cell>
        </row>
        <row r="226">
          <cell r="F226" t="e">
            <v>#N/A</v>
          </cell>
          <cell r="DK226" t="e">
            <v>#N/A</v>
          </cell>
          <cell r="DL226" t="e">
            <v>#N/A</v>
          </cell>
          <cell r="DM226" t="e">
            <v>#N/A</v>
          </cell>
          <cell r="DN226" t="e">
            <v>#N/A</v>
          </cell>
        </row>
        <row r="227">
          <cell r="F227" t="e">
            <v>#N/A</v>
          </cell>
          <cell r="DK227" t="e">
            <v>#N/A</v>
          </cell>
          <cell r="DL227" t="e">
            <v>#N/A</v>
          </cell>
          <cell r="DM227" t="e">
            <v>#N/A</v>
          </cell>
          <cell r="DN227" t="e">
            <v>#N/A</v>
          </cell>
        </row>
        <row r="228">
          <cell r="F228" t="e">
            <v>#N/A</v>
          </cell>
          <cell r="DK228" t="e">
            <v>#N/A</v>
          </cell>
          <cell r="DL228" t="e">
            <v>#N/A</v>
          </cell>
          <cell r="DM228" t="e">
            <v>#N/A</v>
          </cell>
          <cell r="DN228" t="e">
            <v>#N/A</v>
          </cell>
        </row>
        <row r="229">
          <cell r="F229" t="e">
            <v>#N/A</v>
          </cell>
          <cell r="DK229" t="e">
            <v>#N/A</v>
          </cell>
          <cell r="DL229" t="e">
            <v>#N/A</v>
          </cell>
          <cell r="DM229" t="e">
            <v>#N/A</v>
          </cell>
          <cell r="DN229" t="e">
            <v>#N/A</v>
          </cell>
        </row>
        <row r="230">
          <cell r="F230" t="e">
            <v>#N/A</v>
          </cell>
          <cell r="DK230" t="e">
            <v>#N/A</v>
          </cell>
          <cell r="DL230" t="e">
            <v>#N/A</v>
          </cell>
          <cell r="DM230" t="e">
            <v>#N/A</v>
          </cell>
          <cell r="DN230" t="e">
            <v>#N/A</v>
          </cell>
        </row>
        <row r="231">
          <cell r="F231" t="e">
            <v>#N/A</v>
          </cell>
          <cell r="DK231" t="e">
            <v>#N/A</v>
          </cell>
          <cell r="DL231" t="e">
            <v>#N/A</v>
          </cell>
          <cell r="DM231" t="e">
            <v>#N/A</v>
          </cell>
          <cell r="DN231" t="e">
            <v>#N/A</v>
          </cell>
        </row>
        <row r="232">
          <cell r="F232" t="e">
            <v>#N/A</v>
          </cell>
          <cell r="DK232" t="e">
            <v>#N/A</v>
          </cell>
          <cell r="DL232" t="e">
            <v>#N/A</v>
          </cell>
          <cell r="DM232" t="e">
            <v>#N/A</v>
          </cell>
          <cell r="DN232" t="e">
            <v>#N/A</v>
          </cell>
        </row>
        <row r="233">
          <cell r="F233" t="e">
            <v>#N/A</v>
          </cell>
          <cell r="DK233" t="e">
            <v>#N/A</v>
          </cell>
          <cell r="DL233" t="e">
            <v>#N/A</v>
          </cell>
          <cell r="DM233" t="e">
            <v>#N/A</v>
          </cell>
          <cell r="DN233" t="e">
            <v>#N/A</v>
          </cell>
        </row>
        <row r="234">
          <cell r="F234" t="e">
            <v>#N/A</v>
          </cell>
          <cell r="DK234" t="e">
            <v>#N/A</v>
          </cell>
          <cell r="DL234" t="e">
            <v>#N/A</v>
          </cell>
          <cell r="DM234" t="e">
            <v>#N/A</v>
          </cell>
          <cell r="DN234" t="e">
            <v>#N/A</v>
          </cell>
        </row>
        <row r="235">
          <cell r="F235" t="e">
            <v>#N/A</v>
          </cell>
          <cell r="DK235" t="e">
            <v>#N/A</v>
          </cell>
          <cell r="DL235" t="e">
            <v>#N/A</v>
          </cell>
          <cell r="DM235" t="e">
            <v>#N/A</v>
          </cell>
          <cell r="DN235" t="e">
            <v>#N/A</v>
          </cell>
        </row>
        <row r="236">
          <cell r="F236" t="e">
            <v>#N/A</v>
          </cell>
          <cell r="DK236" t="e">
            <v>#N/A</v>
          </cell>
          <cell r="DL236" t="e">
            <v>#N/A</v>
          </cell>
          <cell r="DM236" t="e">
            <v>#N/A</v>
          </cell>
          <cell r="DN236" t="e">
            <v>#N/A</v>
          </cell>
        </row>
        <row r="237">
          <cell r="F237" t="e">
            <v>#N/A</v>
          </cell>
          <cell r="DK237" t="e">
            <v>#N/A</v>
          </cell>
          <cell r="DL237" t="e">
            <v>#N/A</v>
          </cell>
          <cell r="DM237" t="e">
            <v>#N/A</v>
          </cell>
          <cell r="DN237" t="e">
            <v>#N/A</v>
          </cell>
        </row>
        <row r="238">
          <cell r="F238" t="e">
            <v>#N/A</v>
          </cell>
          <cell r="DK238" t="e">
            <v>#N/A</v>
          </cell>
          <cell r="DL238" t="e">
            <v>#N/A</v>
          </cell>
          <cell r="DM238" t="e">
            <v>#N/A</v>
          </cell>
          <cell r="DN238" t="e">
            <v>#N/A</v>
          </cell>
        </row>
        <row r="239">
          <cell r="F239" t="e">
            <v>#N/A</v>
          </cell>
          <cell r="DK239" t="e">
            <v>#N/A</v>
          </cell>
          <cell r="DL239" t="e">
            <v>#N/A</v>
          </cell>
          <cell r="DM239" t="e">
            <v>#N/A</v>
          </cell>
          <cell r="DN239" t="e">
            <v>#N/A</v>
          </cell>
        </row>
        <row r="240">
          <cell r="F240" t="e">
            <v>#N/A</v>
          </cell>
          <cell r="DK240" t="e">
            <v>#N/A</v>
          </cell>
          <cell r="DL240" t="e">
            <v>#N/A</v>
          </cell>
          <cell r="DM240" t="e">
            <v>#N/A</v>
          </cell>
          <cell r="DN240" t="e">
            <v>#N/A</v>
          </cell>
        </row>
        <row r="241">
          <cell r="F241" t="e">
            <v>#N/A</v>
          </cell>
          <cell r="DK241" t="e">
            <v>#N/A</v>
          </cell>
          <cell r="DL241" t="e">
            <v>#N/A</v>
          </cell>
          <cell r="DM241" t="e">
            <v>#N/A</v>
          </cell>
          <cell r="DN241" t="e">
            <v>#N/A</v>
          </cell>
        </row>
        <row r="242">
          <cell r="F242" t="e">
            <v>#N/A</v>
          </cell>
          <cell r="DK242" t="e">
            <v>#N/A</v>
          </cell>
          <cell r="DL242" t="e">
            <v>#N/A</v>
          </cell>
          <cell r="DM242" t="e">
            <v>#N/A</v>
          </cell>
          <cell r="DN242" t="e">
            <v>#N/A</v>
          </cell>
        </row>
        <row r="243">
          <cell r="F243" t="e">
            <v>#N/A</v>
          </cell>
          <cell r="DK243" t="e">
            <v>#N/A</v>
          </cell>
          <cell r="DL243" t="e">
            <v>#N/A</v>
          </cell>
          <cell r="DM243" t="e">
            <v>#N/A</v>
          </cell>
          <cell r="DN243" t="e">
            <v>#N/A</v>
          </cell>
        </row>
        <row r="244">
          <cell r="F244" t="e">
            <v>#N/A</v>
          </cell>
          <cell r="DK244" t="e">
            <v>#N/A</v>
          </cell>
          <cell r="DL244" t="e">
            <v>#N/A</v>
          </cell>
          <cell r="DM244" t="e">
            <v>#N/A</v>
          </cell>
          <cell r="DN244" t="e">
            <v>#N/A</v>
          </cell>
        </row>
        <row r="245">
          <cell r="F245" t="e">
            <v>#N/A</v>
          </cell>
          <cell r="DK245" t="e">
            <v>#N/A</v>
          </cell>
          <cell r="DL245" t="e">
            <v>#N/A</v>
          </cell>
          <cell r="DM245" t="e">
            <v>#N/A</v>
          </cell>
          <cell r="DN245" t="e">
            <v>#N/A</v>
          </cell>
        </row>
        <row r="246">
          <cell r="F246" t="e">
            <v>#N/A</v>
          </cell>
          <cell r="DK246" t="e">
            <v>#N/A</v>
          </cell>
          <cell r="DL246" t="e">
            <v>#N/A</v>
          </cell>
          <cell r="DM246" t="e">
            <v>#N/A</v>
          </cell>
          <cell r="DN246" t="e">
            <v>#N/A</v>
          </cell>
        </row>
        <row r="247">
          <cell r="F247" t="e">
            <v>#N/A</v>
          </cell>
          <cell r="DK247" t="e">
            <v>#N/A</v>
          </cell>
          <cell r="DL247" t="e">
            <v>#N/A</v>
          </cell>
          <cell r="DM247" t="e">
            <v>#N/A</v>
          </cell>
          <cell r="DN247" t="e">
            <v>#N/A</v>
          </cell>
        </row>
        <row r="248">
          <cell r="F248" t="e">
            <v>#N/A</v>
          </cell>
          <cell r="DK248" t="e">
            <v>#N/A</v>
          </cell>
          <cell r="DL248" t="e">
            <v>#N/A</v>
          </cell>
          <cell r="DM248" t="e">
            <v>#N/A</v>
          </cell>
          <cell r="DN248" t="e">
            <v>#N/A</v>
          </cell>
        </row>
        <row r="249">
          <cell r="F249" t="e">
            <v>#N/A</v>
          </cell>
          <cell r="DK249" t="e">
            <v>#N/A</v>
          </cell>
          <cell r="DL249" t="e">
            <v>#N/A</v>
          </cell>
          <cell r="DM249" t="e">
            <v>#N/A</v>
          </cell>
          <cell r="DN249" t="e">
            <v>#N/A</v>
          </cell>
        </row>
        <row r="250">
          <cell r="F250" t="e">
            <v>#N/A</v>
          </cell>
          <cell r="DK250" t="e">
            <v>#N/A</v>
          </cell>
          <cell r="DL250" t="e">
            <v>#N/A</v>
          </cell>
          <cell r="DM250" t="e">
            <v>#N/A</v>
          </cell>
          <cell r="DN250" t="e">
            <v>#N/A</v>
          </cell>
        </row>
        <row r="251">
          <cell r="F251" t="e">
            <v>#N/A</v>
          </cell>
          <cell r="DK251" t="e">
            <v>#N/A</v>
          </cell>
          <cell r="DL251" t="e">
            <v>#N/A</v>
          </cell>
          <cell r="DM251" t="e">
            <v>#N/A</v>
          </cell>
          <cell r="DN251" t="e">
            <v>#N/A</v>
          </cell>
        </row>
        <row r="252">
          <cell r="F252" t="e">
            <v>#N/A</v>
          </cell>
          <cell r="DK252" t="e">
            <v>#N/A</v>
          </cell>
          <cell r="DL252" t="e">
            <v>#N/A</v>
          </cell>
          <cell r="DM252" t="e">
            <v>#N/A</v>
          </cell>
          <cell r="DN252" t="e">
            <v>#N/A</v>
          </cell>
        </row>
        <row r="253">
          <cell r="F253" t="e">
            <v>#N/A</v>
          </cell>
          <cell r="DK253" t="e">
            <v>#N/A</v>
          </cell>
          <cell r="DL253" t="e">
            <v>#N/A</v>
          </cell>
          <cell r="DM253" t="e">
            <v>#N/A</v>
          </cell>
          <cell r="DN253" t="e">
            <v>#N/A</v>
          </cell>
        </row>
        <row r="254">
          <cell r="F254" t="e">
            <v>#N/A</v>
          </cell>
          <cell r="DK254" t="e">
            <v>#N/A</v>
          </cell>
          <cell r="DL254" t="e">
            <v>#N/A</v>
          </cell>
          <cell r="DM254" t="e">
            <v>#N/A</v>
          </cell>
          <cell r="DN254" t="e">
            <v>#N/A</v>
          </cell>
        </row>
        <row r="255">
          <cell r="F255" t="e">
            <v>#N/A</v>
          </cell>
          <cell r="DK255" t="e">
            <v>#N/A</v>
          </cell>
          <cell r="DL255" t="e">
            <v>#N/A</v>
          </cell>
          <cell r="DM255" t="e">
            <v>#N/A</v>
          </cell>
          <cell r="DN255" t="e">
            <v>#N/A</v>
          </cell>
        </row>
        <row r="256">
          <cell r="F256" t="e">
            <v>#N/A</v>
          </cell>
          <cell r="DK256" t="e">
            <v>#N/A</v>
          </cell>
          <cell r="DL256" t="e">
            <v>#N/A</v>
          </cell>
          <cell r="DM256" t="e">
            <v>#N/A</v>
          </cell>
          <cell r="DN256" t="e">
            <v>#N/A</v>
          </cell>
        </row>
        <row r="257">
          <cell r="F257" t="e">
            <v>#N/A</v>
          </cell>
          <cell r="DK257" t="e">
            <v>#N/A</v>
          </cell>
          <cell r="DL257" t="e">
            <v>#N/A</v>
          </cell>
          <cell r="DM257" t="e">
            <v>#N/A</v>
          </cell>
          <cell r="DN257" t="e">
            <v>#N/A</v>
          </cell>
        </row>
        <row r="258">
          <cell r="F258" t="e">
            <v>#N/A</v>
          </cell>
          <cell r="DK258" t="e">
            <v>#N/A</v>
          </cell>
          <cell r="DL258" t="e">
            <v>#N/A</v>
          </cell>
          <cell r="DM258" t="e">
            <v>#N/A</v>
          </cell>
          <cell r="DN258" t="e">
            <v>#N/A</v>
          </cell>
        </row>
        <row r="259">
          <cell r="F259" t="e">
            <v>#N/A</v>
          </cell>
          <cell r="DK259" t="e">
            <v>#N/A</v>
          </cell>
          <cell r="DL259" t="e">
            <v>#N/A</v>
          </cell>
          <cell r="DM259" t="e">
            <v>#N/A</v>
          </cell>
          <cell r="DN259" t="e">
            <v>#N/A</v>
          </cell>
        </row>
        <row r="260">
          <cell r="F260" t="e">
            <v>#N/A</v>
          </cell>
          <cell r="DK260" t="e">
            <v>#N/A</v>
          </cell>
          <cell r="DL260" t="e">
            <v>#N/A</v>
          </cell>
          <cell r="DM260" t="e">
            <v>#N/A</v>
          </cell>
          <cell r="DN260" t="e">
            <v>#N/A</v>
          </cell>
        </row>
      </sheetData>
    </sheetDataSet>
  </externalBook>
</externalLink>
</file>

<file path=xl/theme/theme1.xml><?xml version="1.0" encoding="utf-8"?>
<a:theme xmlns:a="http://schemas.openxmlformats.org/drawingml/2006/main" name="Office 2013 - 2022 主題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W238"/>
  <sheetViews>
    <sheetView tabSelected="1" zoomScaleNormal="100" zoomScalePageLayoutView="115" workbookViewId="0">
      <pane ySplit="4" topLeftCell="A231" activePane="bottomLeft" state="frozen"/>
      <selection pane="bottomLeft" activeCell="A121" sqref="A121:XFD228"/>
    </sheetView>
  </sheetViews>
  <sheetFormatPr baseColWidth="8" defaultColWidth="8.875" defaultRowHeight="16.5"/>
  <cols>
    <col width="7.5" bestFit="1" customWidth="1" style="39" min="1" max="1"/>
    <col width="23.875" bestFit="1" customWidth="1" style="39" min="2" max="2"/>
    <col width="12" bestFit="1" customWidth="1" style="39" min="3" max="4"/>
    <col width="10.75" bestFit="1" customWidth="1" style="39" min="5" max="5"/>
    <col width="10.875" bestFit="1" customWidth="1" style="39" min="6" max="6"/>
    <col width="12" bestFit="1" customWidth="1" style="39" min="7" max="8"/>
    <col width="11" customWidth="1" style="39" min="9" max="9"/>
    <col width="12.75" customWidth="1" style="39" min="10" max="10"/>
    <col width="12.375" customWidth="1" style="39" min="11" max="11"/>
    <col width="9" customWidth="1" style="39" min="12" max="12"/>
    <col width="16.75" customWidth="1" style="39" min="13" max="13"/>
    <col width="7.5" customWidth="1" style="39" min="14" max="14"/>
    <col width="12.625" customWidth="1" style="39" min="15" max="15"/>
    <col width="16.125" customWidth="1" style="39" min="16" max="16"/>
    <col width="16.625" customWidth="1" style="39" min="17" max="17"/>
    <col width="6.5" customWidth="1" style="39" min="18" max="18"/>
    <col width="2.875" customWidth="1" style="39" min="19" max="19"/>
    <col width="3.5" customWidth="1" style="39" min="20" max="20"/>
    <col width="31.625" customWidth="1" style="39" min="21" max="21"/>
    <col width="8.875" customWidth="1" style="39" min="22" max="22"/>
    <col width="13.875" bestFit="1" customWidth="1" style="39" min="23" max="23"/>
    <col width="8.875" customWidth="1" style="39" min="24" max="24"/>
    <col width="13.5" customWidth="1" style="39" min="25" max="25"/>
    <col width="8.875" customWidth="1" style="39" min="26" max="16384"/>
  </cols>
  <sheetData>
    <row r="1" ht="60" customHeight="1" s="55">
      <c r="A1" s="6" t="inlineStr">
        <is>
          <t>表單4</t>
        </is>
      </c>
      <c r="B1" s="48" t="inlineStr">
        <is>
          <t xml:space="preserve">    出租人補助費用清冊
    中華民國114年3月</t>
        </is>
      </c>
      <c r="M1" s="49" t="inlineStr">
        <is>
          <t>增辦第4期計畫
1131120版</t>
        </is>
      </c>
      <c r="O1" s="16" t="n"/>
    </row>
    <row r="2" ht="20.45" customHeight="1" s="55">
      <c r="A2" s="24" t="inlineStr">
        <is>
          <t>業者名稱：</t>
        </is>
      </c>
      <c r="B2" s="56" t="n"/>
      <c r="C2" s="7" t="inlineStr">
        <is>
          <t>寄居蟹高</t>
        </is>
      </c>
      <c r="D2" s="8" t="n"/>
      <c r="E2" s="8" t="n"/>
      <c r="F2" s="8" t="n"/>
      <c r="G2" s="8" t="n"/>
      <c r="H2" s="8" t="n"/>
      <c r="I2" s="8" t="n"/>
      <c r="J2" s="8" t="n"/>
      <c r="K2" s="8" t="n"/>
      <c r="L2" s="24" t="inlineStr">
        <is>
          <t>製表日期：114 年 4 月 7 日</t>
        </is>
      </c>
      <c r="M2" s="56" t="n"/>
      <c r="N2" s="56" t="n"/>
      <c r="P2" s="2" t="n"/>
    </row>
    <row r="3">
      <c r="A3" s="9" t="inlineStr">
        <is>
          <t>序號</t>
        </is>
      </c>
      <c r="B3" s="9" t="inlineStr">
        <is>
          <t>媒合編號</t>
        </is>
      </c>
      <c r="C3" s="9" t="inlineStr">
        <is>
          <t>居家安全保險費</t>
        </is>
      </c>
      <c r="D3" s="57" t="n"/>
      <c r="E3" s="9" t="inlineStr">
        <is>
          <t>公證費</t>
        </is>
      </c>
      <c r="F3" s="57" t="n"/>
      <c r="G3" s="9" t="inlineStr">
        <is>
          <t>住宅出租修繕費</t>
        </is>
      </c>
      <c r="H3" s="57" t="n"/>
      <c r="I3" s="9" t="inlineStr">
        <is>
          <t>受款人資料</t>
        </is>
      </c>
      <c r="J3" s="58" t="n"/>
      <c r="K3" s="58" t="n"/>
      <c r="L3" s="58" t="n"/>
      <c r="M3" s="57" t="n"/>
      <c r="N3" s="59" t="inlineStr">
        <is>
          <t>退件
註記註4</t>
        </is>
      </c>
    </row>
    <row r="4" ht="31.5" customHeight="1" s="55">
      <c r="A4" s="60" t="n"/>
      <c r="B4" s="60" t="n"/>
      <c r="C4" s="9" t="inlineStr">
        <is>
          <t>實際投保金額</t>
        </is>
      </c>
      <c r="D4" s="9" t="inlineStr">
        <is>
          <t>申請金額註1</t>
        </is>
      </c>
      <c r="E4" s="9" t="inlineStr">
        <is>
          <t>實際支付金額</t>
        </is>
      </c>
      <c r="F4" s="9" t="inlineStr">
        <is>
          <t>申請金額註2</t>
        </is>
      </c>
      <c r="G4" s="9" t="inlineStr">
        <is>
          <t>實際修繕金額</t>
        </is>
      </c>
      <c r="H4" s="9" t="inlineStr">
        <is>
          <t>申請金額註3</t>
        </is>
      </c>
      <c r="I4" s="9" t="inlineStr">
        <is>
          <t>出租人姓名</t>
        </is>
      </c>
      <c r="J4" s="9" t="inlineStr">
        <is>
          <t>身分證字號</t>
        </is>
      </c>
      <c r="K4" s="9" t="inlineStr">
        <is>
          <t>金融機構代碼(三碼)</t>
        </is>
      </c>
      <c r="L4" s="9" t="inlineStr">
        <is>
          <t>分行代碼(四碼)</t>
        </is>
      </c>
      <c r="M4" s="27" t="inlineStr">
        <is>
          <t>帳戶號碼</t>
        </is>
      </c>
      <c r="N4" s="60" t="n"/>
      <c r="O4" s="10" t="inlineStr">
        <is>
          <t>收受行代號</t>
        </is>
      </c>
      <c r="P4" s="10" t="inlineStr">
        <is>
          <t>收受者帳號</t>
        </is>
      </c>
      <c r="Q4" s="10" t="inlineStr">
        <is>
          <t>收受者統編</t>
        </is>
      </c>
      <c r="R4" s="10" t="inlineStr">
        <is>
          <t>金額</t>
        </is>
      </c>
      <c r="S4" s="11" t="inlineStr">
        <is>
          <t>X</t>
        </is>
      </c>
      <c r="T4" s="10" t="inlineStr">
        <is>
          <t>X</t>
        </is>
      </c>
      <c r="U4" s="10" t="inlineStr">
        <is>
          <t>發動者專用區</t>
        </is>
      </c>
      <c r="W4" s="39" t="inlineStr">
        <is>
          <t>物件代碼</t>
        </is>
      </c>
    </row>
    <row r="5" ht="28.5" customHeight="1" s="55">
      <c r="A5" s="1" t="n">
        <v>1</v>
      </c>
      <c r="B5" s="2" t="inlineStr">
        <is>
          <t>寄居蟹高F2M14100010</t>
        </is>
      </c>
      <c r="C5" s="61" t="n"/>
      <c r="D5" s="61" t="n"/>
      <c r="E5" s="61" t="n"/>
      <c r="F5" s="61" t="n"/>
      <c r="G5" s="61" t="n">
        <v>2000</v>
      </c>
      <c r="H5" s="61" t="n">
        <v>2000</v>
      </c>
      <c r="I5" s="61" t="inlineStr">
        <is>
          <t>葉佩玲</t>
        </is>
      </c>
      <c r="J5" s="2" t="inlineStr">
        <is>
          <t>J564314745</t>
        </is>
      </c>
      <c r="K5" s="2" t="inlineStr">
        <is>
          <t>803</t>
        </is>
      </c>
      <c r="L5" s="2" t="inlineStr">
        <is>
          <t>0515</t>
        </is>
      </c>
      <c r="M5" s="21" t="inlineStr">
        <is>
          <t>140429602823</t>
        </is>
      </c>
      <c r="N5" s="4" t="n"/>
      <c r="O5" s="5">
        <f>K5&amp;L5</f>
        <v/>
      </c>
      <c r="P5" s="5">
        <f>M5</f>
        <v/>
      </c>
      <c r="Q5" s="5">
        <f>J5</f>
        <v/>
      </c>
      <c r="R5" s="39">
        <f>D5+F5+H5</f>
        <v/>
      </c>
      <c r="S5" s="39">
        <f>LEN(O5)</f>
        <v/>
      </c>
      <c r="T5" s="39">
        <f>LEN(P5)</f>
        <v/>
      </c>
      <c r="U5" s="5">
        <f>$C$2&amp;I5&amp;IF(D5&gt;0,"保險費",IF(F5&gt;0,"東公證費",IF(H5&gt;0,"修繕費")))</f>
        <v/>
      </c>
      <c r="W5" s="39" t="inlineStr">
        <is>
          <t>0704-11533</t>
        </is>
      </c>
    </row>
    <row r="6" ht="28.5" customHeight="1" s="55">
      <c r="A6" s="1" t="n">
        <v>2</v>
      </c>
      <c r="B6" s="2" t="inlineStr">
        <is>
          <t>寄居蟹高F2M14100018</t>
        </is>
      </c>
      <c r="C6" s="61" t="n"/>
      <c r="D6" s="61" t="n"/>
      <c r="E6" s="61" t="n"/>
      <c r="F6" s="61" t="n"/>
      <c r="G6" s="61" t="n">
        <v>2882</v>
      </c>
      <c r="H6" s="61" t="n">
        <v>2870</v>
      </c>
      <c r="I6" s="61" t="inlineStr">
        <is>
          <t>李舒婷</t>
        </is>
      </c>
      <c r="J6" s="2" t="inlineStr">
        <is>
          <t>R300046227</t>
        </is>
      </c>
      <c r="K6" s="2" t="inlineStr">
        <is>
          <t>808</t>
        </is>
      </c>
      <c r="L6" s="2" t="inlineStr">
        <is>
          <t>0646</t>
        </is>
      </c>
      <c r="M6" s="21" t="inlineStr">
        <is>
          <t>7414614505268</t>
        </is>
      </c>
      <c r="N6" s="4" t="n"/>
      <c r="O6" s="5">
        <f>K6&amp;L6</f>
        <v/>
      </c>
      <c r="P6" s="5">
        <f>M6</f>
        <v/>
      </c>
      <c r="Q6" s="5">
        <f>J6</f>
        <v/>
      </c>
      <c r="R6" s="39">
        <f>D6+F6+H6</f>
        <v/>
      </c>
      <c r="S6" s="39">
        <f>LEN(O6)</f>
        <v/>
      </c>
      <c r="T6" s="39">
        <f>LEN(P6)</f>
        <v/>
      </c>
      <c r="U6" s="5">
        <f>$C$2&amp;I6&amp;IF(D6&gt;0,"保險費",IF(F6&gt;0,"東公證費",IF(H6&gt;0,"修繕費")))</f>
        <v/>
      </c>
      <c r="W6" s="39" t="inlineStr">
        <is>
          <t>0704-15009</t>
        </is>
      </c>
    </row>
    <row r="7" ht="28.5" customHeight="1" s="55">
      <c r="A7" s="1" t="n">
        <v>3</v>
      </c>
      <c r="B7" s="2" t="inlineStr">
        <is>
          <t>寄居蟹高F2M14100019</t>
        </is>
      </c>
      <c r="C7" s="61" t="n"/>
      <c r="D7" s="61" t="n"/>
      <c r="E7" s="61" t="n"/>
      <c r="F7" s="61" t="n"/>
      <c r="G7" s="61" t="n">
        <v>9600</v>
      </c>
      <c r="H7" s="61" t="n">
        <v>9100</v>
      </c>
      <c r="I7" s="61" t="inlineStr">
        <is>
          <t>高寘軒</t>
        </is>
      </c>
      <c r="J7" s="2" t="inlineStr">
        <is>
          <t>F070728951</t>
        </is>
      </c>
      <c r="K7" s="2" t="inlineStr">
        <is>
          <t>822</t>
        </is>
      </c>
      <c r="L7" s="2" t="inlineStr">
        <is>
          <t>3290</t>
        </is>
      </c>
      <c r="M7" s="21" t="inlineStr">
        <is>
          <t>399722045154</t>
        </is>
      </c>
      <c r="N7" s="4" t="n"/>
      <c r="O7" s="5">
        <f>K7&amp;L7</f>
        <v/>
      </c>
      <c r="P7" s="5">
        <f>M7</f>
        <v/>
      </c>
      <c r="Q7" s="5">
        <f>J7</f>
        <v/>
      </c>
      <c r="R7" s="39">
        <f>D7+F7+H7</f>
        <v/>
      </c>
      <c r="S7" s="39">
        <f>LEN(O7)</f>
        <v/>
      </c>
      <c r="T7" s="39">
        <f>LEN(P7)</f>
        <v/>
      </c>
      <c r="U7" s="5">
        <f>$C$2&amp;I7&amp;IF(D7&gt;0,"保險費",IF(F7&gt;0,"東公證費",IF(H7&gt;0,"修繕費")))</f>
        <v/>
      </c>
      <c r="W7" s="39" t="inlineStr">
        <is>
          <t>0704-11508</t>
        </is>
      </c>
    </row>
    <row r="8" ht="28.5" customHeight="1" s="55">
      <c r="A8" s="1" t="n">
        <v>4</v>
      </c>
      <c r="B8" s="2" t="inlineStr">
        <is>
          <t>寄居蟹高F2M14100029</t>
        </is>
      </c>
      <c r="C8" s="61" t="n"/>
      <c r="D8" s="61" t="n"/>
      <c r="E8" s="61" t="n"/>
      <c r="F8" s="61" t="n"/>
      <c r="G8" s="61" t="n">
        <v>8789</v>
      </c>
      <c r="H8" s="61" t="n">
        <v>8500</v>
      </c>
      <c r="I8" s="61" t="inlineStr">
        <is>
          <t>陳志昌</t>
        </is>
      </c>
      <c r="J8" s="2" t="inlineStr">
        <is>
          <t>Y665181708</t>
        </is>
      </c>
      <c r="K8" s="2" t="inlineStr">
        <is>
          <t>700</t>
        </is>
      </c>
      <c r="L8" s="2" t="inlineStr">
        <is>
          <t>0021</t>
        </is>
      </c>
      <c r="M8" s="21" t="inlineStr">
        <is>
          <t>26983683694936</t>
        </is>
      </c>
      <c r="N8" s="4" t="n"/>
      <c r="O8" s="5">
        <f>K8&amp;L8</f>
        <v/>
      </c>
      <c r="P8" s="5">
        <f>M8</f>
        <v/>
      </c>
      <c r="Q8" s="5">
        <f>J8</f>
        <v/>
      </c>
      <c r="R8" s="39">
        <f>D8+F8+H8</f>
        <v/>
      </c>
      <c r="S8" s="39">
        <f>LEN(O8)</f>
        <v/>
      </c>
      <c r="T8" s="39">
        <f>LEN(P8)</f>
        <v/>
      </c>
      <c r="U8" s="5">
        <f>$C$2&amp;I8&amp;IF(D8&gt;0,"保險費",IF(F8&gt;0,"東公證費",IF(H8&gt;0,"修繕費")))</f>
        <v/>
      </c>
      <c r="W8" s="39" t="inlineStr">
        <is>
          <t>0704-15032</t>
        </is>
      </c>
    </row>
    <row r="9" ht="28.5" customHeight="1" s="55">
      <c r="A9" s="1" t="n">
        <v>5</v>
      </c>
      <c r="B9" s="2" t="inlineStr">
        <is>
          <t>寄居蟹高F2M14100046</t>
        </is>
      </c>
      <c r="C9" s="61" t="n"/>
      <c r="D9" s="61" t="n"/>
      <c r="E9" s="61" t="n"/>
      <c r="F9" s="61" t="n"/>
      <c r="G9" s="61" t="n">
        <v>9500</v>
      </c>
      <c r="H9" s="61" t="n">
        <v>2116</v>
      </c>
      <c r="I9" s="61" t="inlineStr">
        <is>
          <t>林雅文</t>
        </is>
      </c>
      <c r="J9" s="2" t="inlineStr">
        <is>
          <t>I713453607</t>
        </is>
      </c>
      <c r="K9" s="2" t="inlineStr">
        <is>
          <t>700</t>
        </is>
      </c>
      <c r="L9" s="2" t="inlineStr">
        <is>
          <t>0021</t>
        </is>
      </c>
      <c r="M9" s="21" t="inlineStr">
        <is>
          <t>76527526528983</t>
        </is>
      </c>
      <c r="N9" s="4" t="n"/>
      <c r="O9" s="5">
        <f>K9&amp;L9</f>
        <v/>
      </c>
      <c r="P9" s="5">
        <f>M9</f>
        <v/>
      </c>
      <c r="Q9" s="5">
        <f>J9</f>
        <v/>
      </c>
      <c r="R9" s="39">
        <f>D9+F9+H9</f>
        <v/>
      </c>
      <c r="S9" s="39">
        <f>LEN(O9)</f>
        <v/>
      </c>
      <c r="T9" s="39">
        <f>LEN(P9)</f>
        <v/>
      </c>
      <c r="U9" s="5">
        <f>$C$2&amp;I9&amp;IF(D9&gt;0,"保險費",IF(F9&gt;0,"東公證費",IF(H9&gt;0,"修繕費")))</f>
        <v/>
      </c>
      <c r="W9" s="39" t="inlineStr">
        <is>
          <t>0704-15020</t>
        </is>
      </c>
    </row>
    <row r="10" ht="28.5" customHeight="1" s="55">
      <c r="A10" s="1" t="n">
        <v>6</v>
      </c>
      <c r="B10" s="2" t="inlineStr">
        <is>
          <t>寄居蟹高F2M14100071</t>
        </is>
      </c>
      <c r="C10" s="61" t="n"/>
      <c r="D10" s="61" t="n"/>
      <c r="E10" s="61" t="n"/>
      <c r="F10" s="61" t="n"/>
      <c r="G10" s="61" t="n">
        <v>3780</v>
      </c>
      <c r="H10" s="61" t="n">
        <v>3780</v>
      </c>
      <c r="I10" s="61" t="inlineStr">
        <is>
          <t>丁永貞</t>
        </is>
      </c>
      <c r="J10" s="2" t="inlineStr">
        <is>
          <t>U982164776</t>
        </is>
      </c>
      <c r="K10" s="2" t="inlineStr">
        <is>
          <t>700</t>
        </is>
      </c>
      <c r="L10" s="2" t="inlineStr">
        <is>
          <t>0021</t>
        </is>
      </c>
      <c r="M10" s="21" t="inlineStr">
        <is>
          <t>87313534119479</t>
        </is>
      </c>
      <c r="N10" s="4" t="n"/>
      <c r="O10" s="5">
        <f>K10&amp;L10</f>
        <v/>
      </c>
      <c r="P10" s="5">
        <f>M10</f>
        <v/>
      </c>
      <c r="Q10" s="5">
        <f>J10</f>
        <v/>
      </c>
      <c r="R10" s="39">
        <f>D10+F10+H10</f>
        <v/>
      </c>
      <c r="S10" s="39">
        <f>LEN(O10)</f>
        <v/>
      </c>
      <c r="T10" s="39">
        <f>LEN(P10)</f>
        <v/>
      </c>
      <c r="U10" s="5">
        <f>$C$2&amp;I10&amp;IF(D10&gt;0,"保險費",IF(F10&gt;0,"東公證費",IF(H10&gt;0,"修繕費")))</f>
        <v/>
      </c>
      <c r="W10" s="39" t="inlineStr">
        <is>
          <t>0704-11548</t>
        </is>
      </c>
    </row>
    <row r="11" ht="28.5" customHeight="1" s="55">
      <c r="A11" s="1" t="n">
        <v>7</v>
      </c>
      <c r="B11" s="2" t="inlineStr">
        <is>
          <t>寄居蟹高F2M14100072</t>
        </is>
      </c>
      <c r="C11" s="61" t="n"/>
      <c r="D11" s="61" t="n"/>
      <c r="E11" s="61" t="n"/>
      <c r="F11" s="61" t="n"/>
      <c r="G11" s="61" t="n">
        <v>7000</v>
      </c>
      <c r="H11" s="61" t="n">
        <v>7000</v>
      </c>
      <c r="I11" s="61" t="inlineStr">
        <is>
          <t>許珮芬</t>
        </is>
      </c>
      <c r="J11" s="2" t="inlineStr">
        <is>
          <t>L038356962</t>
        </is>
      </c>
      <c r="K11" s="2" t="inlineStr">
        <is>
          <t>004</t>
        </is>
      </c>
      <c r="L11" s="2" t="inlineStr">
        <is>
          <t>0118</t>
        </is>
      </c>
      <c r="M11" s="21" t="inlineStr">
        <is>
          <t>249407869784</t>
        </is>
      </c>
      <c r="N11" s="4" t="n"/>
      <c r="O11" s="5">
        <f>K11&amp;L11</f>
        <v/>
      </c>
      <c r="P11" s="5">
        <f>M11</f>
        <v/>
      </c>
      <c r="Q11" s="5">
        <f>J11</f>
        <v/>
      </c>
      <c r="R11" s="39">
        <f>D11+F11+H11</f>
        <v/>
      </c>
      <c r="S11" s="39">
        <f>LEN(O11)</f>
        <v/>
      </c>
      <c r="T11" s="39">
        <f>LEN(P11)</f>
        <v/>
      </c>
      <c r="U11" s="5">
        <f>$C$2&amp;I11&amp;IF(D11&gt;0,"保險費",IF(F11&gt;0,"東公證費",IF(H11&gt;0,"修繕費")))</f>
        <v/>
      </c>
      <c r="W11" s="39" t="inlineStr">
        <is>
          <t>0704-15059</t>
        </is>
      </c>
    </row>
    <row r="12" ht="28.5" customHeight="1" s="55">
      <c r="A12" s="1" t="n">
        <v>8</v>
      </c>
      <c r="B12" s="2" t="inlineStr">
        <is>
          <t>寄居蟹高F2M14100073</t>
        </is>
      </c>
      <c r="C12" s="61" t="n"/>
      <c r="D12" s="61" t="n"/>
      <c r="E12" s="61" t="n"/>
      <c r="F12" s="61" t="n"/>
      <c r="G12" s="61" t="n">
        <v>9500</v>
      </c>
      <c r="H12" s="61" t="n">
        <v>9100</v>
      </c>
      <c r="I12" s="61" t="inlineStr">
        <is>
          <t>林怡安</t>
        </is>
      </c>
      <c r="J12" s="2" t="inlineStr">
        <is>
          <t>A274492799</t>
        </is>
      </c>
      <c r="K12" s="2" t="inlineStr">
        <is>
          <t>808</t>
        </is>
      </c>
      <c r="L12" s="2" t="inlineStr">
        <is>
          <t>1300</t>
        </is>
      </c>
      <c r="M12" s="21" t="inlineStr">
        <is>
          <t>2539935256702</t>
        </is>
      </c>
      <c r="N12" s="4" t="n"/>
      <c r="O12" s="5">
        <f>K12&amp;L12</f>
        <v/>
      </c>
      <c r="P12" s="5">
        <f>M12</f>
        <v/>
      </c>
      <c r="Q12" s="5">
        <f>J12</f>
        <v/>
      </c>
      <c r="R12" s="39">
        <f>D12+F12+H12</f>
        <v/>
      </c>
      <c r="S12" s="39">
        <f>LEN(O12)</f>
        <v/>
      </c>
      <c r="T12" s="39">
        <f>LEN(P12)</f>
        <v/>
      </c>
      <c r="U12" s="5">
        <f>$C$2&amp;I12&amp;IF(D12&gt;0,"保險費",IF(F12&gt;0,"東公證費",IF(H12&gt;0,"修繕費")))</f>
        <v/>
      </c>
      <c r="W12" s="39" t="inlineStr">
        <is>
          <t>0704-15055</t>
        </is>
      </c>
    </row>
    <row r="13" ht="28.5" customHeight="1" s="55">
      <c r="A13" s="1" t="n">
        <v>9</v>
      </c>
      <c r="B13" s="2" t="inlineStr">
        <is>
          <t>寄居蟹高F2M14100080</t>
        </is>
      </c>
      <c r="C13" s="61" t="n"/>
      <c r="D13" s="61" t="n"/>
      <c r="E13" s="61" t="n"/>
      <c r="F13" s="61" t="n"/>
      <c r="G13" s="61" t="n">
        <v>9765</v>
      </c>
      <c r="H13" s="61" t="n">
        <v>9100</v>
      </c>
      <c r="I13" s="61" t="inlineStr">
        <is>
          <t>焦春鳳</t>
        </is>
      </c>
      <c r="J13" s="2" t="inlineStr">
        <is>
          <t>Z979342775</t>
        </is>
      </c>
      <c r="K13" s="2" t="inlineStr">
        <is>
          <t>013</t>
        </is>
      </c>
      <c r="L13" s="2" t="inlineStr">
        <is>
          <t>2664</t>
        </is>
      </c>
      <c r="M13" s="21" t="inlineStr">
        <is>
          <t>151299788008</t>
        </is>
      </c>
      <c r="N13" s="4" t="n"/>
      <c r="O13" s="5">
        <f>K13&amp;L13</f>
        <v/>
      </c>
      <c r="P13" s="5">
        <f>M13</f>
        <v/>
      </c>
      <c r="Q13" s="5">
        <f>J13</f>
        <v/>
      </c>
      <c r="R13" s="39">
        <f>D13+F13+H13</f>
        <v/>
      </c>
      <c r="S13" s="39">
        <f>LEN(O13)</f>
        <v/>
      </c>
      <c r="T13" s="39">
        <f>LEN(P13)</f>
        <v/>
      </c>
      <c r="U13" s="5">
        <f>$C$2&amp;I13&amp;IF(D13&gt;0,"保險費",IF(F13&gt;0,"東公證費",IF(H13&gt;0,"修繕費")))</f>
        <v/>
      </c>
      <c r="W13" s="39" t="inlineStr">
        <is>
          <t>0704-15064</t>
        </is>
      </c>
    </row>
    <row r="14" ht="28.5" customHeight="1" s="55">
      <c r="A14" s="1" t="n">
        <v>10</v>
      </c>
      <c r="B14" s="2" t="inlineStr">
        <is>
          <t>寄居蟹高F2M14100084</t>
        </is>
      </c>
      <c r="C14" s="61" t="n"/>
      <c r="D14" s="61" t="n"/>
      <c r="E14" s="61" t="n"/>
      <c r="F14" s="61" t="n"/>
      <c r="G14" s="61" t="n">
        <v>3500</v>
      </c>
      <c r="H14" s="61" t="n">
        <v>2700</v>
      </c>
      <c r="I14" s="61" t="inlineStr">
        <is>
          <t>莊汝揚</t>
        </is>
      </c>
      <c r="J14" s="2" t="inlineStr">
        <is>
          <t>C058111879</t>
        </is>
      </c>
      <c r="K14" s="2" t="inlineStr">
        <is>
          <t>806</t>
        </is>
      </c>
      <c r="L14" s="2" t="inlineStr">
        <is>
          <t>0518</t>
        </is>
      </c>
      <c r="M14" s="21" t="inlineStr">
        <is>
          <t>19916398910851</t>
        </is>
      </c>
      <c r="N14" s="4" t="n"/>
      <c r="O14" s="5">
        <f>K14&amp;L14</f>
        <v/>
      </c>
      <c r="P14" s="5">
        <f>M14</f>
        <v/>
      </c>
      <c r="Q14" s="5">
        <f>J14</f>
        <v/>
      </c>
      <c r="R14" s="39">
        <f>D14+F14+H14</f>
        <v/>
      </c>
      <c r="S14" s="39">
        <f>LEN(O14)</f>
        <v/>
      </c>
      <c r="T14" s="39">
        <f>LEN(P14)</f>
        <v/>
      </c>
      <c r="U14" s="5">
        <f>$C$2&amp;I14&amp;IF(D14&gt;0,"保險費",IF(F14&gt;0,"東公證費",IF(H14&gt;0,"修繕費")))</f>
        <v/>
      </c>
      <c r="W14" s="39" t="inlineStr">
        <is>
          <t>0704-15104</t>
        </is>
      </c>
    </row>
    <row r="15" ht="28.5" customHeight="1" s="55">
      <c r="A15" s="1" t="n">
        <v>11</v>
      </c>
      <c r="B15" s="2" t="inlineStr">
        <is>
          <t>寄居蟹高F2M14100092</t>
        </is>
      </c>
      <c r="C15" s="61" t="n"/>
      <c r="D15" s="61" t="n"/>
      <c r="E15" s="61" t="n"/>
      <c r="F15" s="61" t="n"/>
      <c r="G15" s="61" t="n">
        <v>20970</v>
      </c>
      <c r="H15" s="61" t="n">
        <v>10000</v>
      </c>
      <c r="I15" s="61" t="inlineStr">
        <is>
          <t>徐煜生</t>
        </is>
      </c>
      <c r="J15" s="2" t="inlineStr">
        <is>
          <t>G655820711</t>
        </is>
      </c>
      <c r="K15" s="2" t="inlineStr">
        <is>
          <t>807</t>
        </is>
      </c>
      <c r="L15" s="2" t="inlineStr">
        <is>
          <t>1217</t>
        </is>
      </c>
      <c r="M15" s="21" t="inlineStr">
        <is>
          <t>38358203683421</t>
        </is>
      </c>
      <c r="N15" s="4" t="n"/>
      <c r="O15" s="5">
        <f>K15&amp;L15</f>
        <v/>
      </c>
      <c r="P15" s="5">
        <f>M15</f>
        <v/>
      </c>
      <c r="Q15" s="5">
        <f>J15</f>
        <v/>
      </c>
      <c r="R15" s="39">
        <f>D15+F15+H15</f>
        <v/>
      </c>
      <c r="S15" s="39">
        <f>LEN(O15)</f>
        <v/>
      </c>
      <c r="T15" s="39">
        <f>LEN(P15)</f>
        <v/>
      </c>
      <c r="U15" s="5">
        <f>$C$2&amp;I15&amp;IF(D15&gt;0,"保險費",IF(F15&gt;0,"東公證費",IF(H15&gt;0,"修繕費")))</f>
        <v/>
      </c>
      <c r="W15" s="39" t="inlineStr">
        <is>
          <t>0704-15130</t>
        </is>
      </c>
    </row>
    <row r="16" ht="28.5" customHeight="1" s="55">
      <c r="A16" s="1" t="n">
        <v>12</v>
      </c>
      <c r="B16" s="2" t="inlineStr">
        <is>
          <t>寄居蟹高F2M14100112</t>
        </is>
      </c>
      <c r="C16" s="61" t="n"/>
      <c r="D16" s="61" t="n"/>
      <c r="E16" s="61" t="n"/>
      <c r="F16" s="61" t="n"/>
      <c r="G16" s="61" t="n">
        <v>10582</v>
      </c>
      <c r="H16" s="61" t="n">
        <v>9100</v>
      </c>
      <c r="I16" s="61" t="inlineStr">
        <is>
          <t>李佳勇</t>
        </is>
      </c>
      <c r="J16" s="2" t="inlineStr">
        <is>
          <t>B240322641</t>
        </is>
      </c>
      <c r="K16" s="2" t="inlineStr">
        <is>
          <t>004</t>
        </is>
      </c>
      <c r="L16" s="2" t="inlineStr">
        <is>
          <t>2248</t>
        </is>
      </c>
      <c r="M16" s="21" t="inlineStr">
        <is>
          <t>159604398908</t>
        </is>
      </c>
      <c r="N16" s="4" t="n"/>
      <c r="O16" s="5">
        <f>K16&amp;L16</f>
        <v/>
      </c>
      <c r="P16" s="5">
        <f>M16</f>
        <v/>
      </c>
      <c r="Q16" s="5">
        <f>J16</f>
        <v/>
      </c>
      <c r="R16" s="39">
        <f>D16+F16+H16</f>
        <v/>
      </c>
      <c r="S16" s="39">
        <f>LEN(O16)</f>
        <v/>
      </c>
      <c r="T16" s="39">
        <f>LEN(P16)</f>
        <v/>
      </c>
      <c r="U16" s="5">
        <f>$C$2&amp;I16&amp;IF(D16&gt;0,"保險費",IF(F16&gt;0,"東公證費",IF(H16&gt;0,"修繕費")))</f>
        <v/>
      </c>
      <c r="W16" s="39" t="inlineStr">
        <is>
          <t>0704-15101</t>
        </is>
      </c>
    </row>
    <row r="17" ht="28.5" customHeight="1" s="55">
      <c r="A17" s="1" t="n">
        <v>13</v>
      </c>
      <c r="B17" s="2" t="inlineStr">
        <is>
          <t>寄居蟹高F2M14100114</t>
        </is>
      </c>
      <c r="C17" s="61" t="n"/>
      <c r="D17" s="61" t="n"/>
      <c r="E17" s="61" t="n"/>
      <c r="F17" s="61" t="n"/>
      <c r="G17" s="61" t="n">
        <v>15500</v>
      </c>
      <c r="H17" s="61" t="n">
        <v>10000</v>
      </c>
      <c r="I17" s="61" t="inlineStr">
        <is>
          <t>王再福</t>
        </is>
      </c>
      <c r="J17" s="2" t="inlineStr">
        <is>
          <t>O575545754</t>
        </is>
      </c>
      <c r="K17" s="2" t="inlineStr">
        <is>
          <t>050</t>
        </is>
      </c>
      <c r="L17" s="2" t="inlineStr">
        <is>
          <t>8506</t>
        </is>
      </c>
      <c r="M17" s="21" t="inlineStr">
        <is>
          <t>27385636497</t>
        </is>
      </c>
      <c r="N17" s="4" t="n"/>
      <c r="O17" s="5">
        <f>K17&amp;L17</f>
        <v/>
      </c>
      <c r="P17" s="5">
        <f>M17</f>
        <v/>
      </c>
      <c r="Q17" s="5">
        <f>J17</f>
        <v/>
      </c>
      <c r="R17" s="39">
        <f>D17+F17+H17</f>
        <v/>
      </c>
      <c r="S17" s="39">
        <f>LEN(O17)</f>
        <v/>
      </c>
      <c r="T17" s="39">
        <f>LEN(P17)</f>
        <v/>
      </c>
      <c r="U17" s="5">
        <f>$C$2&amp;I17&amp;IF(D17&gt;0,"保險費",IF(F17&gt;0,"東公證費",IF(H17&gt;0,"修繕費")))</f>
        <v/>
      </c>
      <c r="W17" s="39" t="inlineStr">
        <is>
          <t>0704-15188</t>
        </is>
      </c>
    </row>
    <row r="18" ht="28.5" customHeight="1" s="55">
      <c r="A18" s="1" t="n">
        <v>14</v>
      </c>
      <c r="B18" s="2" t="inlineStr">
        <is>
          <t>寄居蟹高F2M14100124</t>
        </is>
      </c>
      <c r="C18" s="61" t="n"/>
      <c r="D18" s="61" t="n"/>
      <c r="E18" s="61" t="n"/>
      <c r="F18" s="61" t="n"/>
      <c r="G18" s="61" t="n">
        <v>12705</v>
      </c>
      <c r="H18" s="61" t="n">
        <v>9100</v>
      </c>
      <c r="I18" s="61" t="inlineStr">
        <is>
          <t>許錦昂</t>
        </is>
      </c>
      <c r="J18" s="2" t="inlineStr">
        <is>
          <t>T513680725</t>
        </is>
      </c>
      <c r="K18" s="2" t="inlineStr">
        <is>
          <t>700</t>
        </is>
      </c>
      <c r="L18" s="2" t="inlineStr">
        <is>
          <t>0021</t>
        </is>
      </c>
      <c r="M18" s="21" t="inlineStr">
        <is>
          <t>55677105782845</t>
        </is>
      </c>
      <c r="N18" s="4" t="n"/>
      <c r="O18" s="5">
        <f>K18&amp;L18</f>
        <v/>
      </c>
      <c r="P18" s="5">
        <f>M18</f>
        <v/>
      </c>
      <c r="Q18" s="5">
        <f>J18</f>
        <v/>
      </c>
      <c r="R18" s="39">
        <f>D18+F18+H18</f>
        <v/>
      </c>
      <c r="S18" s="39">
        <f>LEN(O18)</f>
        <v/>
      </c>
      <c r="T18" s="39">
        <f>LEN(P18)</f>
        <v/>
      </c>
      <c r="U18" s="5">
        <f>$C$2&amp;I18&amp;IF(D18&gt;0,"保險費",IF(F18&gt;0,"東公證費",IF(H18&gt;0,"修繕費")))</f>
        <v/>
      </c>
      <c r="W18" s="39" t="inlineStr">
        <is>
          <t>0704-15087</t>
        </is>
      </c>
    </row>
    <row r="19" ht="28.5" customHeight="1" s="55">
      <c r="A19" s="1" t="n">
        <v>15</v>
      </c>
      <c r="B19" s="2" t="inlineStr">
        <is>
          <t>寄居蟹高F2M14100125</t>
        </is>
      </c>
      <c r="C19" s="61" t="n"/>
      <c r="D19" s="61" t="n"/>
      <c r="E19" s="61" t="n"/>
      <c r="F19" s="61" t="n"/>
      <c r="G19" s="61" t="n">
        <v>8300</v>
      </c>
      <c r="H19" s="61" t="n">
        <v>5680</v>
      </c>
      <c r="I19" s="61" t="inlineStr">
        <is>
          <t>宋旻諺</t>
        </is>
      </c>
      <c r="J19" s="2" t="inlineStr">
        <is>
          <t>J743948452</t>
        </is>
      </c>
      <c r="K19" s="2" t="inlineStr">
        <is>
          <t>004</t>
        </is>
      </c>
      <c r="L19" s="2" t="inlineStr">
        <is>
          <t>0565</t>
        </is>
      </c>
      <c r="M19" s="21" t="inlineStr">
        <is>
          <t>354125440842</t>
        </is>
      </c>
      <c r="N19" s="4" t="n"/>
      <c r="O19" s="5">
        <f>K19&amp;L19</f>
        <v/>
      </c>
      <c r="P19" s="5">
        <f>M19</f>
        <v/>
      </c>
      <c r="Q19" s="5">
        <f>J19</f>
        <v/>
      </c>
      <c r="R19" s="39">
        <f>D19+F19+H19</f>
        <v/>
      </c>
      <c r="S19" s="39">
        <f>LEN(O19)</f>
        <v/>
      </c>
      <c r="T19" s="39">
        <f>LEN(P19)</f>
        <v/>
      </c>
      <c r="U19" s="5">
        <f>$C$2&amp;I19&amp;IF(D19&gt;0,"保險費",IF(F19&gt;0,"東公證費",IF(H19&gt;0,"修繕費")))</f>
        <v/>
      </c>
      <c r="W19" s="39" t="inlineStr">
        <is>
          <t>0704-15145</t>
        </is>
      </c>
    </row>
    <row r="20" ht="28.5" customHeight="1" s="55">
      <c r="A20" s="1" t="n">
        <v>16</v>
      </c>
      <c r="B20" s="2" t="inlineStr">
        <is>
          <t>寄居蟹高F2M14100127</t>
        </is>
      </c>
      <c r="C20" s="61" t="n"/>
      <c r="D20" s="61" t="n"/>
      <c r="E20" s="61" t="n"/>
      <c r="F20" s="61" t="n"/>
      <c r="G20" s="61" t="n">
        <v>10000</v>
      </c>
      <c r="H20" s="61" t="n">
        <v>9100</v>
      </c>
      <c r="I20" s="61" t="inlineStr">
        <is>
          <t>黃筠喬</t>
        </is>
      </c>
      <c r="J20" s="2" t="inlineStr">
        <is>
          <t>X663189851</t>
        </is>
      </c>
      <c r="K20" s="2" t="inlineStr">
        <is>
          <t>008</t>
        </is>
      </c>
      <c r="L20" s="2" t="inlineStr">
        <is>
          <t>7030</t>
        </is>
      </c>
      <c r="M20" s="21" t="inlineStr">
        <is>
          <t>177986597503</t>
        </is>
      </c>
      <c r="N20" s="4" t="n"/>
      <c r="O20" s="5">
        <f>K20&amp;L20</f>
        <v/>
      </c>
      <c r="P20" s="5">
        <f>M20</f>
        <v/>
      </c>
      <c r="Q20" s="5">
        <f>J20</f>
        <v/>
      </c>
      <c r="R20" s="39">
        <f>D20+F20+H20</f>
        <v/>
      </c>
      <c r="S20" s="39">
        <f>LEN(O20)</f>
        <v/>
      </c>
      <c r="T20" s="39">
        <f>LEN(P20)</f>
        <v/>
      </c>
      <c r="U20" s="5">
        <f>$C$2&amp;I20&amp;IF(D20&gt;0,"保險費",IF(F20&gt;0,"東公證費",IF(H20&gt;0,"修繕費")))</f>
        <v/>
      </c>
      <c r="W20" s="39" t="inlineStr">
        <is>
          <t>0704-15178</t>
        </is>
      </c>
    </row>
    <row r="21" ht="28.5" customHeight="1" s="55">
      <c r="A21" s="1" t="n">
        <v>17</v>
      </c>
      <c r="B21" s="2" t="inlineStr">
        <is>
          <t>寄居蟹高F2M14100130</t>
        </is>
      </c>
      <c r="C21" s="61" t="n"/>
      <c r="D21" s="61" t="n"/>
      <c r="E21" s="61" t="n"/>
      <c r="F21" s="61" t="n"/>
      <c r="G21" s="61" t="n">
        <v>1300</v>
      </c>
      <c r="H21" s="61" t="n">
        <v>1300</v>
      </c>
      <c r="I21" s="61" t="inlineStr">
        <is>
          <t>葉虹慧</t>
        </is>
      </c>
      <c r="J21" s="2" t="inlineStr">
        <is>
          <t>A346525829</t>
        </is>
      </c>
      <c r="K21" s="2" t="inlineStr">
        <is>
          <t>700</t>
        </is>
      </c>
      <c r="L21" s="2" t="inlineStr">
        <is>
          <t>0021</t>
        </is>
      </c>
      <c r="M21" s="21" t="inlineStr">
        <is>
          <t>83609809413191</t>
        </is>
      </c>
      <c r="N21" s="4" t="n"/>
      <c r="O21" s="5">
        <f>K21&amp;L21</f>
        <v/>
      </c>
      <c r="P21" s="5">
        <f>M21</f>
        <v/>
      </c>
      <c r="Q21" s="5">
        <f>J21</f>
        <v/>
      </c>
      <c r="R21" s="39">
        <f>D21+F21+H21</f>
        <v/>
      </c>
      <c r="S21" s="39">
        <f>LEN(O21)</f>
        <v/>
      </c>
      <c r="T21" s="39">
        <f>LEN(P21)</f>
        <v/>
      </c>
      <c r="U21" s="5">
        <f>$C$2&amp;I21&amp;IF(D21&gt;0,"保險費",IF(F21&gt;0,"東公證費",IF(H21&gt;0,"修繕費")))</f>
        <v/>
      </c>
      <c r="W21" s="39" t="inlineStr">
        <is>
          <t>0704-15163</t>
        </is>
      </c>
    </row>
    <row r="22" ht="28.5" customHeight="1" s="55">
      <c r="A22" s="1" t="n">
        <v>18</v>
      </c>
      <c r="B22" s="2" t="inlineStr">
        <is>
          <t>寄居蟹高F2M14100152</t>
        </is>
      </c>
      <c r="C22" s="61" t="n"/>
      <c r="D22" s="61" t="n"/>
      <c r="E22" s="61" t="n"/>
      <c r="F22" s="61" t="n"/>
      <c r="G22" s="61" t="n">
        <v>2000</v>
      </c>
      <c r="H22" s="61" t="n">
        <v>2000</v>
      </c>
      <c r="I22" s="61" t="inlineStr">
        <is>
          <t>黃詩怡</t>
        </is>
      </c>
      <c r="J22" s="2" t="inlineStr">
        <is>
          <t>W315464490</t>
        </is>
      </c>
      <c r="K22" s="2" t="inlineStr">
        <is>
          <t>807</t>
        </is>
      </c>
      <c r="L22" s="2" t="inlineStr">
        <is>
          <t>0313</t>
        </is>
      </c>
      <c r="M22" s="21" t="inlineStr">
        <is>
          <t>62758787572469</t>
        </is>
      </c>
      <c r="N22" s="4" t="n"/>
      <c r="O22" s="5">
        <f>K22&amp;L22</f>
        <v/>
      </c>
      <c r="P22" s="5">
        <f>M22</f>
        <v/>
      </c>
      <c r="Q22" s="5">
        <f>J22</f>
        <v/>
      </c>
      <c r="R22" s="39">
        <f>D22+F22+H22</f>
        <v/>
      </c>
      <c r="S22" s="39">
        <f>LEN(O22)</f>
        <v/>
      </c>
      <c r="T22" s="39">
        <f>LEN(P22)</f>
        <v/>
      </c>
      <c r="U22" s="5">
        <f>$C$2&amp;I22&amp;IF(D22&gt;0,"保險費",IF(F22&gt;0,"東公證費",IF(H22&gt;0,"修繕費")))</f>
        <v/>
      </c>
      <c r="W22" s="39" t="inlineStr">
        <is>
          <t>0704-15196</t>
        </is>
      </c>
    </row>
    <row r="23" ht="28.5" customHeight="1" s="55">
      <c r="A23" s="1" t="n">
        <v>19</v>
      </c>
      <c r="B23" s="2" t="inlineStr">
        <is>
          <t>寄居蟹高F2M14100153</t>
        </is>
      </c>
      <c r="C23" s="61" t="n"/>
      <c r="D23" s="61" t="n"/>
      <c r="E23" s="61" t="n"/>
      <c r="F23" s="61" t="n"/>
      <c r="G23" s="61" t="n">
        <v>12000</v>
      </c>
      <c r="H23" s="61" t="n">
        <v>10000</v>
      </c>
      <c r="I23" s="61" t="inlineStr">
        <is>
          <t>蔡孟芬</t>
        </is>
      </c>
      <c r="J23" s="2" t="inlineStr">
        <is>
          <t>D516119440</t>
        </is>
      </c>
      <c r="K23" s="2" t="inlineStr">
        <is>
          <t>812</t>
        </is>
      </c>
      <c r="L23" s="2" t="inlineStr">
        <is>
          <t>0090</t>
        </is>
      </c>
      <c r="M23" s="21" t="inlineStr">
        <is>
          <t>71868333543785</t>
        </is>
      </c>
      <c r="N23" s="4" t="n"/>
      <c r="O23" s="5">
        <f>K23&amp;L23</f>
        <v/>
      </c>
      <c r="P23" s="5">
        <f>M23</f>
        <v/>
      </c>
      <c r="Q23" s="5">
        <f>J23</f>
        <v/>
      </c>
      <c r="R23" s="39">
        <f>D23+F23+H23</f>
        <v/>
      </c>
      <c r="S23" s="39">
        <f>LEN(O23)</f>
        <v/>
      </c>
      <c r="T23" s="39">
        <f>LEN(P23)</f>
        <v/>
      </c>
      <c r="U23" s="5">
        <f>$C$2&amp;I23&amp;IF(D23&gt;0,"保險費",IF(F23&gt;0,"東公證費",IF(H23&gt;0,"修繕費")))</f>
        <v/>
      </c>
      <c r="W23" s="39" t="inlineStr">
        <is>
          <t>0704-15235</t>
        </is>
      </c>
    </row>
    <row r="24" ht="28.5" customHeight="1" s="55">
      <c r="A24" s="1" t="n">
        <v>20</v>
      </c>
      <c r="B24" s="2" t="inlineStr">
        <is>
          <t>寄居蟹高F2M14100175</t>
        </is>
      </c>
      <c r="C24" s="61" t="n"/>
      <c r="D24" s="61" t="n"/>
      <c r="E24" s="61" t="n"/>
      <c r="F24" s="61" t="n"/>
      <c r="G24" s="61" t="n">
        <v>2834</v>
      </c>
      <c r="H24" s="61" t="n">
        <v>2469</v>
      </c>
      <c r="I24" s="61" t="inlineStr">
        <is>
          <t>謝均牧</t>
        </is>
      </c>
      <c r="J24" s="2" t="inlineStr">
        <is>
          <t>X152161958</t>
        </is>
      </c>
      <c r="K24" s="2" t="inlineStr">
        <is>
          <t>007</t>
        </is>
      </c>
      <c r="L24" s="2" t="inlineStr">
        <is>
          <t>7040</t>
        </is>
      </c>
      <c r="M24" s="21" t="inlineStr">
        <is>
          <t>65939562439</t>
        </is>
      </c>
      <c r="N24" s="4" t="n"/>
      <c r="O24" s="5">
        <f>K24&amp;L24</f>
        <v/>
      </c>
      <c r="P24" s="5">
        <f>M24</f>
        <v/>
      </c>
      <c r="Q24" s="5">
        <f>J24</f>
        <v/>
      </c>
      <c r="R24" s="39">
        <f>D24+F24+H24</f>
        <v/>
      </c>
      <c r="S24" s="39">
        <f>LEN(O24)</f>
        <v/>
      </c>
      <c r="T24" s="39">
        <f>LEN(P24)</f>
        <v/>
      </c>
      <c r="U24" s="5">
        <f>$C$2&amp;I24&amp;IF(D24&gt;0,"保險費",IF(F24&gt;0,"東公證費",IF(H24&gt;0,"修繕費")))</f>
        <v/>
      </c>
      <c r="W24" s="39" t="inlineStr">
        <is>
          <t>0704-15193</t>
        </is>
      </c>
    </row>
    <row r="25" ht="28.5" customHeight="1" s="55">
      <c r="A25" s="1" t="n">
        <v>21</v>
      </c>
      <c r="B25" s="2" t="inlineStr">
        <is>
          <t>寄居蟹高F2M14100176</t>
        </is>
      </c>
      <c r="C25" s="61" t="n"/>
      <c r="D25" s="61" t="n"/>
      <c r="E25" s="61" t="n"/>
      <c r="F25" s="61" t="n"/>
      <c r="G25" s="61" t="n">
        <v>9300</v>
      </c>
      <c r="H25" s="61" t="n">
        <v>9100</v>
      </c>
      <c r="I25" s="61" t="inlineStr">
        <is>
          <t>陳慧倪</t>
        </is>
      </c>
      <c r="J25" s="2" t="inlineStr">
        <is>
          <t>Y292140660</t>
        </is>
      </c>
      <c r="K25" s="2" t="inlineStr">
        <is>
          <t>700</t>
        </is>
      </c>
      <c r="L25" s="2" t="inlineStr">
        <is>
          <t>0021</t>
        </is>
      </c>
      <c r="M25" s="21" t="inlineStr">
        <is>
          <t>86799861240156</t>
        </is>
      </c>
      <c r="N25" s="4" t="n"/>
      <c r="O25" s="5">
        <f>K25&amp;L25</f>
        <v/>
      </c>
      <c r="P25" s="5">
        <f>M25</f>
        <v/>
      </c>
      <c r="Q25" s="5">
        <f>J25</f>
        <v/>
      </c>
      <c r="R25" s="39">
        <f>D25+F25+H25</f>
        <v/>
      </c>
      <c r="S25" s="39">
        <f>LEN(O25)</f>
        <v/>
      </c>
      <c r="T25" s="39">
        <f>LEN(P25)</f>
        <v/>
      </c>
      <c r="U25" s="5">
        <f>$C$2&amp;I25&amp;IF(D25&gt;0,"保險費",IF(F25&gt;0,"東公證費",IF(H25&gt;0,"修繕費")))</f>
        <v/>
      </c>
      <c r="W25" s="39" t="inlineStr">
        <is>
          <t>0704-15169</t>
        </is>
      </c>
    </row>
    <row r="26" ht="28.5" customHeight="1" s="55">
      <c r="A26" s="1" t="n">
        <v>22</v>
      </c>
      <c r="B26" s="2" t="inlineStr">
        <is>
          <t>寄居蟹高F2M14100177</t>
        </is>
      </c>
      <c r="C26" s="61" t="n"/>
      <c r="D26" s="61" t="n"/>
      <c r="E26" s="61" t="n"/>
      <c r="F26" s="61" t="n"/>
      <c r="G26" s="61" t="n">
        <v>15500</v>
      </c>
      <c r="H26" s="61" t="n">
        <v>9100</v>
      </c>
      <c r="I26" s="61" t="inlineStr">
        <is>
          <t>胡文瀗</t>
        </is>
      </c>
      <c r="J26" s="2" t="inlineStr">
        <is>
          <t>W012367359</t>
        </is>
      </c>
      <c r="K26" s="2" t="inlineStr">
        <is>
          <t>004</t>
        </is>
      </c>
      <c r="L26" s="2" t="inlineStr">
        <is>
          <t>1160</t>
        </is>
      </c>
      <c r="M26" s="21" t="inlineStr">
        <is>
          <t>047404294728</t>
        </is>
      </c>
      <c r="N26" s="4" t="n"/>
      <c r="O26" s="5">
        <f>K26&amp;L26</f>
        <v/>
      </c>
      <c r="P26" s="5">
        <f>M26</f>
        <v/>
      </c>
      <c r="Q26" s="5">
        <f>J26</f>
        <v/>
      </c>
      <c r="R26" s="39">
        <f>D26+F26+H26</f>
        <v/>
      </c>
      <c r="S26" s="39">
        <f>LEN(O26)</f>
        <v/>
      </c>
      <c r="T26" s="39">
        <f>LEN(P26)</f>
        <v/>
      </c>
      <c r="U26" s="5">
        <f>$C$2&amp;I26&amp;IF(D26&gt;0,"保險費",IF(F26&gt;0,"東公證費",IF(H26&gt;0,"修繕費")))</f>
        <v/>
      </c>
      <c r="W26" s="39" t="inlineStr">
        <is>
          <t>0704-15220</t>
        </is>
      </c>
    </row>
    <row r="27" ht="28.5" customHeight="1" s="55">
      <c r="A27" s="1" t="n">
        <v>23</v>
      </c>
      <c r="B27" s="2" t="inlineStr">
        <is>
          <t>寄居蟹高F2M14100197</t>
        </is>
      </c>
      <c r="C27" s="61" t="n"/>
      <c r="D27" s="61" t="n"/>
      <c r="E27" s="61" t="n"/>
      <c r="F27" s="61" t="n"/>
      <c r="G27" s="61" t="n">
        <v>17850</v>
      </c>
      <c r="H27" s="61" t="n">
        <v>9100</v>
      </c>
      <c r="I27" s="61" t="inlineStr">
        <is>
          <t>楊敦絢</t>
        </is>
      </c>
      <c r="J27" s="2" t="inlineStr">
        <is>
          <t>K079353567</t>
        </is>
      </c>
      <c r="K27" s="2" t="inlineStr">
        <is>
          <t>005</t>
        </is>
      </c>
      <c r="L27" s="2" t="inlineStr">
        <is>
          <t>0337</t>
        </is>
      </c>
      <c r="M27" s="21" t="inlineStr">
        <is>
          <t>567582481829</t>
        </is>
      </c>
      <c r="N27" s="4" t="n"/>
      <c r="O27" s="5">
        <f>K27&amp;L27</f>
        <v/>
      </c>
      <c r="P27" s="5">
        <f>M27</f>
        <v/>
      </c>
      <c r="Q27" s="5">
        <f>J27</f>
        <v/>
      </c>
      <c r="R27" s="39">
        <f>D27+F27+H27</f>
        <v/>
      </c>
      <c r="S27" s="39">
        <f>LEN(O27)</f>
        <v/>
      </c>
      <c r="T27" s="39">
        <f>LEN(P27)</f>
        <v/>
      </c>
      <c r="U27" s="5">
        <f>$C$2&amp;I27&amp;IF(D27&gt;0,"保險費",IF(F27&gt;0,"東公證費",IF(H27&gt;0,"修繕費")))</f>
        <v/>
      </c>
      <c r="W27" s="39" t="inlineStr">
        <is>
          <t>0704-15297</t>
        </is>
      </c>
    </row>
    <row r="28" ht="28.5" customHeight="1" s="55">
      <c r="A28" s="1" t="n">
        <v>24</v>
      </c>
      <c r="B28" s="2" t="inlineStr">
        <is>
          <t>寄居蟹高F2M14100207</t>
        </is>
      </c>
      <c r="C28" s="61" t="n"/>
      <c r="D28" s="61" t="n"/>
      <c r="E28" s="61" t="n"/>
      <c r="F28" s="61" t="n"/>
      <c r="G28" s="61" t="n">
        <v>2600</v>
      </c>
      <c r="H28" s="61" t="n">
        <v>2600</v>
      </c>
      <c r="I28" s="61" t="inlineStr">
        <is>
          <t>江佳芳</t>
        </is>
      </c>
      <c r="J28" s="2" t="inlineStr">
        <is>
          <t>M473862564</t>
        </is>
      </c>
      <c r="K28" s="2" t="inlineStr">
        <is>
          <t>007</t>
        </is>
      </c>
      <c r="L28" s="2" t="inlineStr">
        <is>
          <t>7051</t>
        </is>
      </c>
      <c r="M28" s="21" t="inlineStr">
        <is>
          <t>78046100245</t>
        </is>
      </c>
      <c r="N28" s="4" t="n"/>
      <c r="O28" s="5">
        <f>K28&amp;L28</f>
        <v/>
      </c>
      <c r="P28" s="5">
        <f>M28</f>
        <v/>
      </c>
      <c r="Q28" s="5">
        <f>J28</f>
        <v/>
      </c>
      <c r="R28" s="39">
        <f>D28+F28+H28</f>
        <v/>
      </c>
      <c r="S28" s="39">
        <f>LEN(O28)</f>
        <v/>
      </c>
      <c r="T28" s="39">
        <f>LEN(P28)</f>
        <v/>
      </c>
      <c r="U28" s="5">
        <f>$C$2&amp;I28&amp;IF(D28&gt;0,"保險費",IF(F28&gt;0,"東公證費",IF(H28&gt;0,"修繕費")))</f>
        <v/>
      </c>
      <c r="W28" s="39" t="inlineStr">
        <is>
          <t>0704-11486</t>
        </is>
      </c>
    </row>
    <row r="29" ht="28.5" customHeight="1" s="55">
      <c r="A29" s="1" t="n">
        <v>25</v>
      </c>
      <c r="B29" s="2" t="inlineStr">
        <is>
          <t>寄居蟹高F2M14100212</t>
        </is>
      </c>
      <c r="C29" s="61" t="n"/>
      <c r="D29" s="61" t="n"/>
      <c r="E29" s="61" t="n"/>
      <c r="F29" s="61" t="n"/>
      <c r="G29" s="61" t="n">
        <v>2800</v>
      </c>
      <c r="H29" s="61" t="n">
        <v>2800</v>
      </c>
      <c r="I29" s="61" t="inlineStr">
        <is>
          <t>吳淑娟</t>
        </is>
      </c>
      <c r="J29" s="2" t="inlineStr">
        <is>
          <t>T490267640</t>
        </is>
      </c>
      <c r="K29" s="2" t="inlineStr">
        <is>
          <t>822</t>
        </is>
      </c>
      <c r="L29" s="2" t="inlineStr">
        <is>
          <t>1263</t>
        </is>
      </c>
      <c r="M29" s="21" t="inlineStr">
        <is>
          <t>154065298632</t>
        </is>
      </c>
      <c r="N29" s="4" t="n"/>
      <c r="O29" s="5">
        <f>K29&amp;L29</f>
        <v/>
      </c>
      <c r="P29" s="5">
        <f>M29</f>
        <v/>
      </c>
      <c r="Q29" s="5">
        <f>J29</f>
        <v/>
      </c>
      <c r="R29" s="39">
        <f>D29+F29+H29</f>
        <v/>
      </c>
      <c r="S29" s="39">
        <f>LEN(O29)</f>
        <v/>
      </c>
      <c r="T29" s="39">
        <f>LEN(P29)</f>
        <v/>
      </c>
      <c r="U29" s="5">
        <f>$C$2&amp;I29&amp;IF(D29&gt;0,"保險費",IF(F29&gt;0,"東公證費",IF(H29&gt;0,"修繕費")))</f>
        <v/>
      </c>
      <c r="W29" s="39" t="inlineStr">
        <is>
          <t>0704-15294</t>
        </is>
      </c>
    </row>
    <row r="30" ht="28.5" customHeight="1" s="55">
      <c r="A30" s="1" t="n">
        <v>26</v>
      </c>
      <c r="B30" s="2" t="inlineStr">
        <is>
          <t>寄居蟹高F2M14100213</t>
        </is>
      </c>
      <c r="C30" s="61" t="n"/>
      <c r="D30" s="61" t="n"/>
      <c r="E30" s="61" t="n"/>
      <c r="F30" s="61" t="n"/>
      <c r="G30" s="61" t="n">
        <v>900</v>
      </c>
      <c r="H30" s="61" t="n">
        <v>900</v>
      </c>
      <c r="I30" s="61" t="inlineStr">
        <is>
          <t>謝榮原</t>
        </is>
      </c>
      <c r="J30" s="2" t="inlineStr">
        <is>
          <t>C073435972</t>
        </is>
      </c>
      <c r="K30" s="2" t="inlineStr">
        <is>
          <t>008</t>
        </is>
      </c>
      <c r="L30" s="2" t="inlineStr">
        <is>
          <t>7030</t>
        </is>
      </c>
      <c r="M30" s="21" t="inlineStr">
        <is>
          <t>302926477080</t>
        </is>
      </c>
      <c r="N30" s="4" t="n"/>
      <c r="O30" s="5">
        <f>K30&amp;L30</f>
        <v/>
      </c>
      <c r="P30" s="5">
        <f>M30</f>
        <v/>
      </c>
      <c r="Q30" s="5">
        <f>J30</f>
        <v/>
      </c>
      <c r="R30" s="39">
        <f>D30+F30+H30</f>
        <v/>
      </c>
      <c r="S30" s="39">
        <f>LEN(O30)</f>
        <v/>
      </c>
      <c r="T30" s="39">
        <f>LEN(P30)</f>
        <v/>
      </c>
      <c r="U30" s="5">
        <f>$C$2&amp;I30&amp;IF(D30&gt;0,"保險費",IF(F30&gt;0,"東公證費",IF(H30&gt;0,"修繕費")))</f>
        <v/>
      </c>
      <c r="W30" s="39" t="inlineStr">
        <is>
          <t>0704-15306</t>
        </is>
      </c>
    </row>
    <row r="31" ht="28.5" customHeight="1" s="55">
      <c r="A31" s="1" t="n">
        <v>27</v>
      </c>
      <c r="B31" s="2" t="inlineStr">
        <is>
          <t>寄居蟹高F2M14100220</t>
        </is>
      </c>
      <c r="C31" s="61" t="n"/>
      <c r="D31" s="61" t="n"/>
      <c r="E31" s="61" t="n"/>
      <c r="F31" s="61" t="n"/>
      <c r="G31" s="61" t="n">
        <v>900</v>
      </c>
      <c r="H31" s="61" t="n">
        <v>900</v>
      </c>
      <c r="I31" s="61" t="inlineStr">
        <is>
          <t>徐若芯</t>
        </is>
      </c>
      <c r="J31" s="2" t="inlineStr">
        <is>
          <t>O247401616</t>
        </is>
      </c>
      <c r="K31" s="2" t="inlineStr">
        <is>
          <t>008</t>
        </is>
      </c>
      <c r="L31" s="2" t="inlineStr">
        <is>
          <t>7650</t>
        </is>
      </c>
      <c r="M31" s="21" t="inlineStr">
        <is>
          <t>113964621854</t>
        </is>
      </c>
      <c r="N31" s="4" t="n"/>
      <c r="O31" s="5">
        <f>K31&amp;L31</f>
        <v/>
      </c>
      <c r="P31" s="5">
        <f>M31</f>
        <v/>
      </c>
      <c r="Q31" s="5">
        <f>J31</f>
        <v/>
      </c>
      <c r="R31" s="39">
        <f>D31+F31+H31</f>
        <v/>
      </c>
      <c r="S31" s="39">
        <f>LEN(O31)</f>
        <v/>
      </c>
      <c r="T31" s="39">
        <f>LEN(P31)</f>
        <v/>
      </c>
      <c r="U31" s="5">
        <f>$C$2&amp;I31&amp;IF(D31&gt;0,"保險費",IF(F31&gt;0,"東公證費",IF(H31&gt;0,"修繕費")))</f>
        <v/>
      </c>
      <c r="W31" s="39" t="inlineStr">
        <is>
          <t>0704-15331</t>
        </is>
      </c>
    </row>
    <row r="32" ht="28.5" customHeight="1" s="55">
      <c r="A32" s="1" t="n">
        <v>28</v>
      </c>
      <c r="B32" s="2" t="inlineStr">
        <is>
          <t>寄居蟹高F2M14100226</t>
        </is>
      </c>
      <c r="C32" s="61" t="n"/>
      <c r="D32" s="61" t="n"/>
      <c r="E32" s="61" t="n"/>
      <c r="F32" s="61" t="n"/>
      <c r="G32" s="61" t="n">
        <v>7267</v>
      </c>
      <c r="H32" s="61" t="n">
        <v>7267</v>
      </c>
      <c r="I32" s="61" t="inlineStr">
        <is>
          <t>黃小芸</t>
        </is>
      </c>
      <c r="J32" s="2" t="inlineStr">
        <is>
          <t>I701612153</t>
        </is>
      </c>
      <c r="K32" s="2" t="inlineStr">
        <is>
          <t>700</t>
        </is>
      </c>
      <c r="L32" s="2" t="inlineStr">
        <is>
          <t>0021</t>
        </is>
      </c>
      <c r="M32" s="21" t="inlineStr">
        <is>
          <t>50995038917676</t>
        </is>
      </c>
      <c r="N32" s="4" t="n"/>
      <c r="O32" s="5">
        <f>K32&amp;L32</f>
        <v/>
      </c>
      <c r="P32" s="5">
        <f>M32</f>
        <v/>
      </c>
      <c r="Q32" s="5">
        <f>J32</f>
        <v/>
      </c>
      <c r="R32" s="39">
        <f>D32+F32+H32</f>
        <v/>
      </c>
      <c r="S32" s="39">
        <f>LEN(O32)</f>
        <v/>
      </c>
      <c r="T32" s="39">
        <f>LEN(P32)</f>
        <v/>
      </c>
      <c r="U32" s="5">
        <f>$C$2&amp;I32&amp;IF(D32&gt;0,"保險費",IF(F32&gt;0,"東公證費",IF(H32&gt;0,"修繕費")))</f>
        <v/>
      </c>
      <c r="W32" s="39" t="inlineStr">
        <is>
          <t>0704-15327</t>
        </is>
      </c>
    </row>
    <row r="33" ht="28.5" customHeight="1" s="55">
      <c r="A33" s="1" t="n">
        <v>29</v>
      </c>
      <c r="B33" s="2" t="inlineStr">
        <is>
          <t>寄居蟹高F2M14100233</t>
        </is>
      </c>
      <c r="C33" s="61" t="n"/>
      <c r="D33" s="61" t="n"/>
      <c r="E33" s="61" t="n"/>
      <c r="F33" s="61" t="n"/>
      <c r="G33" s="61" t="n">
        <v>900</v>
      </c>
      <c r="H33" s="61" t="n">
        <v>900</v>
      </c>
      <c r="I33" s="61" t="inlineStr">
        <is>
          <t>朱素慧</t>
        </is>
      </c>
      <c r="J33" s="2" t="inlineStr">
        <is>
          <t>R335134985</t>
        </is>
      </c>
      <c r="K33" s="2" t="inlineStr">
        <is>
          <t>808</t>
        </is>
      </c>
      <c r="L33" s="2" t="inlineStr">
        <is>
          <t>0196</t>
        </is>
      </c>
      <c r="M33" s="21" t="inlineStr">
        <is>
          <t>3754813579787</t>
        </is>
      </c>
      <c r="N33" s="4" t="n"/>
      <c r="O33" s="5">
        <f>K33&amp;L33</f>
        <v/>
      </c>
      <c r="P33" s="5">
        <f>M33</f>
        <v/>
      </c>
      <c r="Q33" s="5">
        <f>J33</f>
        <v/>
      </c>
      <c r="R33" s="39">
        <f>D33+F33+H33</f>
        <v/>
      </c>
      <c r="S33" s="39">
        <f>LEN(O33)</f>
        <v/>
      </c>
      <c r="T33" s="39">
        <f>LEN(P33)</f>
        <v/>
      </c>
      <c r="U33" s="5">
        <f>$C$2&amp;I33&amp;IF(D33&gt;0,"保險費",IF(F33&gt;0,"東公證費",IF(H33&gt;0,"修繕費")))</f>
        <v/>
      </c>
      <c r="W33" s="39" t="inlineStr">
        <is>
          <t>0704-15349</t>
        </is>
      </c>
    </row>
    <row r="34" ht="28.5" customHeight="1" s="55">
      <c r="A34" s="1" t="n">
        <v>30</v>
      </c>
      <c r="B34" s="2" t="inlineStr">
        <is>
          <t>寄居蟹高F2M14100233</t>
        </is>
      </c>
      <c r="C34" s="61" t="n"/>
      <c r="D34" s="61" t="n"/>
      <c r="E34" s="61" t="n"/>
      <c r="F34" s="61" t="n"/>
      <c r="G34" s="61" t="n">
        <v>1914</v>
      </c>
      <c r="H34" s="61" t="n">
        <v>1914</v>
      </c>
      <c r="I34" s="61" t="inlineStr">
        <is>
          <t>朱素慧</t>
        </is>
      </c>
      <c r="J34" s="2" t="inlineStr">
        <is>
          <t>O294437215</t>
        </is>
      </c>
      <c r="K34" s="2" t="inlineStr">
        <is>
          <t>808</t>
        </is>
      </c>
      <c r="L34" s="2" t="inlineStr">
        <is>
          <t>0196</t>
        </is>
      </c>
      <c r="M34" s="21" t="inlineStr">
        <is>
          <t>2154488686471</t>
        </is>
      </c>
      <c r="N34" s="4" t="n"/>
      <c r="O34" s="5">
        <f>K34&amp;L34</f>
        <v/>
      </c>
      <c r="P34" s="5">
        <f>M34</f>
        <v/>
      </c>
      <c r="Q34" s="5">
        <f>J34</f>
        <v/>
      </c>
      <c r="R34" s="39">
        <f>D34+F34+H34</f>
        <v/>
      </c>
      <c r="S34" s="39">
        <f>LEN(O34)</f>
        <v/>
      </c>
      <c r="T34" s="39">
        <f>LEN(P34)</f>
        <v/>
      </c>
      <c r="U34" s="5">
        <f>$C$2&amp;I34&amp;IF(D34&gt;0,"保險費",IF(F34&gt;0,"東公證費",IF(H34&gt;0,"修繕費")))</f>
        <v/>
      </c>
      <c r="W34" s="39" t="inlineStr">
        <is>
          <t>0704-15349</t>
        </is>
      </c>
    </row>
    <row r="35" ht="28.5" customHeight="1" s="55">
      <c r="A35" s="1" t="n">
        <v>31</v>
      </c>
      <c r="B35" s="2" t="inlineStr">
        <is>
          <t>寄居蟹高F2M14100239</t>
        </is>
      </c>
      <c r="C35" s="61" t="n"/>
      <c r="D35" s="61" t="n"/>
      <c r="E35" s="61" t="n">
        <v>1850</v>
      </c>
      <c r="F35" s="61" t="n">
        <v>1500</v>
      </c>
      <c r="G35" s="61" t="n"/>
      <c r="H35" s="61" t="n"/>
      <c r="I35" s="61" t="inlineStr">
        <is>
          <t>張瑞昇</t>
        </is>
      </c>
      <c r="J35" s="2" t="inlineStr">
        <is>
          <t>A765243045</t>
        </is>
      </c>
      <c r="K35" s="2" t="inlineStr">
        <is>
          <t>823</t>
        </is>
      </c>
      <c r="L35" s="2" t="inlineStr">
        <is>
          <t>1688</t>
        </is>
      </c>
      <c r="M35" s="21" t="inlineStr">
        <is>
          <t>50218608852191</t>
        </is>
      </c>
      <c r="N35" s="4" t="n"/>
      <c r="O35" s="5">
        <f>K35&amp;L35</f>
        <v/>
      </c>
      <c r="P35" s="5">
        <f>M35</f>
        <v/>
      </c>
      <c r="Q35" s="5">
        <f>J35</f>
        <v/>
      </c>
      <c r="R35" s="39">
        <f>D35+F35+H35</f>
        <v/>
      </c>
      <c r="S35" s="39">
        <f>LEN(O35)</f>
        <v/>
      </c>
      <c r="T35" s="39">
        <f>LEN(P35)</f>
        <v/>
      </c>
      <c r="U35" s="5">
        <f>$C$2&amp;I35&amp;IF(D35&gt;0,"保險費",IF(F35&gt;0,"東公證費",IF(H35&gt;0,"修繕費")))</f>
        <v/>
      </c>
      <c r="W35" s="39" t="inlineStr">
        <is>
          <t>0704-15329</t>
        </is>
      </c>
    </row>
    <row r="36" ht="28.5" customHeight="1" s="55">
      <c r="A36" s="1" t="n">
        <v>32</v>
      </c>
      <c r="B36" s="2" t="inlineStr">
        <is>
          <t>寄居蟹高F2M14100241</t>
        </is>
      </c>
      <c r="C36" s="61" t="n"/>
      <c r="D36" s="61" t="n"/>
      <c r="E36" s="61" t="n"/>
      <c r="F36" s="61" t="n"/>
      <c r="G36" s="61" t="n">
        <v>3477</v>
      </c>
      <c r="H36" s="61" t="n">
        <v>3477</v>
      </c>
      <c r="I36" s="61" t="inlineStr">
        <is>
          <t>郭玉瑩</t>
        </is>
      </c>
      <c r="J36" s="2" t="inlineStr">
        <is>
          <t>V429951975</t>
        </is>
      </c>
      <c r="K36" s="2" t="inlineStr">
        <is>
          <t>700</t>
        </is>
      </c>
      <c r="L36" s="2" t="inlineStr">
        <is>
          <t>0021</t>
        </is>
      </c>
      <c r="M36" s="21" t="inlineStr">
        <is>
          <t>80825428532260</t>
        </is>
      </c>
      <c r="N36" s="4" t="n"/>
      <c r="O36" s="5">
        <f>K36&amp;L36</f>
        <v/>
      </c>
      <c r="P36" s="5">
        <f>M36</f>
        <v/>
      </c>
      <c r="Q36" s="5">
        <f>J36</f>
        <v/>
      </c>
      <c r="R36" s="39">
        <f>D36+F36+H36</f>
        <v/>
      </c>
      <c r="S36" s="39">
        <f>LEN(O36)</f>
        <v/>
      </c>
      <c r="T36" s="39">
        <f>LEN(P36)</f>
        <v/>
      </c>
      <c r="U36" s="5">
        <f>$C$2&amp;I36&amp;IF(D36&gt;0,"保險費",IF(F36&gt;0,"東公證費",IF(H36&gt;0,"修繕費")))</f>
        <v/>
      </c>
      <c r="W36" s="39" t="inlineStr">
        <is>
          <t>0704-15354</t>
        </is>
      </c>
    </row>
    <row r="37" ht="28.5" customHeight="1" s="55">
      <c r="A37" s="1" t="n">
        <v>33</v>
      </c>
      <c r="B37" s="2" t="inlineStr">
        <is>
          <t>寄居蟹高F2M14100241</t>
        </is>
      </c>
      <c r="C37" s="61" t="n"/>
      <c r="D37" s="61" t="n"/>
      <c r="E37" s="61" t="n"/>
      <c r="F37" s="61" t="n"/>
      <c r="G37" s="61" t="n">
        <v>1500</v>
      </c>
      <c r="H37" s="61" t="n">
        <v>1500</v>
      </c>
      <c r="I37" s="61" t="inlineStr">
        <is>
          <t>郭玉瑩</t>
        </is>
      </c>
      <c r="J37" s="2" t="inlineStr">
        <is>
          <t>T682796521</t>
        </is>
      </c>
      <c r="K37" s="2" t="inlineStr">
        <is>
          <t>700</t>
        </is>
      </c>
      <c r="L37" s="2" t="inlineStr">
        <is>
          <t>0021</t>
        </is>
      </c>
      <c r="M37" s="21" t="inlineStr">
        <is>
          <t>65028194340898</t>
        </is>
      </c>
      <c r="N37" s="4" t="n"/>
      <c r="O37" s="5">
        <f>K37&amp;L37</f>
        <v/>
      </c>
      <c r="P37" s="5">
        <f>M37</f>
        <v/>
      </c>
      <c r="Q37" s="5">
        <f>J37</f>
        <v/>
      </c>
      <c r="R37" s="39">
        <f>D37+F37+H37</f>
        <v/>
      </c>
      <c r="S37" s="39">
        <f>LEN(O37)</f>
        <v/>
      </c>
      <c r="T37" s="39">
        <f>LEN(P37)</f>
        <v/>
      </c>
      <c r="U37" s="5">
        <f>$C$2&amp;I37&amp;IF(D37&gt;0,"保險費",IF(F37&gt;0,"東公證費",IF(H37&gt;0,"修繕費")))</f>
        <v/>
      </c>
      <c r="W37" s="39" t="inlineStr">
        <is>
          <t>0704-15354</t>
        </is>
      </c>
    </row>
    <row r="38" ht="28.5" customHeight="1" s="55">
      <c r="A38" s="1" t="n">
        <v>34</v>
      </c>
      <c r="B38" s="2" t="inlineStr">
        <is>
          <t>寄居蟹高F2M14100243</t>
        </is>
      </c>
      <c r="C38" s="61" t="n"/>
      <c r="D38" s="61" t="n"/>
      <c r="E38" s="61" t="n"/>
      <c r="F38" s="61" t="n"/>
      <c r="G38" s="61" t="n">
        <v>900</v>
      </c>
      <c r="H38" s="61" t="n">
        <v>900</v>
      </c>
      <c r="I38" s="61" t="inlineStr">
        <is>
          <t>戴艾潔</t>
        </is>
      </c>
      <c r="J38" s="2" t="inlineStr">
        <is>
          <t>G344213848</t>
        </is>
      </c>
      <c r="K38" s="2" t="inlineStr">
        <is>
          <t>005</t>
        </is>
      </c>
      <c r="L38" s="2" t="inlineStr">
        <is>
          <t>0197</t>
        </is>
      </c>
      <c r="M38" s="21" t="inlineStr">
        <is>
          <t>075780070339</t>
        </is>
      </c>
      <c r="N38" s="4" t="n"/>
      <c r="O38" s="5">
        <f>K38&amp;L38</f>
        <v/>
      </c>
      <c r="P38" s="5">
        <f>M38</f>
        <v/>
      </c>
      <c r="Q38" s="5">
        <f>J38</f>
        <v/>
      </c>
      <c r="R38" s="39">
        <f>D38+F38+H38</f>
        <v/>
      </c>
      <c r="S38" s="39">
        <f>LEN(O38)</f>
        <v/>
      </c>
      <c r="T38" s="39">
        <f>LEN(P38)</f>
        <v/>
      </c>
      <c r="U38" s="5">
        <f>$C$2&amp;I38&amp;IF(D38&gt;0,"保險費",IF(F38&gt;0,"東公證費",IF(H38&gt;0,"修繕費")))</f>
        <v/>
      </c>
      <c r="W38" s="39" t="inlineStr">
        <is>
          <t>0704-15126</t>
        </is>
      </c>
    </row>
    <row r="39" ht="28.5" customHeight="1" s="55">
      <c r="A39" s="1" t="n">
        <v>35</v>
      </c>
      <c r="B39" s="2" t="inlineStr">
        <is>
          <t>寄居蟹高F2M14100244</t>
        </is>
      </c>
      <c r="C39" s="61" t="n"/>
      <c r="D39" s="61" t="n"/>
      <c r="E39" s="61" t="n"/>
      <c r="F39" s="61" t="n"/>
      <c r="G39" s="61" t="n">
        <v>3500</v>
      </c>
      <c r="H39" s="61" t="n">
        <v>3500</v>
      </c>
      <c r="I39" s="61" t="inlineStr">
        <is>
          <t>詹文洲</t>
        </is>
      </c>
      <c r="J39" s="2" t="inlineStr">
        <is>
          <t>P101260683</t>
        </is>
      </c>
      <c r="K39" s="2" t="inlineStr">
        <is>
          <t>006</t>
        </is>
      </c>
      <c r="L39" s="2" t="inlineStr">
        <is>
          <t>5540</t>
        </is>
      </c>
      <c r="M39" s="21" t="inlineStr">
        <is>
          <t>8558614563684</t>
        </is>
      </c>
      <c r="N39" s="4" t="n"/>
      <c r="O39" s="5">
        <f>K39&amp;L39</f>
        <v/>
      </c>
      <c r="P39" s="5">
        <f>M39</f>
        <v/>
      </c>
      <c r="Q39" s="5">
        <f>J39</f>
        <v/>
      </c>
      <c r="R39" s="39">
        <f>D39+F39+H39</f>
        <v/>
      </c>
      <c r="S39" s="39">
        <f>LEN(O39)</f>
        <v/>
      </c>
      <c r="T39" s="39">
        <f>LEN(P39)</f>
        <v/>
      </c>
      <c r="U39" s="5">
        <f>$C$2&amp;I39&amp;IF(D39&gt;0,"保險費",IF(F39&gt;0,"東公證費",IF(H39&gt;0,"修繕費")))</f>
        <v/>
      </c>
      <c r="W39" s="39" t="inlineStr">
        <is>
          <t>0704-15362</t>
        </is>
      </c>
    </row>
    <row r="40" ht="28.5" customHeight="1" s="55">
      <c r="A40" s="1" t="n">
        <v>36</v>
      </c>
      <c r="B40" s="2" t="inlineStr">
        <is>
          <t>寄居蟹高F2M14100247</t>
        </is>
      </c>
      <c r="C40" s="61" t="n"/>
      <c r="D40" s="61" t="n"/>
      <c r="E40" s="61" t="n"/>
      <c r="F40" s="61" t="n"/>
      <c r="G40" s="61" t="n">
        <v>3496</v>
      </c>
      <c r="H40" s="61" t="n">
        <v>3496</v>
      </c>
      <c r="I40" s="61" t="inlineStr">
        <is>
          <t>沈妏蒨</t>
        </is>
      </c>
      <c r="J40" s="2" t="inlineStr">
        <is>
          <t>N977589417</t>
        </is>
      </c>
      <c r="K40" s="2" t="inlineStr">
        <is>
          <t>822</t>
        </is>
      </c>
      <c r="L40" s="2" t="inlineStr">
        <is>
          <t>1263</t>
        </is>
      </c>
      <c r="M40" s="21" t="inlineStr">
        <is>
          <t>634760246511</t>
        </is>
      </c>
      <c r="N40" s="4" t="n"/>
      <c r="O40" s="5">
        <f>K40&amp;L40</f>
        <v/>
      </c>
      <c r="P40" s="5">
        <f>M40</f>
        <v/>
      </c>
      <c r="Q40" s="5">
        <f>J40</f>
        <v/>
      </c>
      <c r="R40" s="39">
        <f>D40+F40+H40</f>
        <v/>
      </c>
      <c r="S40" s="39">
        <f>LEN(O40)</f>
        <v/>
      </c>
      <c r="T40" s="39">
        <f>LEN(P40)</f>
        <v/>
      </c>
      <c r="U40" s="5">
        <f>$C$2&amp;I40&amp;IF(D40&gt;0,"保險費",IF(F40&gt;0,"東公證費",IF(H40&gt;0,"修繕費")))</f>
        <v/>
      </c>
      <c r="W40" s="39" t="inlineStr">
        <is>
          <t>0704-15378</t>
        </is>
      </c>
    </row>
    <row r="41" ht="28.5" customHeight="1" s="55">
      <c r="A41" s="1" t="n">
        <v>37</v>
      </c>
      <c r="B41" s="2" t="inlineStr">
        <is>
          <t>寄居蟹高F2M14100249</t>
        </is>
      </c>
      <c r="C41" s="61" t="n"/>
      <c r="D41" s="61" t="n"/>
      <c r="E41" s="61" t="n">
        <v>1850</v>
      </c>
      <c r="F41" s="61" t="n">
        <v>1500</v>
      </c>
      <c r="G41" s="61" t="n"/>
      <c r="H41" s="61" t="n"/>
      <c r="I41" s="61" t="inlineStr">
        <is>
          <t>莊秉樺</t>
        </is>
      </c>
      <c r="J41" s="2" t="inlineStr">
        <is>
          <t>S566818172</t>
        </is>
      </c>
      <c r="K41" s="2" t="inlineStr">
        <is>
          <t>012</t>
        </is>
      </c>
      <c r="L41" s="2" t="inlineStr">
        <is>
          <t>7484</t>
        </is>
      </c>
      <c r="M41" s="21" t="inlineStr">
        <is>
          <t>05265290984896</t>
        </is>
      </c>
      <c r="N41" s="4" t="n"/>
      <c r="O41" s="5">
        <f>K41&amp;L41</f>
        <v/>
      </c>
      <c r="P41" s="5">
        <f>M41</f>
        <v/>
      </c>
      <c r="Q41" s="5">
        <f>J41</f>
        <v/>
      </c>
      <c r="R41" s="39">
        <f>D41+F41+H41</f>
        <v/>
      </c>
      <c r="S41" s="39">
        <f>LEN(O41)</f>
        <v/>
      </c>
      <c r="T41" s="39">
        <f>LEN(P41)</f>
        <v/>
      </c>
      <c r="U41" s="5">
        <f>$C$2&amp;I41&amp;IF(D41&gt;0,"保險費",IF(F41&gt;0,"東公證費",IF(H41&gt;0,"修繕費")))</f>
        <v/>
      </c>
      <c r="W41" s="39" t="inlineStr">
        <is>
          <t>0704-15376</t>
        </is>
      </c>
    </row>
    <row r="42" ht="28.5" customHeight="1" s="55">
      <c r="A42" s="1" t="n">
        <v>38</v>
      </c>
      <c r="B42" s="2" t="inlineStr">
        <is>
          <t>寄居蟹高F2M14100249</t>
        </is>
      </c>
      <c r="C42" s="61" t="n"/>
      <c r="D42" s="61" t="n"/>
      <c r="E42" s="61" t="n"/>
      <c r="F42" s="61" t="n"/>
      <c r="G42" s="61" t="n">
        <v>10599</v>
      </c>
      <c r="H42" s="61" t="n">
        <v>10000</v>
      </c>
      <c r="I42" s="61" t="inlineStr">
        <is>
          <t>莊秉樺</t>
        </is>
      </c>
      <c r="J42" s="2" t="inlineStr">
        <is>
          <t>F385816789</t>
        </is>
      </c>
      <c r="K42" s="2" t="inlineStr">
        <is>
          <t>012</t>
        </is>
      </c>
      <c r="L42" s="2" t="inlineStr">
        <is>
          <t>7484</t>
        </is>
      </c>
      <c r="M42" s="21" t="inlineStr">
        <is>
          <t>61676566072518</t>
        </is>
      </c>
      <c r="N42" s="4" t="n"/>
      <c r="O42" s="5">
        <f>K42&amp;L42</f>
        <v/>
      </c>
      <c r="P42" s="5">
        <f>M42</f>
        <v/>
      </c>
      <c r="Q42" s="5">
        <f>J42</f>
        <v/>
      </c>
      <c r="R42" s="39">
        <f>D42+F42+H42</f>
        <v/>
      </c>
      <c r="S42" s="39">
        <f>LEN(O42)</f>
        <v/>
      </c>
      <c r="T42" s="39">
        <f>LEN(P42)</f>
        <v/>
      </c>
      <c r="U42" s="5">
        <f>$C$2&amp;I42&amp;IF(D42&gt;0,"保險費",IF(F42&gt;0,"東公證費",IF(H42&gt;0,"修繕費")))</f>
        <v/>
      </c>
      <c r="W42" s="39" t="inlineStr">
        <is>
          <t>0704-15376</t>
        </is>
      </c>
    </row>
    <row r="43" ht="28.5" customHeight="1" s="55">
      <c r="A43" s="1" t="n">
        <v>39</v>
      </c>
      <c r="B43" s="2" t="inlineStr">
        <is>
          <t>寄居蟹高F2M14100250</t>
        </is>
      </c>
      <c r="C43" s="61" t="n"/>
      <c r="D43" s="61" t="n"/>
      <c r="E43" s="61" t="n"/>
      <c r="F43" s="61" t="n"/>
      <c r="G43" s="61" t="n">
        <v>13300</v>
      </c>
      <c r="H43" s="61" t="n">
        <v>10000</v>
      </c>
      <c r="I43" s="61" t="inlineStr">
        <is>
          <t>呂昀樺</t>
        </is>
      </c>
      <c r="J43" s="2" t="inlineStr">
        <is>
          <t>S363479167</t>
        </is>
      </c>
      <c r="K43" s="2" t="inlineStr">
        <is>
          <t>812</t>
        </is>
      </c>
      <c r="L43" s="2" t="inlineStr">
        <is>
          <t>0252</t>
        </is>
      </c>
      <c r="M43" s="21" t="inlineStr">
        <is>
          <t>49071318634538</t>
        </is>
      </c>
      <c r="N43" s="4" t="n"/>
      <c r="O43" s="5">
        <f>K43&amp;L43</f>
        <v/>
      </c>
      <c r="P43" s="5">
        <f>M43</f>
        <v/>
      </c>
      <c r="Q43" s="5">
        <f>J43</f>
        <v/>
      </c>
      <c r="R43" s="39">
        <f>D43+F43+H43</f>
        <v/>
      </c>
      <c r="S43" s="39">
        <f>LEN(O43)</f>
        <v/>
      </c>
      <c r="T43" s="39">
        <f>LEN(P43)</f>
        <v/>
      </c>
      <c r="U43" s="5">
        <f>$C$2&amp;I43&amp;IF(D43&gt;0,"保險費",IF(F43&gt;0,"東公證費",IF(H43&gt;0,"修繕費")))</f>
        <v/>
      </c>
      <c r="W43" s="39" t="inlineStr">
        <is>
          <t>0704-15389</t>
        </is>
      </c>
    </row>
    <row r="44" ht="28.5" customHeight="1" s="55">
      <c r="A44" s="1" t="n">
        <v>40</v>
      </c>
      <c r="B44" s="2" t="inlineStr">
        <is>
          <t>寄居蟹高F2M14100252</t>
        </is>
      </c>
      <c r="C44" s="61" t="n"/>
      <c r="D44" s="61" t="n"/>
      <c r="E44" s="61" t="n"/>
      <c r="F44" s="61" t="n"/>
      <c r="G44" s="61" t="n">
        <v>3491</v>
      </c>
      <c r="H44" s="61" t="n">
        <v>3491</v>
      </c>
      <c r="I44" s="61" t="inlineStr">
        <is>
          <t>施榮章</t>
        </is>
      </c>
      <c r="J44" s="2" t="inlineStr">
        <is>
          <t>X346731555</t>
        </is>
      </c>
      <c r="K44" s="2" t="inlineStr">
        <is>
          <t>004</t>
        </is>
      </c>
      <c r="L44" s="2" t="inlineStr">
        <is>
          <t>0255</t>
        </is>
      </c>
      <c r="M44" s="21" t="inlineStr">
        <is>
          <t>198643647733</t>
        </is>
      </c>
      <c r="N44" s="4" t="n"/>
      <c r="O44" s="5">
        <f>K44&amp;L44</f>
        <v/>
      </c>
      <c r="P44" s="5">
        <f>M44</f>
        <v/>
      </c>
      <c r="Q44" s="5">
        <f>J44</f>
        <v/>
      </c>
      <c r="R44" s="39">
        <f>D44+F44+H44</f>
        <v/>
      </c>
      <c r="S44" s="39">
        <f>LEN(O44)</f>
        <v/>
      </c>
      <c r="T44" s="39">
        <f>LEN(P44)</f>
        <v/>
      </c>
      <c r="U44" s="5">
        <f>$C$2&amp;I44&amp;IF(D44&gt;0,"保險費",IF(F44&gt;0,"東公證費",IF(H44&gt;0,"修繕費")))</f>
        <v/>
      </c>
      <c r="W44" s="39" t="inlineStr">
        <is>
          <t>0704-15383</t>
        </is>
      </c>
    </row>
    <row r="45" ht="28.5" customHeight="1" s="55">
      <c r="A45" s="1" t="n">
        <v>41</v>
      </c>
      <c r="B45" s="2" t="inlineStr">
        <is>
          <t>寄居蟹高F2M14100255</t>
        </is>
      </c>
      <c r="C45" s="61" t="n"/>
      <c r="D45" s="61" t="n"/>
      <c r="E45" s="61" t="n"/>
      <c r="F45" s="61" t="n"/>
      <c r="G45" s="61" t="n">
        <v>3492</v>
      </c>
      <c r="H45" s="61" t="n">
        <v>3492</v>
      </c>
      <c r="I45" s="61" t="inlineStr">
        <is>
          <t>祝健芬</t>
        </is>
      </c>
      <c r="J45" s="2" t="inlineStr">
        <is>
          <t>X146767719</t>
        </is>
      </c>
      <c r="K45" s="2" t="inlineStr">
        <is>
          <t>006</t>
        </is>
      </c>
      <c r="L45" s="2" t="inlineStr">
        <is>
          <t>0637</t>
        </is>
      </c>
      <c r="M45" s="21" t="inlineStr">
        <is>
          <t>5041874607120</t>
        </is>
      </c>
      <c r="N45" s="4" t="n"/>
      <c r="O45" s="5">
        <f>K45&amp;L45</f>
        <v/>
      </c>
      <c r="P45" s="5">
        <f>M45</f>
        <v/>
      </c>
      <c r="Q45" s="5">
        <f>J45</f>
        <v/>
      </c>
      <c r="R45" s="39">
        <f>D45+F45+H45</f>
        <v/>
      </c>
      <c r="S45" s="39">
        <f>LEN(O45)</f>
        <v/>
      </c>
      <c r="T45" s="39">
        <f>LEN(P45)</f>
        <v/>
      </c>
      <c r="U45" s="5">
        <f>$C$2&amp;I45&amp;IF(D45&gt;0,"保險費",IF(F45&gt;0,"東公證費",IF(H45&gt;0,"修繕費")))</f>
        <v/>
      </c>
      <c r="W45" s="39" t="inlineStr">
        <is>
          <t>0704-15390</t>
        </is>
      </c>
    </row>
    <row r="46" ht="28.5" customHeight="1" s="55">
      <c r="A46" s="1" t="n">
        <v>42</v>
      </c>
      <c r="B46" s="2" t="inlineStr">
        <is>
          <t>寄居蟹高F2M14100255</t>
        </is>
      </c>
      <c r="C46" s="61" t="n"/>
      <c r="D46" s="61" t="n"/>
      <c r="E46" s="61" t="n"/>
      <c r="F46" s="61" t="n"/>
      <c r="G46" s="61" t="n">
        <v>900</v>
      </c>
      <c r="H46" s="61" t="n">
        <v>900</v>
      </c>
      <c r="I46" s="61" t="inlineStr">
        <is>
          <t>祝健芬</t>
        </is>
      </c>
      <c r="J46" s="2" t="inlineStr">
        <is>
          <t>B717227693</t>
        </is>
      </c>
      <c r="K46" s="2" t="inlineStr">
        <is>
          <t>006</t>
        </is>
      </c>
      <c r="L46" s="2" t="inlineStr">
        <is>
          <t>0637</t>
        </is>
      </c>
      <c r="M46" s="21" t="inlineStr">
        <is>
          <t>2009643729721</t>
        </is>
      </c>
      <c r="N46" s="4" t="n"/>
      <c r="O46" s="5">
        <f>K46&amp;L46</f>
        <v/>
      </c>
      <c r="P46" s="5">
        <f>M46</f>
        <v/>
      </c>
      <c r="Q46" s="5">
        <f>J46</f>
        <v/>
      </c>
      <c r="R46" s="39">
        <f>D46+F46+H46</f>
        <v/>
      </c>
      <c r="S46" s="39">
        <f>LEN(O46)</f>
        <v/>
      </c>
      <c r="T46" s="39">
        <f>LEN(P46)</f>
        <v/>
      </c>
      <c r="U46" s="5">
        <f>$C$2&amp;I46&amp;IF(D46&gt;0,"保險費",IF(F46&gt;0,"東公證費",IF(H46&gt;0,"修繕費")))</f>
        <v/>
      </c>
      <c r="W46" s="39" t="inlineStr">
        <is>
          <t>0704-15390</t>
        </is>
      </c>
    </row>
    <row r="47" ht="28.5" customHeight="1" s="55">
      <c r="A47" s="1" t="n">
        <v>43</v>
      </c>
      <c r="B47" s="2" t="inlineStr">
        <is>
          <t>寄居蟹高F2M14100256</t>
        </is>
      </c>
      <c r="C47" s="61" t="n"/>
      <c r="D47" s="61" t="n"/>
      <c r="E47" s="61" t="n"/>
      <c r="F47" s="61" t="n"/>
      <c r="G47" s="61" t="n">
        <v>3362</v>
      </c>
      <c r="H47" s="61" t="n">
        <v>3362</v>
      </c>
      <c r="I47" s="61" t="inlineStr">
        <is>
          <t>鍾晏榆</t>
        </is>
      </c>
      <c r="J47" s="2" t="inlineStr">
        <is>
          <t>D881343923</t>
        </is>
      </c>
      <c r="K47" s="2" t="inlineStr">
        <is>
          <t>050</t>
        </is>
      </c>
      <c r="L47" s="2" t="inlineStr">
        <is>
          <t>0267</t>
        </is>
      </c>
      <c r="M47" s="21" t="inlineStr">
        <is>
          <t>98558270303</t>
        </is>
      </c>
      <c r="N47" s="4" t="n"/>
      <c r="O47" s="5">
        <f>K47&amp;L47</f>
        <v/>
      </c>
      <c r="P47" s="5">
        <f>M47</f>
        <v/>
      </c>
      <c r="Q47" s="5">
        <f>J47</f>
        <v/>
      </c>
      <c r="R47" s="39">
        <f>D47+F47+H47</f>
        <v/>
      </c>
      <c r="S47" s="39">
        <f>LEN(O47)</f>
        <v/>
      </c>
      <c r="T47" s="39">
        <f>LEN(P47)</f>
        <v/>
      </c>
      <c r="U47" s="5">
        <f>$C$2&amp;I47&amp;IF(D47&gt;0,"保險費",IF(F47&gt;0,"東公證費",IF(H47&gt;0,"修繕費")))</f>
        <v/>
      </c>
      <c r="W47" s="39" t="inlineStr">
        <is>
          <t>0704-15397</t>
        </is>
      </c>
    </row>
    <row r="48" ht="28.5" customHeight="1" s="55">
      <c r="A48" s="1" t="n">
        <v>44</v>
      </c>
      <c r="B48" s="2" t="inlineStr">
        <is>
          <t>寄居蟹高F2M14100256</t>
        </is>
      </c>
      <c r="C48" s="61" t="n"/>
      <c r="D48" s="61" t="n"/>
      <c r="E48" s="61" t="n"/>
      <c r="F48" s="61" t="n"/>
      <c r="G48" s="61" t="n">
        <v>900</v>
      </c>
      <c r="H48" s="61" t="n">
        <v>900</v>
      </c>
      <c r="I48" s="61" t="inlineStr">
        <is>
          <t>鍾晏榆</t>
        </is>
      </c>
      <c r="J48" s="2" t="inlineStr">
        <is>
          <t>L548512524</t>
        </is>
      </c>
      <c r="K48" s="2" t="inlineStr">
        <is>
          <t>050</t>
        </is>
      </c>
      <c r="L48" s="2" t="inlineStr">
        <is>
          <t>0267</t>
        </is>
      </c>
      <c r="M48" s="21" t="inlineStr">
        <is>
          <t>83336049485</t>
        </is>
      </c>
      <c r="N48" s="4" t="n"/>
      <c r="O48" s="5">
        <f>K48&amp;L48</f>
        <v/>
      </c>
      <c r="P48" s="5">
        <f>M48</f>
        <v/>
      </c>
      <c r="Q48" s="5">
        <f>J48</f>
        <v/>
      </c>
      <c r="R48" s="39">
        <f>D48+F48+H48</f>
        <v/>
      </c>
      <c r="S48" s="39">
        <f>LEN(O48)</f>
        <v/>
      </c>
      <c r="T48" s="39">
        <f>LEN(P48)</f>
        <v/>
      </c>
      <c r="U48" s="5">
        <f>$C$2&amp;I48&amp;IF(D48&gt;0,"保險費",IF(F48&gt;0,"東公證費",IF(H48&gt;0,"修繕費")))</f>
        <v/>
      </c>
      <c r="W48" s="39" t="inlineStr">
        <is>
          <t>0704-15397</t>
        </is>
      </c>
    </row>
    <row r="49" ht="28.5" customHeight="1" s="55">
      <c r="A49" s="1" t="n">
        <v>45</v>
      </c>
      <c r="B49" s="2" t="inlineStr">
        <is>
          <t>寄居蟹高F2M14100257</t>
        </is>
      </c>
      <c r="C49" s="61" t="n"/>
      <c r="D49" s="61" t="n"/>
      <c r="E49" s="61" t="n"/>
      <c r="F49" s="61" t="n"/>
      <c r="G49" s="61" t="n">
        <v>3498</v>
      </c>
      <c r="H49" s="61" t="n">
        <v>3498</v>
      </c>
      <c r="I49" s="61" t="inlineStr">
        <is>
          <t>林柏徵</t>
        </is>
      </c>
      <c r="J49" s="2" t="inlineStr">
        <is>
          <t>B410622424</t>
        </is>
      </c>
      <c r="K49" s="2" t="inlineStr">
        <is>
          <t>806</t>
        </is>
      </c>
      <c r="L49" s="2" t="inlineStr">
        <is>
          <t>1401</t>
        </is>
      </c>
      <c r="M49" s="21" t="inlineStr">
        <is>
          <t>44438830900071</t>
        </is>
      </c>
      <c r="N49" s="4" t="n"/>
      <c r="O49" s="5">
        <f>K49&amp;L49</f>
        <v/>
      </c>
      <c r="P49" s="5">
        <f>M49</f>
        <v/>
      </c>
      <c r="Q49" s="5">
        <f>J49</f>
        <v/>
      </c>
      <c r="R49" s="39">
        <f>D49+F49+H49</f>
        <v/>
      </c>
      <c r="S49" s="39">
        <f>LEN(O49)</f>
        <v/>
      </c>
      <c r="T49" s="39">
        <f>LEN(P49)</f>
        <v/>
      </c>
      <c r="U49" s="5">
        <f>$C$2&amp;I49&amp;IF(D49&gt;0,"保險費",IF(F49&gt;0,"東公證費",IF(H49&gt;0,"修繕費")))</f>
        <v/>
      </c>
      <c r="W49" s="39" t="inlineStr">
        <is>
          <t>0704-15374</t>
        </is>
      </c>
    </row>
    <row r="50" ht="28.5" customHeight="1" s="55">
      <c r="A50" s="1" t="n">
        <v>46</v>
      </c>
      <c r="B50" s="2" t="inlineStr">
        <is>
          <t>寄居蟹高F2M14100258</t>
        </is>
      </c>
      <c r="C50" s="61" t="n"/>
      <c r="D50" s="61" t="n"/>
      <c r="E50" s="61" t="n"/>
      <c r="F50" s="61" t="n"/>
      <c r="G50" s="61" t="n">
        <v>900</v>
      </c>
      <c r="H50" s="61" t="n">
        <v>900</v>
      </c>
      <c r="I50" s="62" t="inlineStr">
        <is>
          <t>玉苑資產管理股份有限公司</t>
        </is>
      </c>
      <c r="J50" s="2" t="inlineStr">
        <is>
          <t>L8188803</t>
        </is>
      </c>
      <c r="K50" s="2" t="inlineStr">
        <is>
          <t>005</t>
        </is>
      </c>
      <c r="L50" s="2" t="inlineStr">
        <is>
          <t>0979</t>
        </is>
      </c>
      <c r="M50" s="21" t="inlineStr">
        <is>
          <t>875665647242</t>
        </is>
      </c>
      <c r="N50" s="4" t="n"/>
      <c r="O50" s="5">
        <f>K50&amp;L50</f>
        <v/>
      </c>
      <c r="P50" s="5">
        <f>M50</f>
        <v/>
      </c>
      <c r="Q50" s="5">
        <f>J50</f>
        <v/>
      </c>
      <c r="R50" s="39">
        <f>D50+F50+H50</f>
        <v/>
      </c>
      <c r="S50" s="39">
        <f>LEN(O50)</f>
        <v/>
      </c>
      <c r="T50" s="39">
        <f>LEN(P50)</f>
        <v/>
      </c>
      <c r="U50" s="5">
        <f>$C$2&amp;I50&amp;IF(D50&gt;0,"保險費",IF(F50&gt;0,"東公證費",IF(H50&gt;0,"修繕費")))</f>
        <v/>
      </c>
      <c r="W50" s="39" t="inlineStr">
        <is>
          <t>0704-15405</t>
        </is>
      </c>
    </row>
    <row r="51" ht="28.5" customHeight="1" s="55">
      <c r="A51" s="1" t="n">
        <v>47</v>
      </c>
      <c r="B51" s="2" t="inlineStr">
        <is>
          <t>寄居蟹高F2M14100258</t>
        </is>
      </c>
      <c r="C51" s="61" t="n"/>
      <c r="D51" s="61" t="n"/>
      <c r="E51" s="61" t="n"/>
      <c r="F51" s="61" t="n"/>
      <c r="G51" s="61" t="n">
        <v>1548</v>
      </c>
      <c r="H51" s="61" t="n">
        <v>1548</v>
      </c>
      <c r="I51" s="62" t="inlineStr">
        <is>
          <t>玉苑資產管理股份有限公司</t>
        </is>
      </c>
      <c r="J51" s="2" t="inlineStr">
        <is>
          <t>L5183780</t>
        </is>
      </c>
      <c r="K51" s="2" t="inlineStr">
        <is>
          <t>005</t>
        </is>
      </c>
      <c r="L51" s="2" t="inlineStr">
        <is>
          <t>0979</t>
        </is>
      </c>
      <c r="M51" s="21" t="inlineStr">
        <is>
          <t>300776409370</t>
        </is>
      </c>
      <c r="N51" s="4" t="n"/>
      <c r="O51" s="5">
        <f>K51&amp;L51</f>
        <v/>
      </c>
      <c r="P51" s="5">
        <f>M51</f>
        <v/>
      </c>
      <c r="Q51" s="5">
        <f>J51</f>
        <v/>
      </c>
      <c r="R51" s="39">
        <f>D51+F51+H51</f>
        <v/>
      </c>
      <c r="S51" s="39">
        <f>LEN(O51)</f>
        <v/>
      </c>
      <c r="T51" s="39">
        <f>LEN(P51)</f>
        <v/>
      </c>
      <c r="U51" s="5">
        <f>$C$2&amp;I51&amp;IF(D51&gt;0,"保險費",IF(F51&gt;0,"東公證費",IF(H51&gt;0,"修繕費")))</f>
        <v/>
      </c>
      <c r="W51" s="39" t="inlineStr">
        <is>
          <t>0704-15405</t>
        </is>
      </c>
    </row>
    <row r="52" ht="28.5" customHeight="1" s="55">
      <c r="A52" s="1" t="n">
        <v>48</v>
      </c>
      <c r="B52" s="2" t="inlineStr">
        <is>
          <t>寄居蟹高F2M14100260</t>
        </is>
      </c>
      <c r="C52" s="61" t="n"/>
      <c r="D52" s="61" t="n"/>
      <c r="E52" s="61" t="n"/>
      <c r="F52" s="61" t="n"/>
      <c r="G52" s="61" t="n">
        <v>2100</v>
      </c>
      <c r="H52" s="61" t="n">
        <v>2100</v>
      </c>
      <c r="I52" s="61" t="inlineStr">
        <is>
          <t>陳巧婷</t>
        </is>
      </c>
      <c r="J52" s="2" t="inlineStr">
        <is>
          <t>H140673401</t>
        </is>
      </c>
      <c r="K52" s="2" t="inlineStr">
        <is>
          <t>004</t>
        </is>
      </c>
      <c r="L52" s="2" t="inlineStr">
        <is>
          <t>0440</t>
        </is>
      </c>
      <c r="M52" s="21" t="inlineStr">
        <is>
          <t>939628836650</t>
        </is>
      </c>
      <c r="N52" s="4" t="n"/>
      <c r="O52" s="5">
        <f>K52&amp;L52</f>
        <v/>
      </c>
      <c r="P52" s="5">
        <f>M52</f>
        <v/>
      </c>
      <c r="Q52" s="5">
        <f>J52</f>
        <v/>
      </c>
      <c r="R52" s="39">
        <f>D52+F52+H52</f>
        <v/>
      </c>
      <c r="S52" s="39">
        <f>LEN(O52)</f>
        <v/>
      </c>
      <c r="T52" s="39">
        <f>LEN(P52)</f>
        <v/>
      </c>
      <c r="U52" s="5">
        <f>$C$2&amp;I52&amp;IF(D52&gt;0,"保險費",IF(F52&gt;0,"東公證費",IF(H52&gt;0,"修繕費")))</f>
        <v/>
      </c>
      <c r="W52" s="39" t="inlineStr">
        <is>
          <t>0704-15324</t>
        </is>
      </c>
    </row>
    <row r="53" ht="28.5" customHeight="1" s="55">
      <c r="A53" s="1" t="n">
        <v>49</v>
      </c>
      <c r="B53" s="2" t="inlineStr">
        <is>
          <t>寄居蟹高F2M14100261</t>
        </is>
      </c>
      <c r="C53" s="61" t="n"/>
      <c r="D53" s="61" t="n"/>
      <c r="E53" s="61" t="n"/>
      <c r="F53" s="61" t="n"/>
      <c r="G53" s="61" t="n">
        <v>900</v>
      </c>
      <c r="H53" s="61" t="n">
        <v>900</v>
      </c>
      <c r="I53" s="61" t="inlineStr">
        <is>
          <t>陳乃韻</t>
        </is>
      </c>
      <c r="J53" s="2" t="inlineStr">
        <is>
          <t>I224701519</t>
        </is>
      </c>
      <c r="K53" s="2" t="inlineStr">
        <is>
          <t>812</t>
        </is>
      </c>
      <c r="L53" s="2" t="inlineStr">
        <is>
          <t>0322</t>
        </is>
      </c>
      <c r="M53" s="21" t="inlineStr">
        <is>
          <t>32129498504139</t>
        </is>
      </c>
      <c r="N53" s="4" t="n"/>
      <c r="O53" s="5">
        <f>K53&amp;L53</f>
        <v/>
      </c>
      <c r="P53" s="5">
        <f>M53</f>
        <v/>
      </c>
      <c r="Q53" s="5">
        <f>J53</f>
        <v/>
      </c>
      <c r="R53" s="39">
        <f>D53+F53+H53</f>
        <v/>
      </c>
      <c r="S53" s="39">
        <f>LEN(O53)</f>
        <v/>
      </c>
      <c r="T53" s="39">
        <f>LEN(P53)</f>
        <v/>
      </c>
      <c r="U53" s="5">
        <f>$C$2&amp;I53&amp;IF(D53&gt;0,"保險費",IF(F53&gt;0,"東公證費",IF(H53&gt;0,"修繕費")))</f>
        <v/>
      </c>
      <c r="W53" s="39" t="inlineStr">
        <is>
          <t>0704-15400</t>
        </is>
      </c>
    </row>
    <row r="54" ht="28.5" customHeight="1" s="55">
      <c r="A54" s="1" t="n">
        <v>50</v>
      </c>
      <c r="B54" s="2" t="inlineStr">
        <is>
          <t>寄居蟹高F2M14100261</t>
        </is>
      </c>
      <c r="C54" s="61" t="n"/>
      <c r="D54" s="61" t="n"/>
      <c r="E54" s="61" t="n"/>
      <c r="F54" s="61" t="n"/>
      <c r="G54" s="61" t="n">
        <v>3494</v>
      </c>
      <c r="H54" s="61" t="n">
        <v>3494</v>
      </c>
      <c r="I54" s="61" t="inlineStr">
        <is>
          <t>陳乃韻</t>
        </is>
      </c>
      <c r="J54" s="2" t="inlineStr">
        <is>
          <t>Z702994069</t>
        </is>
      </c>
      <c r="K54" s="2" t="inlineStr">
        <is>
          <t>812</t>
        </is>
      </c>
      <c r="L54" s="2" t="inlineStr">
        <is>
          <t>0322</t>
        </is>
      </c>
      <c r="M54" s="21" t="inlineStr">
        <is>
          <t>90650125009862</t>
        </is>
      </c>
      <c r="N54" s="4" t="n"/>
      <c r="O54" s="5">
        <f>K54&amp;L54</f>
        <v/>
      </c>
      <c r="P54" s="5">
        <f>M54</f>
        <v/>
      </c>
      <c r="Q54" s="5">
        <f>J54</f>
        <v/>
      </c>
      <c r="R54" s="39">
        <f>D54+F54+H54</f>
        <v/>
      </c>
      <c r="S54" s="39">
        <f>LEN(O54)</f>
        <v/>
      </c>
      <c r="T54" s="39">
        <f>LEN(P54)</f>
        <v/>
      </c>
      <c r="U54" s="5">
        <f>$C$2&amp;I54&amp;IF(D54&gt;0,"保險費",IF(F54&gt;0,"東公證費",IF(H54&gt;0,"修繕費")))</f>
        <v/>
      </c>
      <c r="W54" s="39" t="inlineStr">
        <is>
          <t>0704-15400</t>
        </is>
      </c>
    </row>
    <row r="55" ht="28.5" customHeight="1" s="55">
      <c r="A55" s="1" t="n">
        <v>51</v>
      </c>
      <c r="B55" s="2" t="inlineStr">
        <is>
          <t>寄居蟹高F2M14100262</t>
        </is>
      </c>
      <c r="C55" s="61" t="n"/>
      <c r="D55" s="61" t="n"/>
      <c r="E55" s="61" t="n"/>
      <c r="F55" s="61" t="n"/>
      <c r="G55" s="61" t="n">
        <v>900</v>
      </c>
      <c r="H55" s="61" t="n">
        <v>900</v>
      </c>
      <c r="I55" s="61" t="inlineStr">
        <is>
          <t>李慎方</t>
        </is>
      </c>
      <c r="J55" s="2" t="inlineStr">
        <is>
          <t>P447673053</t>
        </is>
      </c>
      <c r="K55" s="2" t="inlineStr">
        <is>
          <t>012</t>
        </is>
      </c>
      <c r="L55" s="2" t="inlineStr">
        <is>
          <t>8034</t>
        </is>
      </c>
      <c r="M55" s="21" t="inlineStr">
        <is>
          <t>34111563946635</t>
        </is>
      </c>
      <c r="N55" s="4" t="n"/>
      <c r="O55" s="5">
        <f>K55&amp;L55</f>
        <v/>
      </c>
      <c r="P55" s="5">
        <f>M55</f>
        <v/>
      </c>
      <c r="Q55" s="5">
        <f>J55</f>
        <v/>
      </c>
      <c r="R55" s="39">
        <f>D55+F55+H55</f>
        <v/>
      </c>
      <c r="S55" s="39">
        <f>LEN(O55)</f>
        <v/>
      </c>
      <c r="T55" s="39">
        <f>LEN(P55)</f>
        <v/>
      </c>
      <c r="U55" s="5">
        <f>$C$2&amp;I55&amp;IF(D55&gt;0,"保險費",IF(F55&gt;0,"東公證費",IF(H55&gt;0,"修繕費")))</f>
        <v/>
      </c>
      <c r="W55" s="39" t="inlineStr">
        <is>
          <t>0704-15393</t>
        </is>
      </c>
    </row>
    <row r="56" ht="28.5" customHeight="1" s="55">
      <c r="A56" s="1" t="n">
        <v>52</v>
      </c>
      <c r="B56" s="2" t="inlineStr">
        <is>
          <t>寄居蟹高F2M14100263</t>
        </is>
      </c>
      <c r="C56" s="61" t="n"/>
      <c r="D56" s="61" t="n"/>
      <c r="E56" s="61" t="n">
        <v>1100</v>
      </c>
      <c r="F56" s="61" t="n">
        <v>1100</v>
      </c>
      <c r="G56" s="61" t="n"/>
      <c r="H56" s="61" t="n"/>
      <c r="I56" s="61" t="inlineStr">
        <is>
          <t>許金瑰</t>
        </is>
      </c>
      <c r="J56" s="2" t="inlineStr">
        <is>
          <t>M743951279</t>
        </is>
      </c>
      <c r="K56" s="2" t="inlineStr">
        <is>
          <t>822</t>
        </is>
      </c>
      <c r="L56" s="2" t="inlineStr">
        <is>
          <t>1229</t>
        </is>
      </c>
      <c r="M56" s="21" t="inlineStr">
        <is>
          <t>830835861393</t>
        </is>
      </c>
      <c r="N56" s="4" t="n"/>
      <c r="O56" s="5">
        <f>K56&amp;L56</f>
        <v/>
      </c>
      <c r="P56" s="5">
        <f>M56</f>
        <v/>
      </c>
      <c r="Q56" s="5">
        <f>J56</f>
        <v/>
      </c>
      <c r="R56" s="39">
        <f>D56+F56+H56</f>
        <v/>
      </c>
      <c r="S56" s="39">
        <f>LEN(O56)</f>
        <v/>
      </c>
      <c r="T56" s="39">
        <f>LEN(P56)</f>
        <v/>
      </c>
      <c r="U56" s="5">
        <f>$C$2&amp;I56&amp;IF(D56&gt;0,"保險費",IF(F56&gt;0,"東公證費",IF(H56&gt;0,"修繕費")))</f>
        <v/>
      </c>
      <c r="W56" s="39" t="inlineStr">
        <is>
          <t>0704-15355</t>
        </is>
      </c>
    </row>
    <row r="57" ht="28.5" customHeight="1" s="55">
      <c r="A57" s="1" t="n">
        <v>53</v>
      </c>
      <c r="B57" s="2" t="inlineStr">
        <is>
          <t>寄居蟹高F2M14100263</t>
        </is>
      </c>
      <c r="C57" s="61" t="n"/>
      <c r="D57" s="61" t="n"/>
      <c r="E57" s="61" t="n"/>
      <c r="F57" s="61" t="n"/>
      <c r="G57" s="61" t="n">
        <v>2766</v>
      </c>
      <c r="H57" s="61" t="n">
        <v>2698</v>
      </c>
      <c r="I57" s="61" t="inlineStr">
        <is>
          <t>許金瑰</t>
        </is>
      </c>
      <c r="J57" s="2" t="inlineStr">
        <is>
          <t>B302177066</t>
        </is>
      </c>
      <c r="K57" s="2" t="inlineStr">
        <is>
          <t>822</t>
        </is>
      </c>
      <c r="L57" s="2" t="inlineStr">
        <is>
          <t>1229</t>
        </is>
      </c>
      <c r="M57" s="21" t="inlineStr">
        <is>
          <t>728541414930</t>
        </is>
      </c>
      <c r="N57" s="4" t="n"/>
      <c r="O57" s="5">
        <f>K57&amp;L57</f>
        <v/>
      </c>
      <c r="P57" s="5">
        <f>M57</f>
        <v/>
      </c>
      <c r="Q57" s="5">
        <f>J57</f>
        <v/>
      </c>
      <c r="R57" s="39">
        <f>D57+F57+H57</f>
        <v/>
      </c>
      <c r="S57" s="39">
        <f>LEN(O57)</f>
        <v/>
      </c>
      <c r="T57" s="39">
        <f>LEN(P57)</f>
        <v/>
      </c>
      <c r="U57" s="5">
        <f>$C$2&amp;I57&amp;IF(D57&gt;0,"保險費",IF(F57&gt;0,"東公證費",IF(H57&gt;0,"修繕費")))</f>
        <v/>
      </c>
      <c r="W57" s="39" t="inlineStr">
        <is>
          <t>0704-15355</t>
        </is>
      </c>
    </row>
    <row r="58" ht="28.5" customHeight="1" s="55">
      <c r="A58" s="1" t="n">
        <v>54</v>
      </c>
      <c r="B58" s="2" t="inlineStr">
        <is>
          <t>寄居蟹高F2M14100264</t>
        </is>
      </c>
      <c r="C58" s="61" t="n"/>
      <c r="D58" s="61" t="n"/>
      <c r="E58" s="61" t="n">
        <v>1100</v>
      </c>
      <c r="F58" s="61" t="n">
        <v>1100</v>
      </c>
      <c r="G58" s="61" t="n"/>
      <c r="H58" s="61" t="n"/>
      <c r="I58" s="61" t="inlineStr">
        <is>
          <t>張瑞林</t>
        </is>
      </c>
      <c r="J58" s="2" t="inlineStr">
        <is>
          <t>L490324071</t>
        </is>
      </c>
      <c r="K58" s="2" t="inlineStr">
        <is>
          <t>012</t>
        </is>
      </c>
      <c r="L58" s="2" t="inlineStr">
        <is>
          <t>7026</t>
        </is>
      </c>
      <c r="M58" s="21" t="inlineStr">
        <is>
          <t>90412038071636</t>
        </is>
      </c>
      <c r="N58" s="4" t="n"/>
      <c r="O58" s="5">
        <f>K58&amp;L58</f>
        <v/>
      </c>
      <c r="P58" s="5">
        <f>M58</f>
        <v/>
      </c>
      <c r="Q58" s="5">
        <f>J58</f>
        <v/>
      </c>
      <c r="R58" s="39">
        <f>D58+F58+H58</f>
        <v/>
      </c>
      <c r="S58" s="39">
        <f>LEN(O58)</f>
        <v/>
      </c>
      <c r="T58" s="39">
        <f>LEN(P58)</f>
        <v/>
      </c>
      <c r="U58" s="5">
        <f>$C$2&amp;I58&amp;IF(D58&gt;0,"保險費",IF(F58&gt;0,"東公證費",IF(H58&gt;0,"修繕費")))</f>
        <v/>
      </c>
      <c r="W58" s="39" t="inlineStr">
        <is>
          <t>0704-15368</t>
        </is>
      </c>
    </row>
    <row r="59" ht="28.5" customHeight="1" s="55">
      <c r="A59" s="1" t="n">
        <v>55</v>
      </c>
      <c r="B59" s="2" t="inlineStr">
        <is>
          <t>寄居蟹高F2M14100265</t>
        </is>
      </c>
      <c r="C59" s="61" t="n"/>
      <c r="D59" s="61" t="n"/>
      <c r="E59" s="61" t="n">
        <v>2650</v>
      </c>
      <c r="F59" s="61" t="n">
        <v>1500</v>
      </c>
      <c r="G59" s="61" t="n"/>
      <c r="H59" s="61" t="n"/>
      <c r="I59" s="61" t="inlineStr">
        <is>
          <t>葉孟翰</t>
        </is>
      </c>
      <c r="J59" s="2" t="inlineStr">
        <is>
          <t>F224711001</t>
        </is>
      </c>
      <c r="K59" s="2" t="inlineStr">
        <is>
          <t>017</t>
        </is>
      </c>
      <c r="L59" s="2" t="inlineStr">
        <is>
          <t>0022</t>
        </is>
      </c>
      <c r="M59" s="21" t="inlineStr">
        <is>
          <t>29284010687</t>
        </is>
      </c>
      <c r="N59" s="4" t="n"/>
      <c r="O59" s="5">
        <f>K59&amp;L59</f>
        <v/>
      </c>
      <c r="P59" s="5">
        <f>M59</f>
        <v/>
      </c>
      <c r="Q59" s="5">
        <f>J59</f>
        <v/>
      </c>
      <c r="R59" s="39">
        <f>D59+F59+H59</f>
        <v/>
      </c>
      <c r="S59" s="39">
        <f>LEN(O59)</f>
        <v/>
      </c>
      <c r="T59" s="39">
        <f>LEN(P59)</f>
        <v/>
      </c>
      <c r="U59" s="5">
        <f>$C$2&amp;I59&amp;IF(D59&gt;0,"保險費",IF(F59&gt;0,"東公證費",IF(H59&gt;0,"修繕費")))</f>
        <v/>
      </c>
      <c r="W59" s="39" t="inlineStr">
        <is>
          <t>0704-15398</t>
        </is>
      </c>
    </row>
    <row r="60" ht="28.5" customHeight="1" s="55">
      <c r="A60" s="1" t="n">
        <v>56</v>
      </c>
      <c r="B60" s="2" t="inlineStr">
        <is>
          <t>寄居蟹高F2M14100265</t>
        </is>
      </c>
      <c r="C60" s="61" t="n"/>
      <c r="D60" s="61" t="n"/>
      <c r="E60" s="61" t="n"/>
      <c r="F60" s="61" t="n"/>
      <c r="G60" s="61" t="n">
        <v>900</v>
      </c>
      <c r="H60" s="61" t="n">
        <v>900</v>
      </c>
      <c r="I60" s="61" t="inlineStr">
        <is>
          <t>葉孟翰</t>
        </is>
      </c>
      <c r="J60" s="2" t="inlineStr">
        <is>
          <t>F359923780</t>
        </is>
      </c>
      <c r="K60" s="2" t="inlineStr">
        <is>
          <t>017</t>
        </is>
      </c>
      <c r="L60" s="2" t="inlineStr">
        <is>
          <t>0022</t>
        </is>
      </c>
      <c r="M60" s="21" t="inlineStr">
        <is>
          <t>91441780986</t>
        </is>
      </c>
      <c r="N60" s="4" t="n"/>
      <c r="O60" s="5">
        <f>K60&amp;L60</f>
        <v/>
      </c>
      <c r="P60" s="5">
        <f>M60</f>
        <v/>
      </c>
      <c r="Q60" s="5">
        <f>J60</f>
        <v/>
      </c>
      <c r="R60" s="39">
        <f>D60+F60+H60</f>
        <v/>
      </c>
      <c r="S60" s="39">
        <f>LEN(O60)</f>
        <v/>
      </c>
      <c r="T60" s="39">
        <f>LEN(P60)</f>
        <v/>
      </c>
      <c r="U60" s="5">
        <f>$C$2&amp;I60&amp;IF(D60&gt;0,"保險費",IF(F60&gt;0,"東公證費",IF(H60&gt;0,"修繕費")))</f>
        <v/>
      </c>
      <c r="W60" s="39" t="inlineStr">
        <is>
          <t>0704-15398</t>
        </is>
      </c>
    </row>
    <row r="61" ht="28.5" customHeight="1" s="55">
      <c r="A61" s="1" t="n">
        <v>57</v>
      </c>
      <c r="B61" s="2" t="inlineStr">
        <is>
          <t>寄居蟹高F2M14100266</t>
        </is>
      </c>
      <c r="C61" s="61" t="n"/>
      <c r="D61" s="61" t="n"/>
      <c r="E61" s="61" t="n"/>
      <c r="F61" s="61" t="n"/>
      <c r="G61" s="61" t="n">
        <v>2900</v>
      </c>
      <c r="H61" s="61" t="n">
        <v>2900</v>
      </c>
      <c r="I61" s="61" t="inlineStr">
        <is>
          <t>李思賢</t>
        </is>
      </c>
      <c r="J61" s="2" t="inlineStr">
        <is>
          <t>M593528067</t>
        </is>
      </c>
      <c r="K61" s="2" t="inlineStr">
        <is>
          <t>005</t>
        </is>
      </c>
      <c r="L61" s="2" t="inlineStr">
        <is>
          <t>0670</t>
        </is>
      </c>
      <c r="M61" s="21" t="inlineStr">
        <is>
          <t>127163162972</t>
        </is>
      </c>
      <c r="N61" s="4" t="n"/>
      <c r="O61" s="5">
        <f>K61&amp;L61</f>
        <v/>
      </c>
      <c r="P61" s="5">
        <f>M61</f>
        <v/>
      </c>
      <c r="Q61" s="5">
        <f>J61</f>
        <v/>
      </c>
      <c r="R61" s="39">
        <f>D61+F61+H61</f>
        <v/>
      </c>
      <c r="S61" s="39">
        <f>LEN(O61)</f>
        <v/>
      </c>
      <c r="T61" s="39">
        <f>LEN(P61)</f>
        <v/>
      </c>
      <c r="U61" s="5">
        <f>$C$2&amp;I61&amp;IF(D61&gt;0,"保險費",IF(F61&gt;0,"東公證費",IF(H61&gt;0,"修繕費")))</f>
        <v/>
      </c>
      <c r="W61" s="39" t="inlineStr">
        <is>
          <t>0704-15384</t>
        </is>
      </c>
    </row>
    <row r="62" ht="28.5" customHeight="1" s="55">
      <c r="A62" s="1" t="n">
        <v>58</v>
      </c>
      <c r="B62" s="2" t="inlineStr">
        <is>
          <t>寄居蟹高F2M14100267</t>
        </is>
      </c>
      <c r="C62" s="61" t="n"/>
      <c r="D62" s="61" t="n"/>
      <c r="E62" s="61" t="n">
        <v>1100</v>
      </c>
      <c r="F62" s="61" t="n">
        <v>1100</v>
      </c>
      <c r="G62" s="61" t="n"/>
      <c r="H62" s="61" t="n"/>
      <c r="I62" s="61" t="inlineStr">
        <is>
          <t>郭權震</t>
        </is>
      </c>
      <c r="J62" s="2" t="inlineStr">
        <is>
          <t>D276253240</t>
        </is>
      </c>
      <c r="K62" s="2" t="inlineStr">
        <is>
          <t>016</t>
        </is>
      </c>
      <c r="L62" s="2" t="inlineStr">
        <is>
          <t>2357</t>
        </is>
      </c>
      <c r="M62" s="21" t="inlineStr">
        <is>
          <t>211660336169</t>
        </is>
      </c>
      <c r="N62" s="4" t="n"/>
      <c r="O62" s="5">
        <f>K62&amp;L62</f>
        <v/>
      </c>
      <c r="P62" s="5">
        <f>M62</f>
        <v/>
      </c>
      <c r="Q62" s="5">
        <f>J62</f>
        <v/>
      </c>
      <c r="R62" s="39">
        <f>D62+F62+H62</f>
        <v/>
      </c>
      <c r="S62" s="39">
        <f>LEN(O62)</f>
        <v/>
      </c>
      <c r="T62" s="39">
        <f>LEN(P62)</f>
        <v/>
      </c>
      <c r="U62" s="5">
        <f>$C$2&amp;I62&amp;IF(D62&gt;0,"保險費",IF(F62&gt;0,"東公證費",IF(H62&gt;0,"修繕費")))</f>
        <v/>
      </c>
      <c r="W62" s="39" t="inlineStr">
        <is>
          <t>0704-15371</t>
        </is>
      </c>
    </row>
    <row r="63" ht="28.5" customHeight="1" s="55">
      <c r="A63" s="1" t="n">
        <v>59</v>
      </c>
      <c r="B63" s="2" t="inlineStr">
        <is>
          <t>寄居蟹高F2M14100272</t>
        </is>
      </c>
      <c r="C63" s="61" t="n"/>
      <c r="D63" s="61" t="n"/>
      <c r="E63" s="61" t="n">
        <v>1850</v>
      </c>
      <c r="F63" s="61" t="n">
        <v>1500</v>
      </c>
      <c r="G63" s="61" t="n"/>
      <c r="H63" s="61" t="n"/>
      <c r="I63" s="61" t="inlineStr">
        <is>
          <t>許輝寶</t>
        </is>
      </c>
      <c r="J63" s="2" t="inlineStr">
        <is>
          <t>Y108901325</t>
        </is>
      </c>
      <c r="K63" s="2" t="inlineStr">
        <is>
          <t>005</t>
        </is>
      </c>
      <c r="L63" s="2" t="inlineStr">
        <is>
          <t>0348</t>
        </is>
      </c>
      <c r="M63" s="21" t="inlineStr">
        <is>
          <t>175060645489</t>
        </is>
      </c>
      <c r="N63" s="4" t="n"/>
      <c r="O63" s="5">
        <f>K63&amp;L63</f>
        <v/>
      </c>
      <c r="P63" s="5">
        <f>M63</f>
        <v/>
      </c>
      <c r="Q63" s="5">
        <f>J63</f>
        <v/>
      </c>
      <c r="R63" s="39">
        <f>D63+F63+H63</f>
        <v/>
      </c>
      <c r="S63" s="39">
        <f>LEN(O63)</f>
        <v/>
      </c>
      <c r="T63" s="39">
        <f>LEN(P63)</f>
        <v/>
      </c>
      <c r="U63" s="5">
        <f>$C$2&amp;I63&amp;IF(D63&gt;0,"保險費",IF(F63&gt;0,"東公證費",IF(H63&gt;0,"修繕費")))</f>
        <v/>
      </c>
      <c r="W63" s="39" t="inlineStr">
        <is>
          <t>0704-15361</t>
        </is>
      </c>
    </row>
    <row r="64" ht="28.5" customHeight="1" s="55">
      <c r="A64" s="1" t="n">
        <v>60</v>
      </c>
      <c r="B64" s="2" t="inlineStr">
        <is>
          <t>寄居蟹高F2M14100272</t>
        </is>
      </c>
      <c r="C64" s="61" t="n"/>
      <c r="D64" s="61" t="n"/>
      <c r="E64" s="61" t="n"/>
      <c r="F64" s="61" t="n"/>
      <c r="G64" s="61" t="n">
        <v>900</v>
      </c>
      <c r="H64" s="61" t="n">
        <v>900</v>
      </c>
      <c r="I64" s="61" t="inlineStr">
        <is>
          <t>許輝寶</t>
        </is>
      </c>
      <c r="J64" s="2" t="inlineStr">
        <is>
          <t>T273058393</t>
        </is>
      </c>
      <c r="K64" s="2" t="inlineStr">
        <is>
          <t>005</t>
        </is>
      </c>
      <c r="L64" s="2" t="inlineStr">
        <is>
          <t>0348</t>
        </is>
      </c>
      <c r="M64" s="21" t="inlineStr">
        <is>
          <t>977695205673</t>
        </is>
      </c>
      <c r="N64" s="4" t="n"/>
      <c r="O64" s="5">
        <f>K64&amp;L64</f>
        <v/>
      </c>
      <c r="P64" s="5">
        <f>M64</f>
        <v/>
      </c>
      <c r="Q64" s="5">
        <f>J64</f>
        <v/>
      </c>
      <c r="R64" s="39">
        <f>D64+F64+H64</f>
        <v/>
      </c>
      <c r="S64" s="39">
        <f>LEN(O64)</f>
        <v/>
      </c>
      <c r="T64" s="39">
        <f>LEN(P64)</f>
        <v/>
      </c>
      <c r="U64" s="5">
        <f>$C$2&amp;I64&amp;IF(D64&gt;0,"保險費",IF(F64&gt;0,"東公證費",IF(H64&gt;0,"修繕費")))</f>
        <v/>
      </c>
      <c r="W64" s="39" t="inlineStr">
        <is>
          <t>0704-15361</t>
        </is>
      </c>
    </row>
    <row r="65" ht="28.5" customHeight="1" s="55">
      <c r="A65" s="1" t="n">
        <v>61</v>
      </c>
      <c r="B65" s="2" t="inlineStr">
        <is>
          <t>寄居蟹高F2M14100274</t>
        </is>
      </c>
      <c r="C65" s="61" t="n"/>
      <c r="D65" s="61" t="n"/>
      <c r="E65" s="61" t="n">
        <v>1200</v>
      </c>
      <c r="F65" s="61" t="n">
        <v>1200</v>
      </c>
      <c r="G65" s="61" t="n"/>
      <c r="H65" s="61" t="n"/>
      <c r="I65" s="61" t="inlineStr">
        <is>
          <t>莊凱惠</t>
        </is>
      </c>
      <c r="J65" s="2" t="inlineStr">
        <is>
          <t>X620375503</t>
        </is>
      </c>
      <c r="K65" s="2" t="inlineStr">
        <is>
          <t>808</t>
        </is>
      </c>
      <c r="L65" s="2" t="inlineStr">
        <is>
          <t>0347</t>
        </is>
      </c>
      <c r="M65" s="21" t="inlineStr">
        <is>
          <t>0027329708810</t>
        </is>
      </c>
      <c r="N65" s="4" t="n"/>
      <c r="O65" s="5">
        <f>K65&amp;L65</f>
        <v/>
      </c>
      <c r="P65" s="5">
        <f>M65</f>
        <v/>
      </c>
      <c r="Q65" s="5">
        <f>J65</f>
        <v/>
      </c>
      <c r="R65" s="39">
        <f>D65+F65+H65</f>
        <v/>
      </c>
      <c r="S65" s="39">
        <f>LEN(O65)</f>
        <v/>
      </c>
      <c r="T65" s="39">
        <f>LEN(P65)</f>
        <v/>
      </c>
      <c r="U65" s="5">
        <f>$C$2&amp;I65&amp;IF(D65&gt;0,"保險費",IF(F65&gt;0,"東公證費",IF(H65&gt;0,"修繕費")))</f>
        <v/>
      </c>
      <c r="W65" s="39" t="inlineStr">
        <is>
          <t>0704-15409</t>
        </is>
      </c>
    </row>
    <row r="66" ht="28.5" customHeight="1" s="55">
      <c r="A66" s="1" t="n">
        <v>62</v>
      </c>
      <c r="B66" s="2" t="inlineStr">
        <is>
          <t>寄居蟹高F2M14100274</t>
        </is>
      </c>
      <c r="C66" s="61" t="n"/>
      <c r="D66" s="61" t="n"/>
      <c r="E66" s="61" t="n"/>
      <c r="F66" s="61" t="n"/>
      <c r="G66" s="61" t="n">
        <v>3497</v>
      </c>
      <c r="H66" s="61" t="n">
        <v>3497</v>
      </c>
      <c r="I66" s="61" t="inlineStr">
        <is>
          <t>莊凱惠</t>
        </is>
      </c>
      <c r="J66" s="2" t="inlineStr">
        <is>
          <t>V858648954</t>
        </is>
      </c>
      <c r="K66" s="2" t="inlineStr">
        <is>
          <t>808</t>
        </is>
      </c>
      <c r="L66" s="2" t="inlineStr">
        <is>
          <t>0347</t>
        </is>
      </c>
      <c r="M66" s="21" t="inlineStr">
        <is>
          <t>5555841026654</t>
        </is>
      </c>
      <c r="N66" s="4" t="n"/>
      <c r="O66" s="5">
        <f>K66&amp;L66</f>
        <v/>
      </c>
      <c r="P66" s="5">
        <f>M66</f>
        <v/>
      </c>
      <c r="Q66" s="5">
        <f>J66</f>
        <v/>
      </c>
      <c r="R66" s="39">
        <f>D66+F66+H66</f>
        <v/>
      </c>
      <c r="S66" s="39">
        <f>LEN(O66)</f>
        <v/>
      </c>
      <c r="T66" s="39">
        <f>LEN(P66)</f>
        <v/>
      </c>
      <c r="U66" s="5">
        <f>$C$2&amp;I66&amp;IF(D66&gt;0,"保險費",IF(F66&gt;0,"東公證費",IF(H66&gt;0,"修繕費")))</f>
        <v/>
      </c>
      <c r="W66" s="39" t="inlineStr">
        <is>
          <t>0704-15409</t>
        </is>
      </c>
    </row>
    <row r="67" ht="28.5" customHeight="1" s="55">
      <c r="A67" s="1" t="n">
        <v>63</v>
      </c>
      <c r="B67" s="2" t="inlineStr">
        <is>
          <t>寄居蟹高F2M14100275</t>
        </is>
      </c>
      <c r="C67" s="61" t="n"/>
      <c r="D67" s="61" t="n"/>
      <c r="E67" s="61" t="n">
        <v>1900</v>
      </c>
      <c r="F67" s="61" t="n">
        <v>1500</v>
      </c>
      <c r="G67" s="61" t="n"/>
      <c r="H67" s="61" t="n"/>
      <c r="I67" s="61" t="inlineStr">
        <is>
          <t>洪禎杰</t>
        </is>
      </c>
      <c r="J67" s="2" t="inlineStr">
        <is>
          <t>H347601402</t>
        </is>
      </c>
      <c r="K67" s="2" t="inlineStr">
        <is>
          <t>004</t>
        </is>
      </c>
      <c r="L67" s="2" t="inlineStr">
        <is>
          <t>0118</t>
        </is>
      </c>
      <c r="M67" s="21" t="inlineStr">
        <is>
          <t>460560327363</t>
        </is>
      </c>
      <c r="N67" s="4" t="n"/>
      <c r="O67" s="5">
        <f>K67&amp;L67</f>
        <v/>
      </c>
      <c r="P67" s="5">
        <f>M67</f>
        <v/>
      </c>
      <c r="Q67" s="5">
        <f>J67</f>
        <v/>
      </c>
      <c r="R67" s="39">
        <f>D67+F67+H67</f>
        <v/>
      </c>
      <c r="S67" s="39">
        <f>LEN(O67)</f>
        <v/>
      </c>
      <c r="T67" s="39">
        <f>LEN(P67)</f>
        <v/>
      </c>
      <c r="U67" s="5">
        <f>$C$2&amp;I67&amp;IF(D67&gt;0,"保險費",IF(F67&gt;0,"東公證費",IF(H67&gt;0,"修繕費")))</f>
        <v/>
      </c>
      <c r="W67" s="39" t="inlineStr">
        <is>
          <t>0704-15401</t>
        </is>
      </c>
    </row>
    <row r="68" ht="28.5" customHeight="1" s="55">
      <c r="A68" s="1" t="n">
        <v>64</v>
      </c>
      <c r="B68" s="2" t="inlineStr">
        <is>
          <t>寄居蟹高F2M14100275</t>
        </is>
      </c>
      <c r="C68" s="61" t="n"/>
      <c r="D68" s="61" t="n"/>
      <c r="E68" s="61" t="n"/>
      <c r="F68" s="61" t="n"/>
      <c r="G68" s="61" t="n">
        <v>900</v>
      </c>
      <c r="H68" s="61" t="n">
        <v>900</v>
      </c>
      <c r="I68" s="61" t="inlineStr">
        <is>
          <t>洪禎杰</t>
        </is>
      </c>
      <c r="J68" s="2" t="inlineStr">
        <is>
          <t>K288191942</t>
        </is>
      </c>
      <c r="K68" s="2" t="inlineStr">
        <is>
          <t>004</t>
        </is>
      </c>
      <c r="L68" s="2" t="inlineStr">
        <is>
          <t>0118</t>
        </is>
      </c>
      <c r="M68" s="21" t="inlineStr">
        <is>
          <t>392485010261</t>
        </is>
      </c>
      <c r="N68" s="4" t="n"/>
      <c r="O68" s="5">
        <f>K68&amp;L68</f>
        <v/>
      </c>
      <c r="P68" s="5">
        <f>M68</f>
        <v/>
      </c>
      <c r="Q68" s="5">
        <f>J68</f>
        <v/>
      </c>
      <c r="R68" s="39">
        <f>D68+F68+H68</f>
        <v/>
      </c>
      <c r="S68" s="39">
        <f>LEN(O68)</f>
        <v/>
      </c>
      <c r="T68" s="39">
        <f>LEN(P68)</f>
        <v/>
      </c>
      <c r="U68" s="5">
        <f>$C$2&amp;I68&amp;IF(D68&gt;0,"保險費",IF(F68&gt;0,"東公證費",IF(H68&gt;0,"修繕費")))</f>
        <v/>
      </c>
      <c r="W68" s="39" t="inlineStr">
        <is>
          <t>0704-15401</t>
        </is>
      </c>
    </row>
    <row r="69" ht="28.5" customHeight="1" s="55">
      <c r="A69" s="1" t="n">
        <v>65</v>
      </c>
      <c r="B69" s="2" t="inlineStr">
        <is>
          <t>寄居蟹高F2M14100276</t>
        </is>
      </c>
      <c r="C69" s="61" t="n"/>
      <c r="D69" s="61" t="n"/>
      <c r="E69" s="61" t="n">
        <v>3900</v>
      </c>
      <c r="F69" s="61" t="n">
        <v>3000</v>
      </c>
      <c r="G69" s="61" t="n"/>
      <c r="H69" s="61" t="n"/>
      <c r="I69" s="61" t="inlineStr">
        <is>
          <t>陳玄琳</t>
        </is>
      </c>
      <c r="J69" s="2" t="inlineStr">
        <is>
          <t>U223954325</t>
        </is>
      </c>
      <c r="K69" s="2" t="inlineStr">
        <is>
          <t>822</t>
        </is>
      </c>
      <c r="L69" s="2" t="inlineStr">
        <is>
          <t>1171</t>
        </is>
      </c>
      <c r="M69" s="21" t="inlineStr">
        <is>
          <t>439230364168</t>
        </is>
      </c>
      <c r="N69" s="4" t="n"/>
      <c r="O69" s="5">
        <f>K69&amp;L69</f>
        <v/>
      </c>
      <c r="P69" s="5">
        <f>M69</f>
        <v/>
      </c>
      <c r="Q69" s="5">
        <f>J69</f>
        <v/>
      </c>
      <c r="R69" s="39">
        <f>D69+F69+H69</f>
        <v/>
      </c>
      <c r="S69" s="39">
        <f>LEN(O69)</f>
        <v/>
      </c>
      <c r="T69" s="39">
        <f>LEN(P69)</f>
        <v/>
      </c>
      <c r="U69" s="5">
        <f>$C$2&amp;I69&amp;IF(D69&gt;0,"保險費",IF(F69&gt;0,"東公證費",IF(H69&gt;0,"修繕費")))</f>
        <v/>
      </c>
      <c r="W69" s="39" t="inlineStr">
        <is>
          <t>0704-15410</t>
        </is>
      </c>
    </row>
    <row r="70" ht="28.5" customHeight="1" s="55">
      <c r="A70" s="1" t="n">
        <v>66</v>
      </c>
      <c r="B70" s="2" t="inlineStr">
        <is>
          <t>寄居蟹高F2M14100278</t>
        </is>
      </c>
      <c r="C70" s="61" t="n"/>
      <c r="D70" s="61" t="n"/>
      <c r="E70" s="61" t="n">
        <v>1850</v>
      </c>
      <c r="F70" s="61" t="n">
        <v>1500</v>
      </c>
      <c r="G70" s="61" t="n"/>
      <c r="H70" s="61" t="n"/>
      <c r="I70" s="61" t="inlineStr">
        <is>
          <t>羅智華</t>
        </is>
      </c>
      <c r="J70" s="2" t="inlineStr">
        <is>
          <t>L170446236</t>
        </is>
      </c>
      <c r="K70" s="2" t="inlineStr">
        <is>
          <t>013</t>
        </is>
      </c>
      <c r="L70" s="2" t="inlineStr">
        <is>
          <t>1209</t>
        </is>
      </c>
      <c r="M70" s="21" t="inlineStr">
        <is>
          <t>234434319354</t>
        </is>
      </c>
      <c r="N70" s="4" t="n"/>
      <c r="O70" s="5">
        <f>K70&amp;L70</f>
        <v/>
      </c>
      <c r="P70" s="5">
        <f>M70</f>
        <v/>
      </c>
      <c r="Q70" s="5">
        <f>J70</f>
        <v/>
      </c>
      <c r="R70" s="39">
        <f>D70+F70+H70</f>
        <v/>
      </c>
      <c r="S70" s="39">
        <f>LEN(O70)</f>
        <v/>
      </c>
      <c r="T70" s="39">
        <f>LEN(P70)</f>
        <v/>
      </c>
      <c r="U70" s="5">
        <f>$C$2&amp;I70&amp;IF(D70&gt;0,"保險費",IF(F70&gt;0,"東公證費",IF(H70&gt;0,"修繕費")))</f>
        <v/>
      </c>
      <c r="W70" s="39" t="inlineStr">
        <is>
          <t>0704-15375</t>
        </is>
      </c>
    </row>
    <row r="71" ht="28.5" customHeight="1" s="55">
      <c r="A71" s="1" t="n">
        <v>67</v>
      </c>
      <c r="B71" s="2" t="inlineStr">
        <is>
          <t>寄居蟹高F2M14100278</t>
        </is>
      </c>
      <c r="C71" s="61" t="n"/>
      <c r="D71" s="61" t="n"/>
      <c r="E71" s="61" t="n"/>
      <c r="F71" s="61" t="n"/>
      <c r="G71" s="61" t="n">
        <v>900</v>
      </c>
      <c r="H71" s="61" t="n">
        <v>900</v>
      </c>
      <c r="I71" s="61" t="inlineStr">
        <is>
          <t>羅智華</t>
        </is>
      </c>
      <c r="J71" s="2" t="inlineStr">
        <is>
          <t>J189797867</t>
        </is>
      </c>
      <c r="K71" s="2" t="inlineStr">
        <is>
          <t>013</t>
        </is>
      </c>
      <c r="L71" s="2" t="inlineStr">
        <is>
          <t>1209</t>
        </is>
      </c>
      <c r="M71" s="21" t="inlineStr">
        <is>
          <t>478643604404</t>
        </is>
      </c>
      <c r="N71" s="4" t="n"/>
      <c r="O71" s="5">
        <f>K71&amp;L71</f>
        <v/>
      </c>
      <c r="P71" s="5">
        <f>M71</f>
        <v/>
      </c>
      <c r="Q71" s="5">
        <f>J71</f>
        <v/>
      </c>
      <c r="R71" s="39">
        <f>D71+F71+H71</f>
        <v/>
      </c>
      <c r="S71" s="39">
        <f>LEN(O71)</f>
        <v/>
      </c>
      <c r="T71" s="39">
        <f>LEN(P71)</f>
        <v/>
      </c>
      <c r="U71" s="5">
        <f>$C$2&amp;I71&amp;IF(D71&gt;0,"保險費",IF(F71&gt;0,"東公證費",IF(H71&gt;0,"修繕費")))</f>
        <v/>
      </c>
      <c r="W71" s="39" t="inlineStr">
        <is>
          <t>0704-15375</t>
        </is>
      </c>
    </row>
    <row r="72" ht="28.5" customHeight="1" s="55">
      <c r="A72" s="1" t="n">
        <v>68</v>
      </c>
      <c r="B72" s="2" t="inlineStr">
        <is>
          <t>寄居蟹高F2M14100283</t>
        </is>
      </c>
      <c r="C72" s="61" t="n"/>
      <c r="D72" s="61" t="n"/>
      <c r="E72" s="61" t="n">
        <v>1900</v>
      </c>
      <c r="F72" s="61" t="n">
        <v>1500</v>
      </c>
      <c r="G72" s="61" t="n"/>
      <c r="H72" s="61" t="n"/>
      <c r="I72" s="61" t="inlineStr">
        <is>
          <t>曾晴</t>
        </is>
      </c>
      <c r="J72" s="2" t="inlineStr">
        <is>
          <t>T880767206</t>
        </is>
      </c>
      <c r="K72" s="2" t="inlineStr">
        <is>
          <t>822</t>
        </is>
      </c>
      <c r="L72" s="2" t="inlineStr">
        <is>
          <t>0107</t>
        </is>
      </c>
      <c r="M72" s="21" t="inlineStr">
        <is>
          <t>068464981330</t>
        </is>
      </c>
      <c r="N72" s="4" t="n"/>
      <c r="O72" s="5">
        <f>K72&amp;L72</f>
        <v/>
      </c>
      <c r="P72" s="5">
        <f>M72</f>
        <v/>
      </c>
      <c r="Q72" s="5">
        <f>J72</f>
        <v/>
      </c>
      <c r="R72" s="39">
        <f>D72+F72+H72</f>
        <v/>
      </c>
      <c r="S72" s="39">
        <f>LEN(O72)</f>
        <v/>
      </c>
      <c r="T72" s="39">
        <f>LEN(P72)</f>
        <v/>
      </c>
      <c r="U72" s="5">
        <f>$C$2&amp;I72&amp;IF(D72&gt;0,"保險費",IF(F72&gt;0,"東公證費",IF(H72&gt;0,"修繕費")))</f>
        <v/>
      </c>
      <c r="W72" s="39" t="inlineStr">
        <is>
          <t>0704-15369</t>
        </is>
      </c>
    </row>
    <row r="73" ht="28.5" customHeight="1" s="55">
      <c r="A73" s="1" t="n">
        <v>69</v>
      </c>
      <c r="B73" s="2" t="inlineStr">
        <is>
          <t>寄居蟹高F2M14100283</t>
        </is>
      </c>
      <c r="C73" s="61" t="n"/>
      <c r="D73" s="61" t="n"/>
      <c r="E73" s="61" t="n"/>
      <c r="F73" s="61" t="n"/>
      <c r="G73" s="61" t="n">
        <v>1500</v>
      </c>
      <c r="H73" s="61" t="n">
        <v>1500</v>
      </c>
      <c r="I73" s="61" t="inlineStr">
        <is>
          <t>曾晴</t>
        </is>
      </c>
      <c r="J73" s="2" t="inlineStr">
        <is>
          <t>H606320519</t>
        </is>
      </c>
      <c r="K73" s="2" t="inlineStr">
        <is>
          <t>822</t>
        </is>
      </c>
      <c r="L73" s="2" t="inlineStr">
        <is>
          <t>0107</t>
        </is>
      </c>
      <c r="M73" s="21" t="inlineStr">
        <is>
          <t>836419291259</t>
        </is>
      </c>
      <c r="N73" s="4" t="n"/>
      <c r="O73" s="5">
        <f>K73&amp;L73</f>
        <v/>
      </c>
      <c r="P73" s="5">
        <f>M73</f>
        <v/>
      </c>
      <c r="Q73" s="5">
        <f>J73</f>
        <v/>
      </c>
      <c r="R73" s="39">
        <f>D73+F73+H73</f>
        <v/>
      </c>
      <c r="S73" s="39">
        <f>LEN(O73)</f>
        <v/>
      </c>
      <c r="T73" s="39">
        <f>LEN(P73)</f>
        <v/>
      </c>
      <c r="U73" s="5">
        <f>$C$2&amp;I73&amp;IF(D73&gt;0,"保險費",IF(F73&gt;0,"東公證費",IF(H73&gt;0,"修繕費")))</f>
        <v/>
      </c>
      <c r="W73" s="39" t="inlineStr">
        <is>
          <t>0704-15369</t>
        </is>
      </c>
    </row>
    <row r="74" ht="28.5" customHeight="1" s="55">
      <c r="A74" s="1" t="n">
        <v>70</v>
      </c>
      <c r="B74" s="2" t="inlineStr">
        <is>
          <t>寄居蟹高F2M14100286</t>
        </is>
      </c>
      <c r="C74" s="61" t="n"/>
      <c r="D74" s="61" t="n"/>
      <c r="E74" s="61" t="n">
        <v>1250</v>
      </c>
      <c r="F74" s="61" t="n">
        <v>1250</v>
      </c>
      <c r="G74" s="61" t="n"/>
      <c r="H74" s="61" t="n"/>
      <c r="I74" s="62" t="inlineStr">
        <is>
          <t>玉苑資產管理股份有限公司</t>
        </is>
      </c>
      <c r="J74" s="2" t="inlineStr">
        <is>
          <t>A1222953</t>
        </is>
      </c>
      <c r="K74" s="2" t="inlineStr">
        <is>
          <t>005</t>
        </is>
      </c>
      <c r="L74" s="2" t="inlineStr">
        <is>
          <t>0979</t>
        </is>
      </c>
      <c r="M74" s="21" t="inlineStr">
        <is>
          <t>849136374565</t>
        </is>
      </c>
      <c r="N74" s="4" t="n"/>
      <c r="O74" s="5">
        <f>K74&amp;L74</f>
        <v/>
      </c>
      <c r="P74" s="5">
        <f>M74</f>
        <v/>
      </c>
      <c r="Q74" s="5">
        <f>J74</f>
        <v/>
      </c>
      <c r="R74" s="39">
        <f>D74+F74+H74</f>
        <v/>
      </c>
      <c r="S74" s="39">
        <f>LEN(O74)</f>
        <v/>
      </c>
      <c r="T74" s="39">
        <f>LEN(P74)</f>
        <v/>
      </c>
      <c r="U74" s="5">
        <f>$C$2&amp;I74&amp;IF(D74&gt;0,"保險費",IF(F74&gt;0,"東公證費",IF(H74&gt;0,"修繕費")))</f>
        <v/>
      </c>
      <c r="W74" s="39" t="inlineStr">
        <is>
          <t>0704-15432</t>
        </is>
      </c>
    </row>
    <row r="75" ht="28.5" customHeight="1" s="55">
      <c r="A75" s="1" t="n">
        <v>71</v>
      </c>
      <c r="B75" s="2" t="inlineStr">
        <is>
          <t>寄居蟹高F2M14100290</t>
        </is>
      </c>
      <c r="C75" s="61" t="n"/>
      <c r="D75" s="61" t="n"/>
      <c r="E75" s="61" t="n">
        <v>1250</v>
      </c>
      <c r="F75" s="61" t="n">
        <v>1250</v>
      </c>
      <c r="G75" s="61" t="n"/>
      <c r="H75" s="61" t="n"/>
      <c r="I75" s="62" t="inlineStr">
        <is>
          <t>玉苑資產管理股份有限公司</t>
        </is>
      </c>
      <c r="J75" s="2" t="inlineStr">
        <is>
          <t>G7289767</t>
        </is>
      </c>
      <c r="K75" s="2" t="inlineStr">
        <is>
          <t>005</t>
        </is>
      </c>
      <c r="L75" s="2" t="inlineStr">
        <is>
          <t>0979</t>
        </is>
      </c>
      <c r="M75" s="21" t="inlineStr">
        <is>
          <t>233985243269</t>
        </is>
      </c>
      <c r="N75" s="4" t="n"/>
      <c r="O75" s="5">
        <f>K75&amp;L75</f>
        <v/>
      </c>
      <c r="P75" s="5">
        <f>M75</f>
        <v/>
      </c>
      <c r="Q75" s="5">
        <f>J75</f>
        <v/>
      </c>
      <c r="R75" s="39">
        <f>D75+F75+H75</f>
        <v/>
      </c>
      <c r="S75" s="39">
        <f>LEN(O75)</f>
        <v/>
      </c>
      <c r="T75" s="39">
        <f>LEN(P75)</f>
        <v/>
      </c>
      <c r="U75" s="5">
        <f>$C$2&amp;I75&amp;IF(D75&gt;0,"保險費",IF(F75&gt;0,"東公證費",IF(H75&gt;0,"修繕費")))</f>
        <v/>
      </c>
      <c r="W75" s="39" t="inlineStr">
        <is>
          <t>0704-15431</t>
        </is>
      </c>
    </row>
    <row r="76" ht="28.5" customHeight="1" s="55">
      <c r="A76" s="1" t="n">
        <v>72</v>
      </c>
      <c r="B76" s="2" t="inlineStr">
        <is>
          <t>寄居蟹高F2M14100293</t>
        </is>
      </c>
      <c r="C76" s="61" t="n"/>
      <c r="D76" s="61" t="n"/>
      <c r="E76" s="61" t="n">
        <v>1250</v>
      </c>
      <c r="F76" s="61" t="n">
        <v>1250</v>
      </c>
      <c r="G76" s="61" t="n"/>
      <c r="H76" s="61" t="n"/>
      <c r="I76" s="62" t="inlineStr">
        <is>
          <t>玉苑資產管理股份有限公司</t>
        </is>
      </c>
      <c r="J76" s="2" t="inlineStr">
        <is>
          <t>L3460388</t>
        </is>
      </c>
      <c r="K76" s="2" t="inlineStr">
        <is>
          <t>005</t>
        </is>
      </c>
      <c r="L76" s="2" t="inlineStr">
        <is>
          <t>0979</t>
        </is>
      </c>
      <c r="M76" s="21" t="inlineStr">
        <is>
          <t>778244833756</t>
        </is>
      </c>
      <c r="N76" s="4" t="n"/>
      <c r="O76" s="5">
        <f>K76&amp;L76</f>
        <v/>
      </c>
      <c r="P76" s="5">
        <f>M76</f>
        <v/>
      </c>
      <c r="Q76" s="5">
        <f>J76</f>
        <v/>
      </c>
      <c r="R76" s="39">
        <f>D76+F76+H76</f>
        <v/>
      </c>
      <c r="S76" s="39">
        <f>LEN(O76)</f>
        <v/>
      </c>
      <c r="T76" s="39">
        <f>LEN(P76)</f>
        <v/>
      </c>
      <c r="U76" s="5">
        <f>$C$2&amp;I76&amp;IF(D76&gt;0,"保險費",IF(F76&gt;0,"東公證費",IF(H76&gt;0,"修繕費")))</f>
        <v/>
      </c>
      <c r="W76" s="39" t="inlineStr">
        <is>
          <t>0704-15443</t>
        </is>
      </c>
    </row>
    <row r="77" ht="28.5" customHeight="1" s="55">
      <c r="A77" s="1" t="n">
        <v>73</v>
      </c>
      <c r="B77" s="2" t="inlineStr">
        <is>
          <t>寄居蟹高F2M14100294</t>
        </is>
      </c>
      <c r="C77" s="61" t="n"/>
      <c r="D77" s="61" t="n"/>
      <c r="E77" s="61" t="n">
        <v>1250</v>
      </c>
      <c r="F77" s="61" t="n">
        <v>1250</v>
      </c>
      <c r="G77" s="61" t="n"/>
      <c r="H77" s="61" t="n"/>
      <c r="I77" s="62" t="inlineStr">
        <is>
          <t>玉苑資產管理股份有限公司</t>
        </is>
      </c>
      <c r="J77" s="2" t="inlineStr">
        <is>
          <t>O0994250</t>
        </is>
      </c>
      <c r="K77" s="2" t="inlineStr">
        <is>
          <t>005</t>
        </is>
      </c>
      <c r="L77" s="2" t="inlineStr">
        <is>
          <t>0979</t>
        </is>
      </c>
      <c r="M77" s="21" t="inlineStr">
        <is>
          <t>489793396041</t>
        </is>
      </c>
      <c r="N77" s="4" t="n"/>
      <c r="O77" s="5">
        <f>K77&amp;L77</f>
        <v/>
      </c>
      <c r="P77" s="5">
        <f>M77</f>
        <v/>
      </c>
      <c r="Q77" s="5">
        <f>J77</f>
        <v/>
      </c>
      <c r="R77" s="39">
        <f>D77+F77+H77</f>
        <v/>
      </c>
      <c r="S77" s="39">
        <f>LEN(O77)</f>
        <v/>
      </c>
      <c r="T77" s="39">
        <f>LEN(P77)</f>
        <v/>
      </c>
      <c r="U77" s="5">
        <f>$C$2&amp;I77&amp;IF(D77&gt;0,"保險費",IF(F77&gt;0,"東公證費",IF(H77&gt;0,"修繕費")))</f>
        <v/>
      </c>
      <c r="W77" s="39" t="inlineStr">
        <is>
          <t>0704-15278</t>
        </is>
      </c>
    </row>
    <row r="78" ht="28.5" customHeight="1" s="55">
      <c r="A78" s="1" t="n">
        <v>74</v>
      </c>
      <c r="B78" s="2" t="inlineStr">
        <is>
          <t>寄居蟹高F2M34100010</t>
        </is>
      </c>
      <c r="C78" s="61" t="n"/>
      <c r="D78" s="61" t="n"/>
      <c r="E78" s="61" t="n"/>
      <c r="F78" s="61" t="n"/>
      <c r="G78" s="61" t="n">
        <v>3000</v>
      </c>
      <c r="H78" s="61" t="n">
        <v>3000</v>
      </c>
      <c r="I78" s="61" t="inlineStr">
        <is>
          <t>詹川漢</t>
        </is>
      </c>
      <c r="J78" s="2" t="inlineStr">
        <is>
          <t>L974932937</t>
        </is>
      </c>
      <c r="K78" s="2" t="inlineStr">
        <is>
          <t>004</t>
        </is>
      </c>
      <c r="L78" s="2" t="inlineStr">
        <is>
          <t>2248</t>
        </is>
      </c>
      <c r="M78" s="21" t="inlineStr">
        <is>
          <t>300906506882</t>
        </is>
      </c>
      <c r="N78" s="4" t="n"/>
      <c r="O78" s="5">
        <f>K78&amp;L78</f>
        <v/>
      </c>
      <c r="P78" s="5">
        <f>M78</f>
        <v/>
      </c>
      <c r="Q78" s="5">
        <f>J78</f>
        <v/>
      </c>
      <c r="R78" s="39">
        <f>D78+F78+H78</f>
        <v/>
      </c>
      <c r="S78" s="39">
        <f>LEN(O78)</f>
        <v/>
      </c>
      <c r="T78" s="39">
        <f>LEN(P78)</f>
        <v/>
      </c>
      <c r="U78" s="5">
        <f>$C$2&amp;I78&amp;IF(D78&gt;0,"保險費",IF(F78&gt;0,"東公證費",IF(H78&gt;0,"修繕費")))</f>
        <v/>
      </c>
      <c r="W78" s="39" t="inlineStr">
        <is>
          <t>0704-15019</t>
        </is>
      </c>
    </row>
    <row r="79" ht="28.5" customHeight="1" s="55">
      <c r="A79" s="1" t="n">
        <v>75</v>
      </c>
      <c r="B79" s="2" t="inlineStr">
        <is>
          <t>寄居蟹高F2M34100022</t>
        </is>
      </c>
      <c r="C79" s="61" t="n"/>
      <c r="D79" s="61" t="n"/>
      <c r="E79" s="61" t="n"/>
      <c r="F79" s="61" t="n"/>
      <c r="G79" s="61" t="n">
        <v>8000</v>
      </c>
      <c r="H79" s="61" t="n">
        <v>8000</v>
      </c>
      <c r="I79" s="61" t="inlineStr">
        <is>
          <t>呂家銘</t>
        </is>
      </c>
      <c r="J79" s="2" t="inlineStr">
        <is>
          <t>R913708511</t>
        </is>
      </c>
      <c r="K79" s="2" t="inlineStr">
        <is>
          <t>700</t>
        </is>
      </c>
      <c r="L79" s="2" t="inlineStr">
        <is>
          <t>0021</t>
        </is>
      </c>
      <c r="M79" s="21" t="inlineStr">
        <is>
          <t>73305591417408</t>
        </is>
      </c>
      <c r="N79" s="4" t="n"/>
      <c r="O79" s="5">
        <f>K79&amp;L79</f>
        <v/>
      </c>
      <c r="P79" s="5">
        <f>M79</f>
        <v/>
      </c>
      <c r="Q79" s="5">
        <f>J79</f>
        <v/>
      </c>
      <c r="R79" s="39">
        <f>D79+F79+H79</f>
        <v/>
      </c>
      <c r="S79" s="39">
        <f>LEN(O79)</f>
        <v/>
      </c>
      <c r="T79" s="39">
        <f>LEN(P79)</f>
        <v/>
      </c>
      <c r="U79" s="5">
        <f>$C$2&amp;I79&amp;IF(D79&gt;0,"保險費",IF(F79&gt;0,"東公證費",IF(H79&gt;0,"修繕費")))</f>
        <v/>
      </c>
      <c r="W79" s="39" t="inlineStr">
        <is>
          <t>0704-15024</t>
        </is>
      </c>
    </row>
    <row r="80" ht="28.5" customHeight="1" s="55">
      <c r="A80" s="1" t="n">
        <v>76</v>
      </c>
      <c r="B80" s="2" t="inlineStr">
        <is>
          <t>寄居蟹高F2M34100032</t>
        </is>
      </c>
      <c r="C80" s="61" t="n">
        <v>2808</v>
      </c>
      <c r="D80" s="61" t="n">
        <v>2262</v>
      </c>
      <c r="E80" s="61" t="n"/>
      <c r="F80" s="61" t="n"/>
      <c r="G80" s="61" t="n"/>
      <c r="H80" s="61" t="n"/>
      <c r="I80" s="61" t="inlineStr">
        <is>
          <t>陳富榮</t>
        </is>
      </c>
      <c r="J80" s="2" t="inlineStr">
        <is>
          <t>C402720302</t>
        </is>
      </c>
      <c r="K80" s="2" t="inlineStr">
        <is>
          <t>700</t>
        </is>
      </c>
      <c r="L80" s="2" t="inlineStr">
        <is>
          <t>0021</t>
        </is>
      </c>
      <c r="M80" s="21" t="inlineStr">
        <is>
          <t>11690791448295</t>
        </is>
      </c>
      <c r="N80" s="4" t="n"/>
      <c r="O80" s="5">
        <f>K80&amp;L80</f>
        <v/>
      </c>
      <c r="P80" s="5">
        <f>M80</f>
        <v/>
      </c>
      <c r="Q80" s="5">
        <f>J80</f>
        <v/>
      </c>
      <c r="R80" s="39">
        <f>D80+F80+H80</f>
        <v/>
      </c>
      <c r="S80" s="39">
        <f>LEN(O80)</f>
        <v/>
      </c>
      <c r="T80" s="39">
        <f>LEN(P80)</f>
        <v/>
      </c>
      <c r="U80" s="5">
        <f>$C$2&amp;I80&amp;IF(D80&gt;0,"保險費",IF(F80&gt;0,"東公證費",IF(H80&gt;0,"修繕費")))</f>
        <v/>
      </c>
      <c r="W80" s="39" t="inlineStr">
        <is>
          <t>0704-15121</t>
        </is>
      </c>
    </row>
    <row r="81" ht="28.5" customHeight="1" s="55">
      <c r="A81" s="1" t="n">
        <v>77</v>
      </c>
      <c r="B81" s="2" t="inlineStr">
        <is>
          <t>寄居蟹高F2M34100045</t>
        </is>
      </c>
      <c r="C81" s="61" t="n"/>
      <c r="D81" s="61" t="n"/>
      <c r="E81" s="61" t="n"/>
      <c r="F81" s="61" t="n"/>
      <c r="G81" s="61" t="n">
        <v>7500</v>
      </c>
      <c r="H81" s="61" t="n">
        <v>7500</v>
      </c>
      <c r="I81" s="61" t="inlineStr">
        <is>
          <t>許瑞宏</t>
        </is>
      </c>
      <c r="J81" s="2" t="inlineStr">
        <is>
          <t>B621998500</t>
        </is>
      </c>
      <c r="K81" s="2" t="inlineStr">
        <is>
          <t>006</t>
        </is>
      </c>
      <c r="L81" s="2" t="inlineStr">
        <is>
          <t>5241</t>
        </is>
      </c>
      <c r="M81" s="21" t="inlineStr">
        <is>
          <t>1881737541514</t>
        </is>
      </c>
      <c r="N81" s="4" t="n"/>
      <c r="O81" s="5">
        <f>K81&amp;L81</f>
        <v/>
      </c>
      <c r="P81" s="5">
        <f>M81</f>
        <v/>
      </c>
      <c r="Q81" s="5">
        <f>J81</f>
        <v/>
      </c>
      <c r="R81" s="39">
        <f>D81+F81+H81</f>
        <v/>
      </c>
      <c r="S81" s="39">
        <f>LEN(O81)</f>
        <v/>
      </c>
      <c r="T81" s="39">
        <f>LEN(P81)</f>
        <v/>
      </c>
      <c r="U81" s="5">
        <f>$C$2&amp;I81&amp;IF(D81&gt;0,"保險費",IF(F81&gt;0,"東公證費",IF(H81&gt;0,"修繕費")))</f>
        <v/>
      </c>
      <c r="W81" s="39" t="inlineStr">
        <is>
          <t>0704-15079</t>
        </is>
      </c>
    </row>
    <row r="82" ht="28.5" customHeight="1" s="55">
      <c r="A82" s="1" t="n">
        <v>78</v>
      </c>
      <c r="B82" s="2" t="inlineStr">
        <is>
          <t>寄居蟹高F2M34100046</t>
        </is>
      </c>
      <c r="C82" s="61" t="n"/>
      <c r="D82" s="61" t="n"/>
      <c r="E82" s="61" t="n"/>
      <c r="F82" s="61" t="n"/>
      <c r="G82" s="61" t="n">
        <v>36750</v>
      </c>
      <c r="H82" s="61" t="n">
        <v>4100</v>
      </c>
      <c r="I82" s="61" t="inlineStr">
        <is>
          <t>林逸朗</t>
        </is>
      </c>
      <c r="J82" s="2" t="inlineStr">
        <is>
          <t>U812716315</t>
        </is>
      </c>
      <c r="K82" s="2" t="inlineStr">
        <is>
          <t>009</t>
        </is>
      </c>
      <c r="L82" s="2" t="inlineStr">
        <is>
          <t>5758</t>
        </is>
      </c>
      <c r="M82" s="21" t="inlineStr">
        <is>
          <t>47818681329165</t>
        </is>
      </c>
      <c r="N82" s="4" t="n"/>
      <c r="O82" s="5">
        <f>K82&amp;L82</f>
        <v/>
      </c>
      <c r="P82" s="5">
        <f>M82</f>
        <v/>
      </c>
      <c r="Q82" s="5">
        <f>J82</f>
        <v/>
      </c>
      <c r="R82" s="39">
        <f>D82+F82+H82</f>
        <v/>
      </c>
      <c r="S82" s="39">
        <f>LEN(O82)</f>
        <v/>
      </c>
      <c r="T82" s="39">
        <f>LEN(P82)</f>
        <v/>
      </c>
      <c r="U82" s="5">
        <f>$C$2&amp;I82&amp;IF(D82&gt;0,"保險費",IF(F82&gt;0,"東公證費",IF(H82&gt;0,"修繕費")))</f>
        <v/>
      </c>
      <c r="W82" s="39" t="inlineStr">
        <is>
          <t>0704-15111</t>
        </is>
      </c>
    </row>
    <row r="83" ht="28.5" customHeight="1" s="55">
      <c r="A83" s="1" t="n">
        <v>79</v>
      </c>
      <c r="B83" s="2" t="inlineStr">
        <is>
          <t>寄居蟹高F2M34100072</t>
        </is>
      </c>
      <c r="C83" s="61" t="n"/>
      <c r="D83" s="61" t="n"/>
      <c r="E83" s="61" t="n"/>
      <c r="F83" s="61" t="n"/>
      <c r="G83" s="61" t="n">
        <v>4470</v>
      </c>
      <c r="H83" s="61" t="n">
        <v>3600</v>
      </c>
      <c r="I83" s="61" t="inlineStr">
        <is>
          <t>陳家展</t>
        </is>
      </c>
      <c r="J83" s="2" t="inlineStr">
        <is>
          <t>N511021129</t>
        </is>
      </c>
      <c r="K83" s="2" t="inlineStr">
        <is>
          <t>700</t>
        </is>
      </c>
      <c r="L83" s="2" t="inlineStr">
        <is>
          <t>0021</t>
        </is>
      </c>
      <c r="M83" s="21" t="inlineStr">
        <is>
          <t>74044114238220</t>
        </is>
      </c>
      <c r="N83" s="4" t="n"/>
      <c r="O83" s="5">
        <f>K83&amp;L83</f>
        <v/>
      </c>
      <c r="P83" s="5">
        <f>M83</f>
        <v/>
      </c>
      <c r="Q83" s="5">
        <f>J83</f>
        <v/>
      </c>
      <c r="R83" s="39">
        <f>D83+F83+H83</f>
        <v/>
      </c>
      <c r="S83" s="39">
        <f>LEN(O83)</f>
        <v/>
      </c>
      <c r="T83" s="39">
        <f>LEN(P83)</f>
        <v/>
      </c>
      <c r="U83" s="5">
        <f>$C$2&amp;I83&amp;IF(D83&gt;0,"保險費",IF(F83&gt;0,"東公證費",IF(H83&gt;0,"修繕費")))</f>
        <v/>
      </c>
      <c r="W83" s="39" t="inlineStr">
        <is>
          <t>0704-15182</t>
        </is>
      </c>
    </row>
    <row r="84" ht="28.5" customHeight="1" s="55">
      <c r="A84" s="1" t="n">
        <v>80</v>
      </c>
      <c r="B84" s="2" t="inlineStr">
        <is>
          <t>寄居蟹高F2M34100074</t>
        </is>
      </c>
      <c r="C84" s="61" t="n">
        <v>725</v>
      </c>
      <c r="D84" s="61" t="n">
        <v>725</v>
      </c>
      <c r="E84" s="61" t="n"/>
      <c r="F84" s="61" t="n"/>
      <c r="G84" s="61" t="n"/>
      <c r="H84" s="61" t="n"/>
      <c r="I84" s="61" t="inlineStr">
        <is>
          <t>彭自立</t>
        </is>
      </c>
      <c r="J84" s="2" t="inlineStr">
        <is>
          <t>R832814198</t>
        </is>
      </c>
      <c r="K84" s="2" t="inlineStr">
        <is>
          <t>812</t>
        </is>
      </c>
      <c r="L84" s="2" t="inlineStr">
        <is>
          <t>0399</t>
        </is>
      </c>
      <c r="M84" s="21" t="inlineStr">
        <is>
          <t>25080736380300</t>
        </is>
      </c>
      <c r="N84" s="4" t="n"/>
      <c r="O84" s="5">
        <f>K84&amp;L84</f>
        <v/>
      </c>
      <c r="P84" s="5">
        <f>M84</f>
        <v/>
      </c>
      <c r="Q84" s="5">
        <f>J84</f>
        <v/>
      </c>
      <c r="R84" s="39">
        <f>D84+F84+H84</f>
        <v/>
      </c>
      <c r="S84" s="39">
        <f>LEN(O84)</f>
        <v/>
      </c>
      <c r="T84" s="39">
        <f>LEN(P84)</f>
        <v/>
      </c>
      <c r="U84" s="5">
        <f>$C$2&amp;I84&amp;IF(D84&gt;0,"保險費",IF(F84&gt;0,"東公證費",IF(H84&gt;0,"修繕費")))</f>
        <v/>
      </c>
      <c r="W84" s="39" t="inlineStr">
        <is>
          <t>0704-15115</t>
        </is>
      </c>
    </row>
    <row r="85" ht="28.5" customHeight="1" s="55">
      <c r="A85" s="1" t="n">
        <v>81</v>
      </c>
      <c r="B85" s="2" t="inlineStr">
        <is>
          <t>寄居蟹高F2M34100078</t>
        </is>
      </c>
      <c r="C85" s="61" t="n"/>
      <c r="D85" s="61" t="n"/>
      <c r="E85" s="61" t="n"/>
      <c r="F85" s="61" t="n"/>
      <c r="G85" s="61" t="n">
        <v>54600</v>
      </c>
      <c r="H85" s="61" t="n">
        <v>9100</v>
      </c>
      <c r="I85" s="61" t="inlineStr">
        <is>
          <t>曾睿騰</t>
        </is>
      </c>
      <c r="J85" s="2" t="inlineStr">
        <is>
          <t>A695080598</t>
        </is>
      </c>
      <c r="K85" s="2" t="inlineStr">
        <is>
          <t>816</t>
        </is>
      </c>
      <c r="L85" s="2" t="inlineStr">
        <is>
          <t>0382</t>
        </is>
      </c>
      <c r="M85" s="21" t="inlineStr">
        <is>
          <t>40746685378076</t>
        </is>
      </c>
      <c r="N85" s="4" t="n"/>
      <c r="O85" s="5">
        <f>K85&amp;L85</f>
        <v/>
      </c>
      <c r="P85" s="5">
        <f>M85</f>
        <v/>
      </c>
      <c r="Q85" s="5">
        <f>J85</f>
        <v/>
      </c>
      <c r="R85" s="39">
        <f>D85+F85+H85</f>
        <v/>
      </c>
      <c r="S85" s="39">
        <f>LEN(O85)</f>
        <v/>
      </c>
      <c r="T85" s="39">
        <f>LEN(P85)</f>
        <v/>
      </c>
      <c r="U85" s="5">
        <f>$C$2&amp;I85&amp;IF(D85&gt;0,"保險費",IF(F85&gt;0,"東公證費",IF(H85&gt;0,"修繕費")))</f>
        <v/>
      </c>
      <c r="W85" s="39" t="inlineStr">
        <is>
          <t>0704-15215</t>
        </is>
      </c>
    </row>
    <row r="86" ht="28.5" customHeight="1" s="55">
      <c r="A86" s="1" t="n">
        <v>82</v>
      </c>
      <c r="B86" s="2" t="inlineStr">
        <is>
          <t>寄居蟹高F2M34100087</t>
        </is>
      </c>
      <c r="C86" s="61" t="n"/>
      <c r="D86" s="61" t="n"/>
      <c r="E86" s="61" t="n"/>
      <c r="F86" s="61" t="n"/>
      <c r="G86" s="61" t="n">
        <v>600</v>
      </c>
      <c r="H86" s="61" t="n">
        <v>600</v>
      </c>
      <c r="I86" s="61" t="inlineStr">
        <is>
          <t>蘇家樺</t>
        </is>
      </c>
      <c r="J86" s="2" t="inlineStr">
        <is>
          <t>H483251507</t>
        </is>
      </c>
      <c r="K86" s="2" t="inlineStr">
        <is>
          <t>700</t>
        </is>
      </c>
      <c r="L86" s="2" t="inlineStr">
        <is>
          <t>0021</t>
        </is>
      </c>
      <c r="M86" s="21" t="inlineStr">
        <is>
          <t>82421429860565</t>
        </is>
      </c>
      <c r="N86" s="4" t="n"/>
      <c r="O86" s="5">
        <f>K86&amp;L86</f>
        <v/>
      </c>
      <c r="P86" s="5">
        <f>M86</f>
        <v/>
      </c>
      <c r="Q86" s="5">
        <f>J86</f>
        <v/>
      </c>
      <c r="R86" s="39">
        <f>D86+F86+H86</f>
        <v/>
      </c>
      <c r="S86" s="39">
        <f>LEN(O86)</f>
        <v/>
      </c>
      <c r="T86" s="39">
        <f>LEN(P86)</f>
        <v/>
      </c>
      <c r="U86" s="5">
        <f>$C$2&amp;I86&amp;IF(D86&gt;0,"保險費",IF(F86&gt;0,"東公證費",IF(H86&gt;0,"修繕費")))</f>
        <v/>
      </c>
      <c r="W86" s="39" t="inlineStr">
        <is>
          <t>0704-15288</t>
        </is>
      </c>
    </row>
    <row r="87" ht="28.5" customHeight="1" s="55">
      <c r="A87" s="1" t="n">
        <v>83</v>
      </c>
      <c r="B87" s="2" t="inlineStr">
        <is>
          <t>寄居蟹高F2M34100093</t>
        </is>
      </c>
      <c r="C87" s="61" t="n"/>
      <c r="D87" s="61" t="n"/>
      <c r="E87" s="61" t="n"/>
      <c r="F87" s="61" t="n"/>
      <c r="G87" s="61" t="n">
        <v>8700</v>
      </c>
      <c r="H87" s="61" t="n">
        <v>8700</v>
      </c>
      <c r="I87" s="61" t="inlineStr">
        <is>
          <t>張月煦</t>
        </is>
      </c>
      <c r="J87" s="2" t="inlineStr">
        <is>
          <t>O007901642</t>
        </is>
      </c>
      <c r="K87" s="2" t="inlineStr">
        <is>
          <t>700</t>
        </is>
      </c>
      <c r="L87" s="2" t="inlineStr">
        <is>
          <t>0021</t>
        </is>
      </c>
      <c r="M87" s="21" t="inlineStr">
        <is>
          <t>32138778678035</t>
        </is>
      </c>
      <c r="N87" s="4" t="n"/>
      <c r="O87" s="5">
        <f>K87&amp;L87</f>
        <v/>
      </c>
      <c r="P87" s="5">
        <f>M87</f>
        <v/>
      </c>
      <c r="Q87" s="5">
        <f>J87</f>
        <v/>
      </c>
      <c r="R87" s="39">
        <f>D87+F87+H87</f>
        <v/>
      </c>
      <c r="S87" s="39">
        <f>LEN(O87)</f>
        <v/>
      </c>
      <c r="T87" s="39">
        <f>LEN(P87)</f>
        <v/>
      </c>
      <c r="U87" s="5">
        <f>$C$2&amp;I87&amp;IF(D87&gt;0,"保險費",IF(F87&gt;0,"東公證費",IF(H87&gt;0,"修繕費")))</f>
        <v/>
      </c>
      <c r="W87" s="39" t="inlineStr">
        <is>
          <t>0704-15292</t>
        </is>
      </c>
    </row>
    <row r="88" ht="28.5" customHeight="1" s="55">
      <c r="A88" s="1" t="n">
        <v>84</v>
      </c>
      <c r="B88" s="2" t="inlineStr">
        <is>
          <t>寄居蟹高F2M34100097</t>
        </is>
      </c>
      <c r="C88" s="61" t="n"/>
      <c r="D88" s="61" t="n"/>
      <c r="E88" s="61" t="n"/>
      <c r="F88" s="61" t="n"/>
      <c r="G88" s="61" t="n">
        <v>600</v>
      </c>
      <c r="H88" s="61" t="n">
        <v>600</v>
      </c>
      <c r="I88" s="61" t="inlineStr">
        <is>
          <t>謝韋成</t>
        </is>
      </c>
      <c r="J88" s="2" t="inlineStr">
        <is>
          <t>I743173205</t>
        </is>
      </c>
      <c r="K88" s="2" t="inlineStr">
        <is>
          <t>700</t>
        </is>
      </c>
      <c r="L88" s="2" t="inlineStr">
        <is>
          <t>0021</t>
        </is>
      </c>
      <c r="M88" s="21" t="inlineStr">
        <is>
          <t>68285436173936</t>
        </is>
      </c>
      <c r="N88" s="4" t="n"/>
      <c r="O88" s="5">
        <f>K88&amp;L88</f>
        <v/>
      </c>
      <c r="P88" s="5">
        <f>M88</f>
        <v/>
      </c>
      <c r="Q88" s="5">
        <f>J88</f>
        <v/>
      </c>
      <c r="R88" s="39">
        <f>D88+F88+H88</f>
        <v/>
      </c>
      <c r="S88" s="39">
        <f>LEN(O88)</f>
        <v/>
      </c>
      <c r="T88" s="39">
        <f>LEN(P88)</f>
        <v/>
      </c>
      <c r="U88" s="5">
        <f>$C$2&amp;I88&amp;IF(D88&gt;0,"保險費",IF(F88&gt;0,"東公證費",IF(H88&gt;0,"修繕費")))</f>
        <v/>
      </c>
      <c r="W88" s="39" t="inlineStr">
        <is>
          <t>0704-15192</t>
        </is>
      </c>
    </row>
    <row r="89" ht="28.5" customHeight="1" s="55">
      <c r="A89" s="1" t="n">
        <v>85</v>
      </c>
      <c r="B89" s="2" t="inlineStr">
        <is>
          <t>寄居蟹高F2M34100098</t>
        </is>
      </c>
      <c r="C89" s="61" t="n">
        <v>2889</v>
      </c>
      <c r="D89" s="61" t="n">
        <v>2889</v>
      </c>
      <c r="E89" s="61" t="n"/>
      <c r="F89" s="61" t="n"/>
      <c r="G89" s="61" t="n"/>
      <c r="H89" s="61" t="n"/>
      <c r="I89" s="61" t="inlineStr">
        <is>
          <t>陳恩澤</t>
        </is>
      </c>
      <c r="J89" s="2" t="inlineStr">
        <is>
          <t>G463562710</t>
        </is>
      </c>
      <c r="K89" s="2" t="inlineStr">
        <is>
          <t>806</t>
        </is>
      </c>
      <c r="L89" s="2" t="inlineStr">
        <is>
          <t>1652</t>
        </is>
      </c>
      <c r="M89" s="21" t="inlineStr">
        <is>
          <t>08581959452428</t>
        </is>
      </c>
      <c r="N89" s="4" t="n"/>
      <c r="O89" s="5">
        <f>K89&amp;L89</f>
        <v/>
      </c>
      <c r="P89" s="5">
        <f>M89</f>
        <v/>
      </c>
      <c r="Q89" s="5">
        <f>J89</f>
        <v/>
      </c>
      <c r="R89" s="39">
        <f>D89+F89+H89</f>
        <v/>
      </c>
      <c r="S89" s="39">
        <f>LEN(O89)</f>
        <v/>
      </c>
      <c r="T89" s="39">
        <f>LEN(P89)</f>
        <v/>
      </c>
      <c r="U89" s="5">
        <f>$C$2&amp;I89&amp;IF(D89&gt;0,"保險費",IF(F89&gt;0,"東公證費",IF(H89&gt;0,"修繕費")))</f>
        <v/>
      </c>
      <c r="W89" s="39" t="inlineStr">
        <is>
          <t>0704-15207</t>
        </is>
      </c>
    </row>
    <row r="90" ht="28.5" customHeight="1" s="55">
      <c r="A90" s="1" t="n">
        <v>86</v>
      </c>
      <c r="B90" s="2" t="inlineStr">
        <is>
          <t>寄居蟹高F2M34100099</t>
        </is>
      </c>
      <c r="C90" s="61" t="n"/>
      <c r="D90" s="61" t="n"/>
      <c r="E90" s="61" t="n"/>
      <c r="F90" s="61" t="n"/>
      <c r="G90" s="61" t="n">
        <v>16900</v>
      </c>
      <c r="H90" s="61" t="n">
        <v>10000</v>
      </c>
      <c r="I90" s="61" t="inlineStr">
        <is>
          <t>王莉凱</t>
        </is>
      </c>
      <c r="J90" s="2" t="inlineStr">
        <is>
          <t>W195012003</t>
        </is>
      </c>
      <c r="K90" s="2" t="inlineStr">
        <is>
          <t>013</t>
        </is>
      </c>
      <c r="L90" s="2" t="inlineStr">
        <is>
          <t>2170</t>
        </is>
      </c>
      <c r="M90" s="21" t="inlineStr">
        <is>
          <t>591022409907</t>
        </is>
      </c>
      <c r="N90" s="4" t="n"/>
      <c r="O90" s="5">
        <f>K90&amp;L90</f>
        <v/>
      </c>
      <c r="P90" s="5">
        <f>M90</f>
        <v/>
      </c>
      <c r="Q90" s="5">
        <f>J90</f>
        <v/>
      </c>
      <c r="R90" s="39">
        <f>D90+F90+H90</f>
        <v/>
      </c>
      <c r="S90" s="39">
        <f>LEN(O90)</f>
        <v/>
      </c>
      <c r="T90" s="39">
        <f>LEN(P90)</f>
        <v/>
      </c>
      <c r="U90" s="5">
        <f>$C$2&amp;I90&amp;IF(D90&gt;0,"保險費",IF(F90&gt;0,"東公證費",IF(H90&gt;0,"修繕費")))</f>
        <v/>
      </c>
      <c r="W90" s="39" t="inlineStr">
        <is>
          <t>0704-15279</t>
        </is>
      </c>
    </row>
    <row r="91" ht="28.5" customHeight="1" s="55">
      <c r="A91" s="1" t="n">
        <v>87</v>
      </c>
      <c r="B91" s="2" t="inlineStr">
        <is>
          <t>寄居蟹高F2M34100100</t>
        </is>
      </c>
      <c r="C91" s="61" t="n"/>
      <c r="D91" s="61" t="n"/>
      <c r="E91" s="61" t="n"/>
      <c r="F91" s="61" t="n"/>
      <c r="G91" s="61" t="n">
        <v>9100</v>
      </c>
      <c r="H91" s="61" t="n">
        <v>9100</v>
      </c>
      <c r="I91" s="61" t="inlineStr">
        <is>
          <t>林國隆</t>
        </is>
      </c>
      <c r="J91" s="2" t="inlineStr">
        <is>
          <t>W586833497</t>
        </is>
      </c>
      <c r="K91" s="2" t="inlineStr">
        <is>
          <t>700</t>
        </is>
      </c>
      <c r="L91" s="2" t="inlineStr">
        <is>
          <t>0021</t>
        </is>
      </c>
      <c r="M91" s="21" t="inlineStr">
        <is>
          <t>40684918921849</t>
        </is>
      </c>
      <c r="N91" s="4" t="n"/>
      <c r="O91" s="5">
        <f>K91&amp;L91</f>
        <v/>
      </c>
      <c r="P91" s="5">
        <f>M91</f>
        <v/>
      </c>
      <c r="Q91" s="5">
        <f>J91</f>
        <v/>
      </c>
      <c r="R91" s="39">
        <f>D91+F91+H91</f>
        <v/>
      </c>
      <c r="S91" s="39">
        <f>LEN(O91)</f>
        <v/>
      </c>
      <c r="T91" s="39">
        <f>LEN(P91)</f>
        <v/>
      </c>
      <c r="U91" s="5">
        <f>$C$2&amp;I91&amp;IF(D91&gt;0,"保險費",IF(F91&gt;0,"東公證費",IF(H91&gt;0,"修繕費")))</f>
        <v/>
      </c>
      <c r="W91" s="39" t="inlineStr">
        <is>
          <t>0704-15171</t>
        </is>
      </c>
    </row>
    <row r="92" ht="28.5" customHeight="1" s="55">
      <c r="A92" s="1" t="n">
        <v>88</v>
      </c>
      <c r="B92" s="2" t="inlineStr">
        <is>
          <t>寄居蟹高F2M34100105</t>
        </is>
      </c>
      <c r="C92" s="61" t="n"/>
      <c r="D92" s="61" t="n"/>
      <c r="E92" s="61" t="n"/>
      <c r="F92" s="61" t="n"/>
      <c r="G92" s="61" t="n">
        <v>2000</v>
      </c>
      <c r="H92" s="61" t="n">
        <v>2000</v>
      </c>
      <c r="I92" s="61" t="inlineStr">
        <is>
          <t>陳俊男</t>
        </is>
      </c>
      <c r="J92" s="2" t="inlineStr">
        <is>
          <t>Y285431276</t>
        </is>
      </c>
      <c r="K92" s="2" t="inlineStr">
        <is>
          <t>700</t>
        </is>
      </c>
      <c r="L92" s="2" t="inlineStr">
        <is>
          <t>0021</t>
        </is>
      </c>
      <c r="M92" s="21" t="inlineStr">
        <is>
          <t>01460601471669</t>
        </is>
      </c>
      <c r="N92" s="4" t="n"/>
      <c r="O92" s="5">
        <f>K92&amp;L92</f>
        <v/>
      </c>
      <c r="P92" s="5">
        <f>M92</f>
        <v/>
      </c>
      <c r="Q92" s="5">
        <f>J92</f>
        <v/>
      </c>
      <c r="R92" s="39">
        <f>D92+F92+H92</f>
        <v/>
      </c>
      <c r="S92" s="39">
        <f>LEN(O92)</f>
        <v/>
      </c>
      <c r="T92" s="39">
        <f>LEN(P92)</f>
        <v/>
      </c>
      <c r="U92" s="5">
        <f>$C$2&amp;I92&amp;IF(D92&gt;0,"保險費",IF(F92&gt;0,"東公證費",IF(H92&gt;0,"修繕費")))</f>
        <v/>
      </c>
      <c r="W92" s="39" t="inlineStr">
        <is>
          <t>0704-15313</t>
        </is>
      </c>
    </row>
    <row r="93" ht="28.5" customHeight="1" s="55">
      <c r="A93" s="1" t="n">
        <v>89</v>
      </c>
      <c r="B93" s="2" t="inlineStr">
        <is>
          <t>寄居蟹高F2M34100107</t>
        </is>
      </c>
      <c r="C93" s="61" t="n">
        <v>3655</v>
      </c>
      <c r="D93" s="61" t="n">
        <v>3500</v>
      </c>
      <c r="E93" s="61" t="n"/>
      <c r="F93" s="61" t="n"/>
      <c r="G93" s="61" t="n"/>
      <c r="H93" s="61" t="n"/>
      <c r="I93" s="61" t="inlineStr">
        <is>
          <t>顏燕妮</t>
        </is>
      </c>
      <c r="J93" s="2" t="inlineStr">
        <is>
          <t>C392843783</t>
        </is>
      </c>
      <c r="K93" s="2" t="inlineStr">
        <is>
          <t>700</t>
        </is>
      </c>
      <c r="L93" s="2" t="inlineStr">
        <is>
          <t>0021</t>
        </is>
      </c>
      <c r="M93" s="21" t="inlineStr">
        <is>
          <t>95693677494907</t>
        </is>
      </c>
      <c r="N93" s="4" t="n"/>
      <c r="O93" s="5">
        <f>K93&amp;L93</f>
        <v/>
      </c>
      <c r="P93" s="5">
        <f>M93</f>
        <v/>
      </c>
      <c r="Q93" s="5">
        <f>J93</f>
        <v/>
      </c>
      <c r="R93" s="39">
        <f>D93+F93+H93</f>
        <v/>
      </c>
      <c r="S93" s="39">
        <f>LEN(O93)</f>
        <v/>
      </c>
      <c r="T93" s="39">
        <f>LEN(P93)</f>
        <v/>
      </c>
      <c r="U93" s="5">
        <f>$C$2&amp;I93&amp;IF(D93&gt;0,"保險費",IF(F93&gt;0,"東公證費",IF(H93&gt;0,"修繕費")))</f>
        <v/>
      </c>
      <c r="W93" s="39" t="inlineStr">
        <is>
          <t>0704-15205</t>
        </is>
      </c>
    </row>
    <row r="94" ht="28.5" customHeight="1" s="55">
      <c r="A94" s="1" t="n">
        <v>90</v>
      </c>
      <c r="B94" s="2" t="inlineStr">
        <is>
          <t>寄居蟹高F2M34100109</t>
        </is>
      </c>
      <c r="C94" s="61" t="n">
        <v>2531</v>
      </c>
      <c r="D94" s="61" t="n">
        <v>2531</v>
      </c>
      <c r="E94" s="61" t="n"/>
      <c r="F94" s="61" t="n"/>
      <c r="G94" s="61" t="n"/>
      <c r="H94" s="61" t="n"/>
      <c r="I94" s="61" t="inlineStr">
        <is>
          <t>黃靜蘭</t>
        </is>
      </c>
      <c r="J94" s="2" t="inlineStr">
        <is>
          <t>K935639522</t>
        </is>
      </c>
      <c r="K94" s="2" t="inlineStr">
        <is>
          <t>004</t>
        </is>
      </c>
      <c r="L94" s="2" t="inlineStr">
        <is>
          <t>0602</t>
        </is>
      </c>
      <c r="M94" s="21" t="inlineStr">
        <is>
          <t>251115184553</t>
        </is>
      </c>
      <c r="N94" s="4" t="n"/>
      <c r="O94" s="5">
        <f>K94&amp;L94</f>
        <v/>
      </c>
      <c r="P94" s="5">
        <f>M94</f>
        <v/>
      </c>
      <c r="Q94" s="5">
        <f>J94</f>
        <v/>
      </c>
      <c r="R94" s="39">
        <f>D94+F94+H94</f>
        <v/>
      </c>
      <c r="S94" s="39">
        <f>LEN(O94)</f>
        <v/>
      </c>
      <c r="T94" s="39">
        <f>LEN(P94)</f>
        <v/>
      </c>
      <c r="U94" s="5">
        <f>$C$2&amp;I94&amp;IF(D94&gt;0,"保險費",IF(F94&gt;0,"東公證費",IF(H94&gt;0,"修繕費")))</f>
        <v/>
      </c>
      <c r="W94" s="39" t="inlineStr">
        <is>
          <t>0704-15206</t>
        </is>
      </c>
    </row>
    <row r="95" ht="28.5" customHeight="1" s="55">
      <c r="A95" s="1" t="n">
        <v>91</v>
      </c>
      <c r="B95" s="2" t="inlineStr">
        <is>
          <t>寄居蟹高F2M34100114</t>
        </is>
      </c>
      <c r="C95" s="61" t="n"/>
      <c r="D95" s="61" t="n"/>
      <c r="E95" s="61" t="n"/>
      <c r="F95" s="61" t="n"/>
      <c r="G95" s="61" t="n">
        <v>10000</v>
      </c>
      <c r="H95" s="61" t="n">
        <v>10000</v>
      </c>
      <c r="I95" s="61" t="inlineStr">
        <is>
          <t>謝承恩</t>
        </is>
      </c>
      <c r="J95" s="2" t="inlineStr">
        <is>
          <t>M887834808</t>
        </is>
      </c>
      <c r="K95" s="2" t="inlineStr">
        <is>
          <t>822</t>
        </is>
      </c>
      <c r="L95" s="2" t="inlineStr">
        <is>
          <t>0037</t>
        </is>
      </c>
      <c r="M95" s="21" t="inlineStr">
        <is>
          <t>430214820173</t>
        </is>
      </c>
      <c r="N95" s="4" t="n"/>
      <c r="O95" s="5">
        <f>K95&amp;L95</f>
        <v/>
      </c>
      <c r="P95" s="5">
        <f>M95</f>
        <v/>
      </c>
      <c r="Q95" s="5">
        <f>J95</f>
        <v/>
      </c>
      <c r="R95" s="39">
        <f>D95+F95+H95</f>
        <v/>
      </c>
      <c r="S95" s="39">
        <f>LEN(O95)</f>
        <v/>
      </c>
      <c r="T95" s="39">
        <f>LEN(P95)</f>
        <v/>
      </c>
      <c r="U95" s="5">
        <f>$C$2&amp;I95&amp;IF(D95&gt;0,"保險費",IF(F95&gt;0,"東公證費",IF(H95&gt;0,"修繕費")))</f>
        <v/>
      </c>
      <c r="W95" s="39" t="inlineStr">
        <is>
          <t>0704-15307</t>
        </is>
      </c>
    </row>
    <row r="96" ht="28.5" customHeight="1" s="55">
      <c r="A96" s="1" t="n">
        <v>92</v>
      </c>
      <c r="B96" s="2" t="inlineStr">
        <is>
          <t>寄居蟹高F2M34100116</t>
        </is>
      </c>
      <c r="C96" s="61" t="n">
        <v>3500</v>
      </c>
      <c r="D96" s="61" t="n">
        <v>3500</v>
      </c>
      <c r="E96" s="61" t="n"/>
      <c r="F96" s="61" t="n"/>
      <c r="G96" s="61" t="n"/>
      <c r="H96" s="61" t="n"/>
      <c r="I96" s="61" t="inlineStr">
        <is>
          <t>翁展智</t>
        </is>
      </c>
      <c r="J96" s="2" t="inlineStr">
        <is>
          <t>M863598275</t>
        </is>
      </c>
      <c r="K96" s="2" t="inlineStr">
        <is>
          <t>808</t>
        </is>
      </c>
      <c r="L96" s="2" t="inlineStr">
        <is>
          <t>0299</t>
        </is>
      </c>
      <c r="M96" s="21" t="inlineStr">
        <is>
          <t>7766956357489</t>
        </is>
      </c>
      <c r="N96" s="4" t="n"/>
      <c r="O96" s="5">
        <f>K96&amp;L96</f>
        <v/>
      </c>
      <c r="P96" s="5">
        <f>M96</f>
        <v/>
      </c>
      <c r="Q96" s="5">
        <f>J96</f>
        <v/>
      </c>
      <c r="R96" s="39">
        <f>D96+F96+H96</f>
        <v/>
      </c>
      <c r="S96" s="39">
        <f>LEN(O96)</f>
        <v/>
      </c>
      <c r="T96" s="39">
        <f>LEN(P96)</f>
        <v/>
      </c>
      <c r="U96" s="5">
        <f>$C$2&amp;I96&amp;IF(D96&gt;0,"保險費",IF(F96&gt;0,"東公證費",IF(H96&gt;0,"修繕費")))</f>
        <v/>
      </c>
      <c r="W96" s="39" t="inlineStr">
        <is>
          <t>0704-15326</t>
        </is>
      </c>
    </row>
    <row r="97" ht="28.5" customHeight="1" s="55">
      <c r="A97" s="1" t="n">
        <v>93</v>
      </c>
      <c r="B97" s="2" t="inlineStr">
        <is>
          <t>寄居蟹高F2M34100117</t>
        </is>
      </c>
      <c r="C97" s="61" t="n"/>
      <c r="D97" s="61" t="n"/>
      <c r="E97" s="61" t="n"/>
      <c r="F97" s="61" t="n"/>
      <c r="G97" s="61" t="n">
        <v>6600</v>
      </c>
      <c r="H97" s="61" t="n">
        <v>6600</v>
      </c>
      <c r="I97" s="61" t="inlineStr">
        <is>
          <t>黃順明</t>
        </is>
      </c>
      <c r="J97" s="2" t="inlineStr">
        <is>
          <t>Z823455059</t>
        </is>
      </c>
      <c r="K97" s="2" t="inlineStr">
        <is>
          <t>812</t>
        </is>
      </c>
      <c r="L97" s="2" t="inlineStr">
        <is>
          <t>0388</t>
        </is>
      </c>
      <c r="M97" s="21" t="inlineStr">
        <is>
          <t>31695907825203</t>
        </is>
      </c>
      <c r="N97" s="4" t="n"/>
      <c r="O97" s="5">
        <f>K97&amp;L97</f>
        <v/>
      </c>
      <c r="P97" s="5">
        <f>M97</f>
        <v/>
      </c>
      <c r="Q97" s="5">
        <f>J97</f>
        <v/>
      </c>
      <c r="R97" s="39">
        <f>D97+F97+H97</f>
        <v/>
      </c>
      <c r="S97" s="39">
        <f>LEN(O97)</f>
        <v/>
      </c>
      <c r="T97" s="39">
        <f>LEN(P97)</f>
        <v/>
      </c>
      <c r="U97" s="5">
        <f>$C$2&amp;I97&amp;IF(D97&gt;0,"保險費",IF(F97&gt;0,"東公證費",IF(H97&gt;0,"修繕費")))</f>
        <v/>
      </c>
      <c r="W97" s="39" t="inlineStr">
        <is>
          <t>0704-15141</t>
        </is>
      </c>
    </row>
    <row r="98" ht="28.5" customHeight="1" s="55">
      <c r="A98" s="1" t="n">
        <v>94</v>
      </c>
      <c r="B98" s="2" t="inlineStr">
        <is>
          <t>寄居蟹高F2M34100118</t>
        </is>
      </c>
      <c r="C98" s="61" t="n"/>
      <c r="D98" s="61" t="n"/>
      <c r="E98" s="61" t="n"/>
      <c r="F98" s="61" t="n"/>
      <c r="G98" s="61" t="n">
        <v>900</v>
      </c>
      <c r="H98" s="61" t="n">
        <v>900</v>
      </c>
      <c r="I98" s="61" t="inlineStr">
        <is>
          <t>劉邱毓美</t>
        </is>
      </c>
      <c r="J98" s="2" t="inlineStr">
        <is>
          <t>X732719984</t>
        </is>
      </c>
      <c r="K98" s="2" t="inlineStr">
        <is>
          <t>050</t>
        </is>
      </c>
      <c r="L98" s="2" t="inlineStr">
        <is>
          <t>8517</t>
        </is>
      </c>
      <c r="M98" s="21" t="inlineStr">
        <is>
          <t>08896647250</t>
        </is>
      </c>
      <c r="N98" s="4" t="n"/>
      <c r="O98" s="5">
        <f>K98&amp;L98</f>
        <v/>
      </c>
      <c r="P98" s="5">
        <f>M98</f>
        <v/>
      </c>
      <c r="Q98" s="5">
        <f>J98</f>
        <v/>
      </c>
      <c r="R98" s="39">
        <f>D98+F98+H98</f>
        <v/>
      </c>
      <c r="S98" s="39">
        <f>LEN(O98)</f>
        <v/>
      </c>
      <c r="T98" s="39">
        <f>LEN(P98)</f>
        <v/>
      </c>
      <c r="U98" s="5">
        <f>$C$2&amp;I98&amp;IF(D98&gt;0,"保險費",IF(F98&gt;0,"東公證費",IF(H98&gt;0,"修繕費")))</f>
        <v/>
      </c>
      <c r="W98" s="39" t="inlineStr">
        <is>
          <t>0704-15286</t>
        </is>
      </c>
    </row>
    <row r="99" ht="28.5" customHeight="1" s="55">
      <c r="A99" s="1" t="n">
        <v>95</v>
      </c>
      <c r="B99" s="2" t="inlineStr">
        <is>
          <t>寄居蟹高F2M34100119</t>
        </is>
      </c>
      <c r="C99" s="61" t="n">
        <v>3008</v>
      </c>
      <c r="D99" s="61" t="n">
        <v>3008</v>
      </c>
      <c r="E99" s="61" t="n"/>
      <c r="F99" s="61" t="n"/>
      <c r="G99" s="61" t="n"/>
      <c r="H99" s="61" t="n"/>
      <c r="I99" s="61" t="inlineStr">
        <is>
          <t>呂重慶</t>
        </is>
      </c>
      <c r="J99" s="2" t="inlineStr">
        <is>
          <t>K798490980</t>
        </is>
      </c>
      <c r="K99" s="2" t="inlineStr">
        <is>
          <t>005</t>
        </is>
      </c>
      <c r="L99" s="2" t="inlineStr">
        <is>
          <t>0337</t>
        </is>
      </c>
      <c r="M99" s="21" t="inlineStr">
        <is>
          <t>390327785472</t>
        </is>
      </c>
      <c r="N99" s="4" t="n"/>
      <c r="O99" s="5">
        <f>K99&amp;L99</f>
        <v/>
      </c>
      <c r="P99" s="5">
        <f>M99</f>
        <v/>
      </c>
      <c r="Q99" s="5">
        <f>J99</f>
        <v/>
      </c>
      <c r="R99" s="39">
        <f>D99+F99+H99</f>
        <v/>
      </c>
      <c r="S99" s="39">
        <f>LEN(O99)</f>
        <v/>
      </c>
      <c r="T99" s="39">
        <f>LEN(P99)</f>
        <v/>
      </c>
      <c r="U99" s="5">
        <f>$C$2&amp;I99&amp;IF(D99&gt;0,"保險費",IF(F99&gt;0,"東公證費",IF(H99&gt;0,"修繕費")))</f>
        <v/>
      </c>
      <c r="W99" s="39" t="inlineStr">
        <is>
          <t>0704-15302</t>
        </is>
      </c>
    </row>
    <row r="100" ht="28.5" customHeight="1" s="55">
      <c r="A100" s="1" t="n">
        <v>96</v>
      </c>
      <c r="B100" s="2" t="inlineStr">
        <is>
          <t>寄居蟹高F2M34100123</t>
        </is>
      </c>
      <c r="C100" s="61" t="n"/>
      <c r="D100" s="61" t="n"/>
      <c r="E100" s="61" t="n"/>
      <c r="F100" s="61" t="n"/>
      <c r="G100" s="61" t="n">
        <v>1500</v>
      </c>
      <c r="H100" s="61" t="n">
        <v>1500</v>
      </c>
      <c r="I100" s="61" t="inlineStr">
        <is>
          <t>王寶琴</t>
        </is>
      </c>
      <c r="J100" s="2" t="inlineStr">
        <is>
          <t>W073655873</t>
        </is>
      </c>
      <c r="K100" s="2" t="inlineStr">
        <is>
          <t>017</t>
        </is>
      </c>
      <c r="L100" s="2" t="inlineStr">
        <is>
          <t>2059</t>
        </is>
      </c>
      <c r="M100" s="21" t="inlineStr">
        <is>
          <t>84282379402</t>
        </is>
      </c>
      <c r="N100" s="4" t="n"/>
      <c r="O100" s="5">
        <f>K100&amp;L100</f>
        <v/>
      </c>
      <c r="P100" s="5">
        <f>M100</f>
        <v/>
      </c>
      <c r="Q100" s="5">
        <f>J100</f>
        <v/>
      </c>
      <c r="R100" s="39">
        <f>D100+F100+H100</f>
        <v/>
      </c>
      <c r="S100" s="39">
        <f>LEN(O100)</f>
        <v/>
      </c>
      <c r="T100" s="39">
        <f>LEN(P100)</f>
        <v/>
      </c>
      <c r="U100" s="5">
        <f>$C$2&amp;I100&amp;IF(D100&gt;0,"保險費",IF(F100&gt;0,"東公證費",IF(H100&gt;0,"修繕費")))</f>
        <v/>
      </c>
      <c r="W100" s="39" t="inlineStr">
        <is>
          <t>0704-15336</t>
        </is>
      </c>
    </row>
    <row r="101" ht="28.5" customHeight="1" s="55">
      <c r="A101" s="1" t="n">
        <v>97</v>
      </c>
      <c r="B101" s="2" t="inlineStr">
        <is>
          <t>寄居蟹高F2M34100124</t>
        </is>
      </c>
      <c r="C101" s="61" t="n"/>
      <c r="D101" s="61" t="n"/>
      <c r="E101" s="61" t="n"/>
      <c r="F101" s="61" t="n"/>
      <c r="G101" s="61" t="n">
        <v>3000</v>
      </c>
      <c r="H101" s="61" t="n">
        <v>3000</v>
      </c>
      <c r="I101" s="61" t="inlineStr">
        <is>
          <t>洪偉中</t>
        </is>
      </c>
      <c r="J101" s="2" t="inlineStr">
        <is>
          <t>X181565974</t>
        </is>
      </c>
      <c r="K101" s="2" t="inlineStr">
        <is>
          <t>017</t>
        </is>
      </c>
      <c r="L101" s="2" t="inlineStr">
        <is>
          <t>2059</t>
        </is>
      </c>
      <c r="M101" s="21" t="inlineStr">
        <is>
          <t>86836336362</t>
        </is>
      </c>
      <c r="N101" s="4" t="n"/>
      <c r="O101" s="5">
        <f>K101&amp;L101</f>
        <v/>
      </c>
      <c r="P101" s="5">
        <f>M101</f>
        <v/>
      </c>
      <c r="Q101" s="5">
        <f>J101</f>
        <v/>
      </c>
      <c r="R101" s="39">
        <f>D101+F101+H101</f>
        <v/>
      </c>
      <c r="S101" s="39">
        <f>LEN(O101)</f>
        <v/>
      </c>
      <c r="T101" s="39">
        <f>LEN(P101)</f>
        <v/>
      </c>
      <c r="U101" s="5">
        <f>$C$2&amp;I101&amp;IF(D101&gt;0,"保險費",IF(F101&gt;0,"東公證費",IF(H101&gt;0,"修繕費")))</f>
        <v/>
      </c>
      <c r="W101" s="39" t="inlineStr">
        <is>
          <t>0704-15314</t>
        </is>
      </c>
    </row>
    <row r="102" ht="28.5" customHeight="1" s="55">
      <c r="A102" s="1" t="n">
        <v>98</v>
      </c>
      <c r="B102" s="2" t="inlineStr">
        <is>
          <t>寄居蟹高F2M34100127</t>
        </is>
      </c>
      <c r="C102" s="61" t="n"/>
      <c r="D102" s="61" t="n"/>
      <c r="E102" s="61" t="n"/>
      <c r="F102" s="61" t="n"/>
      <c r="G102" s="61" t="n">
        <v>35000</v>
      </c>
      <c r="H102" s="61" t="n">
        <v>10000</v>
      </c>
      <c r="I102" s="61" t="inlineStr">
        <is>
          <t>劉俊賢</t>
        </is>
      </c>
      <c r="J102" s="2" t="inlineStr">
        <is>
          <t>L802673850</t>
        </is>
      </c>
      <c r="K102" s="2" t="inlineStr">
        <is>
          <t>822</t>
        </is>
      </c>
      <c r="L102" s="2" t="inlineStr">
        <is>
          <t>0037</t>
        </is>
      </c>
      <c r="M102" s="21" t="inlineStr">
        <is>
          <t>700364979303</t>
        </is>
      </c>
      <c r="N102" s="4" t="n"/>
      <c r="O102" s="5">
        <f>K102&amp;L102</f>
        <v/>
      </c>
      <c r="P102" s="5">
        <f>M102</f>
        <v/>
      </c>
      <c r="Q102" s="5">
        <f>J102</f>
        <v/>
      </c>
      <c r="R102" s="39">
        <f>D102+F102+H102</f>
        <v/>
      </c>
      <c r="S102" s="39">
        <f>LEN(O102)</f>
        <v/>
      </c>
      <c r="T102" s="39">
        <f>LEN(P102)</f>
        <v/>
      </c>
      <c r="U102" s="5">
        <f>$C$2&amp;I102&amp;IF(D102&gt;0,"保險費",IF(F102&gt;0,"東公證費",IF(H102&gt;0,"修繕費")))</f>
        <v/>
      </c>
      <c r="W102" s="39" t="inlineStr">
        <is>
          <t>0704-15337</t>
        </is>
      </c>
    </row>
    <row r="103" ht="28.5" customHeight="1" s="55">
      <c r="A103" s="1" t="n">
        <v>99</v>
      </c>
      <c r="B103" s="2" t="inlineStr">
        <is>
          <t>寄居蟹高F2M34100128</t>
        </is>
      </c>
      <c r="C103" s="61" t="n">
        <v>3497</v>
      </c>
      <c r="D103" s="61" t="n">
        <v>3497</v>
      </c>
      <c r="E103" s="61" t="n"/>
      <c r="F103" s="61" t="n"/>
      <c r="G103" s="61" t="n"/>
      <c r="H103" s="61" t="n"/>
      <c r="I103" s="61" t="inlineStr">
        <is>
          <t>詹佳士</t>
        </is>
      </c>
      <c r="J103" s="2" t="inlineStr">
        <is>
          <t>X696066067</t>
        </is>
      </c>
      <c r="K103" s="2" t="inlineStr">
        <is>
          <t>822</t>
        </is>
      </c>
      <c r="L103" s="2" t="inlineStr">
        <is>
          <t>1263</t>
        </is>
      </c>
      <c r="M103" s="21" t="inlineStr">
        <is>
          <t>604467064148</t>
        </is>
      </c>
      <c r="N103" s="4" t="n"/>
      <c r="O103" s="5">
        <f>K103&amp;L103</f>
        <v/>
      </c>
      <c r="P103" s="5">
        <f>M103</f>
        <v/>
      </c>
      <c r="Q103" s="5">
        <f>J103</f>
        <v/>
      </c>
      <c r="R103" s="39">
        <f>D103+F103+H103</f>
        <v/>
      </c>
      <c r="S103" s="39">
        <f>LEN(O103)</f>
        <v/>
      </c>
      <c r="T103" s="39">
        <f>LEN(P103)</f>
        <v/>
      </c>
      <c r="U103" s="5">
        <f>$C$2&amp;I103&amp;IF(D103&gt;0,"保險費",IF(F103&gt;0,"東公證費",IF(H103&gt;0,"修繕費")))</f>
        <v/>
      </c>
      <c r="W103" s="39" t="inlineStr">
        <is>
          <t>0704-15347</t>
        </is>
      </c>
    </row>
    <row r="104" ht="28.5" customHeight="1" s="55">
      <c r="A104" s="1" t="n">
        <v>100</v>
      </c>
      <c r="B104" s="2" t="inlineStr">
        <is>
          <t>寄居蟹高F2M34100129</t>
        </is>
      </c>
      <c r="C104" s="61" t="n">
        <v>3099</v>
      </c>
      <c r="D104" s="61" t="n">
        <v>3099</v>
      </c>
      <c r="E104" s="61" t="n"/>
      <c r="F104" s="61" t="n"/>
      <c r="G104" s="61" t="n"/>
      <c r="H104" s="61" t="n"/>
      <c r="I104" s="61" t="inlineStr">
        <is>
          <t>賀曉娟</t>
        </is>
      </c>
      <c r="J104" s="2" t="inlineStr">
        <is>
          <t>R141975216</t>
        </is>
      </c>
      <c r="K104" s="2" t="inlineStr">
        <is>
          <t>822</t>
        </is>
      </c>
      <c r="L104" s="2" t="inlineStr">
        <is>
          <t>0118</t>
        </is>
      </c>
      <c r="M104" s="21" t="inlineStr">
        <is>
          <t>133931774468</t>
        </is>
      </c>
      <c r="N104" s="4" t="n"/>
      <c r="O104" s="5">
        <f>K104&amp;L104</f>
        <v/>
      </c>
      <c r="P104" s="5">
        <f>M104</f>
        <v/>
      </c>
      <c r="Q104" s="5">
        <f>J104</f>
        <v/>
      </c>
      <c r="R104" s="39">
        <f>D104+F104+H104</f>
        <v/>
      </c>
      <c r="S104" s="39">
        <f>LEN(O104)</f>
        <v/>
      </c>
      <c r="T104" s="39">
        <f>LEN(P104)</f>
        <v/>
      </c>
      <c r="U104" s="5">
        <f>$C$2&amp;I104&amp;IF(D104&gt;0,"保險費",IF(F104&gt;0,"東公證費",IF(H104&gt;0,"修繕費")))</f>
        <v/>
      </c>
      <c r="W104" s="39" t="inlineStr">
        <is>
          <t>0704-15353</t>
        </is>
      </c>
    </row>
    <row r="105" ht="28.5" customHeight="1" s="55">
      <c r="A105" s="1" t="n">
        <v>101</v>
      </c>
      <c r="B105" s="2" t="inlineStr">
        <is>
          <t>寄居蟹高F2M34100131</t>
        </is>
      </c>
      <c r="C105" s="61" t="n">
        <v>3500</v>
      </c>
      <c r="D105" s="61" t="n">
        <v>3500</v>
      </c>
      <c r="E105" s="61" t="n"/>
      <c r="F105" s="61" t="n"/>
      <c r="G105" s="61" t="n"/>
      <c r="H105" s="61" t="n"/>
      <c r="I105" s="61" t="inlineStr">
        <is>
          <t>鄭隆峯</t>
        </is>
      </c>
      <c r="J105" s="2" t="inlineStr">
        <is>
          <t>D032441160</t>
        </is>
      </c>
      <c r="K105" s="2" t="inlineStr">
        <is>
          <t>006</t>
        </is>
      </c>
      <c r="L105" s="2" t="inlineStr">
        <is>
          <t>3166</t>
        </is>
      </c>
      <c r="M105" s="21" t="inlineStr">
        <is>
          <t>6302368224691</t>
        </is>
      </c>
      <c r="N105" s="4" t="n"/>
      <c r="O105" s="5">
        <f>K105&amp;L105</f>
        <v/>
      </c>
      <c r="P105" s="5">
        <f>M105</f>
        <v/>
      </c>
      <c r="Q105" s="5">
        <f>J105</f>
        <v/>
      </c>
      <c r="R105" s="39">
        <f>D105+F105+H105</f>
        <v/>
      </c>
      <c r="S105" s="39">
        <f>LEN(O105)</f>
        <v/>
      </c>
      <c r="T105" s="39">
        <f>LEN(P105)</f>
        <v/>
      </c>
      <c r="U105" s="5">
        <f>$C$2&amp;I105&amp;IF(D105&gt;0,"保險費",IF(F105&gt;0,"東公證費",IF(H105&gt;0,"修繕費")))</f>
        <v/>
      </c>
      <c r="W105" s="39" t="inlineStr">
        <is>
          <t>0704-15248</t>
        </is>
      </c>
    </row>
    <row r="106" ht="28.5" customHeight="1" s="55">
      <c r="A106" s="1" t="n">
        <v>102</v>
      </c>
      <c r="B106" s="2" t="inlineStr">
        <is>
          <t>寄居蟹高F2M34100132</t>
        </is>
      </c>
      <c r="C106" s="61" t="n">
        <v>3184</v>
      </c>
      <c r="D106" s="61" t="n">
        <v>3167</v>
      </c>
      <c r="E106" s="61" t="n"/>
      <c r="F106" s="61" t="n"/>
      <c r="G106" s="61" t="n"/>
      <c r="H106" s="61" t="n"/>
      <c r="I106" s="61" t="inlineStr">
        <is>
          <t>唐聖哲</t>
        </is>
      </c>
      <c r="J106" s="2" t="inlineStr">
        <is>
          <t>V892881189</t>
        </is>
      </c>
      <c r="K106" s="2" t="inlineStr">
        <is>
          <t>017</t>
        </is>
      </c>
      <c r="L106" s="2" t="inlineStr">
        <is>
          <t>0479</t>
        </is>
      </c>
      <c r="M106" s="21" t="inlineStr">
        <is>
          <t>06909942812</t>
        </is>
      </c>
      <c r="N106" s="4" t="n"/>
      <c r="O106" s="5">
        <f>K106&amp;L106</f>
        <v/>
      </c>
      <c r="P106" s="5">
        <f>M106</f>
        <v/>
      </c>
      <c r="Q106" s="5">
        <f>J106</f>
        <v/>
      </c>
      <c r="R106" s="39">
        <f>D106+F106+H106</f>
        <v/>
      </c>
      <c r="S106" s="39">
        <f>LEN(O106)</f>
        <v/>
      </c>
      <c r="T106" s="39">
        <f>LEN(P106)</f>
        <v/>
      </c>
      <c r="U106" s="5">
        <f>$C$2&amp;I106&amp;IF(D106&gt;0,"保險費",IF(F106&gt;0,"東公證費",IF(H106&gt;0,"修繕費")))</f>
        <v/>
      </c>
      <c r="W106" s="39" t="inlineStr">
        <is>
          <t>0704-15315</t>
        </is>
      </c>
    </row>
    <row r="107" ht="28.5" customHeight="1" s="55">
      <c r="A107" s="1" t="n">
        <v>103</v>
      </c>
      <c r="B107" s="2" t="inlineStr">
        <is>
          <t>寄居蟹高F2M34100133</t>
        </is>
      </c>
      <c r="C107" s="61" t="n">
        <v>3309</v>
      </c>
      <c r="D107" s="61" t="n">
        <v>3309</v>
      </c>
      <c r="E107" s="61" t="n"/>
      <c r="F107" s="61" t="n"/>
      <c r="G107" s="61" t="n"/>
      <c r="H107" s="61" t="n"/>
      <c r="I107" s="61" t="inlineStr">
        <is>
          <t>梁乃云</t>
        </is>
      </c>
      <c r="J107" s="2" t="inlineStr">
        <is>
          <t>L750965052</t>
        </is>
      </c>
      <c r="K107" s="2" t="inlineStr">
        <is>
          <t>005</t>
        </is>
      </c>
      <c r="L107" s="2" t="inlineStr">
        <is>
          <t>0647</t>
        </is>
      </c>
      <c r="M107" s="21" t="inlineStr">
        <is>
          <t>477438662091</t>
        </is>
      </c>
      <c r="N107" s="4" t="n"/>
      <c r="O107" s="5">
        <f>K107&amp;L107</f>
        <v/>
      </c>
      <c r="P107" s="5">
        <f>M107</f>
        <v/>
      </c>
      <c r="Q107" s="5">
        <f>J107</f>
        <v/>
      </c>
      <c r="R107" s="39">
        <f>D107+F107+H107</f>
        <v/>
      </c>
      <c r="S107" s="39">
        <f>LEN(O107)</f>
        <v/>
      </c>
      <c r="T107" s="39">
        <f>LEN(P107)</f>
        <v/>
      </c>
      <c r="U107" s="5">
        <f>$C$2&amp;I107&amp;IF(D107&gt;0,"保險費",IF(F107&gt;0,"東公證費",IF(H107&gt;0,"修繕費")))</f>
        <v/>
      </c>
      <c r="W107" s="39" t="inlineStr">
        <is>
          <t>0704-15364</t>
        </is>
      </c>
    </row>
    <row r="108" ht="28.5" customHeight="1" s="55">
      <c r="A108" s="1" t="n">
        <v>104</v>
      </c>
      <c r="B108" s="2" t="inlineStr">
        <is>
          <t>寄居蟹高F2M34100134</t>
        </is>
      </c>
      <c r="C108" s="61" t="n"/>
      <c r="D108" s="61" t="n"/>
      <c r="E108" s="61" t="n"/>
      <c r="F108" s="61" t="n"/>
      <c r="G108" s="61" t="n">
        <v>6666</v>
      </c>
      <c r="H108" s="61" t="n">
        <v>6666</v>
      </c>
      <c r="I108" s="61" t="inlineStr">
        <is>
          <t>匡嘉偉</t>
        </is>
      </c>
      <c r="J108" s="2" t="inlineStr">
        <is>
          <t>O311252436</t>
        </is>
      </c>
      <c r="K108" s="2" t="inlineStr">
        <is>
          <t>013</t>
        </is>
      </c>
      <c r="L108" s="2" t="inlineStr">
        <is>
          <t>1047</t>
        </is>
      </c>
      <c r="M108" s="21" t="inlineStr">
        <is>
          <t>116528264300</t>
        </is>
      </c>
      <c r="N108" s="4" t="n"/>
      <c r="O108" s="5">
        <f>K108&amp;L108</f>
        <v/>
      </c>
      <c r="P108" s="5">
        <f>M108</f>
        <v/>
      </c>
      <c r="Q108" s="5">
        <f>J108</f>
        <v/>
      </c>
      <c r="R108" s="39">
        <f>D108+F108+H108</f>
        <v/>
      </c>
      <c r="S108" s="39">
        <f>LEN(O108)</f>
        <v/>
      </c>
      <c r="T108" s="39">
        <f>LEN(P108)</f>
        <v/>
      </c>
      <c r="U108" s="5">
        <f>$C$2&amp;I108&amp;IF(D108&gt;0,"保險費",IF(F108&gt;0,"東公證費",IF(H108&gt;0,"修繕費")))</f>
        <v/>
      </c>
      <c r="W108" s="39" t="inlineStr">
        <is>
          <t>0704-15379</t>
        </is>
      </c>
    </row>
    <row r="109" ht="28.5" customHeight="1" s="55">
      <c r="A109" s="1" t="n">
        <v>105</v>
      </c>
      <c r="B109" s="2" t="inlineStr">
        <is>
          <t>寄居蟹高F2M34100134</t>
        </is>
      </c>
      <c r="C109" s="61" t="n">
        <v>3367</v>
      </c>
      <c r="D109" s="61" t="n">
        <v>3367</v>
      </c>
      <c r="E109" s="61" t="n"/>
      <c r="F109" s="61" t="n"/>
      <c r="G109" s="61" t="n"/>
      <c r="H109" s="61" t="n"/>
      <c r="I109" s="61" t="inlineStr">
        <is>
          <t>匡嘉偉</t>
        </is>
      </c>
      <c r="J109" s="2" t="inlineStr">
        <is>
          <t>S520275525</t>
        </is>
      </c>
      <c r="K109" s="2" t="inlineStr">
        <is>
          <t>013</t>
        </is>
      </c>
      <c r="L109" s="2" t="inlineStr">
        <is>
          <t>1047</t>
        </is>
      </c>
      <c r="M109" s="21" t="inlineStr">
        <is>
          <t>507607238509</t>
        </is>
      </c>
      <c r="N109" s="4" t="n"/>
      <c r="O109" s="5">
        <f>K109&amp;L109</f>
        <v/>
      </c>
      <c r="P109" s="5">
        <f>M109</f>
        <v/>
      </c>
      <c r="Q109" s="5">
        <f>J109</f>
        <v/>
      </c>
      <c r="R109" s="39">
        <f>D109+F109+H109</f>
        <v/>
      </c>
      <c r="S109" s="39">
        <f>LEN(O109)</f>
        <v/>
      </c>
      <c r="T109" s="39">
        <f>LEN(P109)</f>
        <v/>
      </c>
      <c r="U109" s="5">
        <f>$C$2&amp;I109&amp;IF(D109&gt;0,"保險費",IF(F109&gt;0,"東公證費",IF(H109&gt;0,"修繕費")))</f>
        <v/>
      </c>
      <c r="W109" s="39" t="inlineStr">
        <is>
          <t>0704-15379</t>
        </is>
      </c>
    </row>
    <row r="110" ht="28.5" customHeight="1" s="55">
      <c r="A110" s="1" t="n">
        <v>106</v>
      </c>
      <c r="B110" s="2" t="inlineStr">
        <is>
          <t>寄居蟹高F2M34100136</t>
        </is>
      </c>
      <c r="C110" s="61" t="n"/>
      <c r="D110" s="61" t="n"/>
      <c r="E110" s="61" t="n"/>
      <c r="F110" s="61" t="n"/>
      <c r="G110" s="61" t="n">
        <v>900</v>
      </c>
      <c r="H110" s="61" t="n">
        <v>900</v>
      </c>
      <c r="I110" s="61" t="inlineStr">
        <is>
          <t>孫慧瑾</t>
        </is>
      </c>
      <c r="J110" s="2" t="inlineStr">
        <is>
          <t>L056014692</t>
        </is>
      </c>
      <c r="K110" s="2" t="inlineStr">
        <is>
          <t>005</t>
        </is>
      </c>
      <c r="L110" s="2" t="inlineStr">
        <is>
          <t>0979</t>
        </is>
      </c>
      <c r="M110" s="21" t="inlineStr">
        <is>
          <t>114188356868</t>
        </is>
      </c>
      <c r="N110" s="4" t="n"/>
      <c r="O110" s="5">
        <f>K110&amp;L110</f>
        <v/>
      </c>
      <c r="P110" s="5">
        <f>M110</f>
        <v/>
      </c>
      <c r="Q110" s="5">
        <f>J110</f>
        <v/>
      </c>
      <c r="R110" s="39">
        <f>D110+F110+H110</f>
        <v/>
      </c>
      <c r="S110" s="39">
        <f>LEN(O110)</f>
        <v/>
      </c>
      <c r="T110" s="39">
        <f>LEN(P110)</f>
        <v/>
      </c>
      <c r="U110" s="5">
        <f>$C$2&amp;I110&amp;IF(D110&gt;0,"保險費",IF(F110&gt;0,"東公證費",IF(H110&gt;0,"修繕費")))</f>
        <v/>
      </c>
      <c r="W110" s="39" t="inlineStr">
        <is>
          <t>0704-15357</t>
        </is>
      </c>
    </row>
    <row r="111" ht="28.5" customHeight="1" s="55">
      <c r="A111" s="1" t="n">
        <v>107</v>
      </c>
      <c r="B111" s="2" t="inlineStr">
        <is>
          <t>寄居蟹高F2M34100137</t>
        </is>
      </c>
      <c r="C111" s="61" t="n"/>
      <c r="D111" s="61" t="n"/>
      <c r="E111" s="61" t="n"/>
      <c r="F111" s="61" t="n"/>
      <c r="G111" s="61" t="n">
        <v>900</v>
      </c>
      <c r="H111" s="61" t="n">
        <v>900</v>
      </c>
      <c r="I111" s="61" t="inlineStr">
        <is>
          <t>呂宗餘</t>
        </is>
      </c>
      <c r="J111" s="2" t="inlineStr">
        <is>
          <t>A733568590</t>
        </is>
      </c>
      <c r="K111" s="2" t="inlineStr">
        <is>
          <t>822</t>
        </is>
      </c>
      <c r="L111" s="2" t="inlineStr">
        <is>
          <t>1182</t>
        </is>
      </c>
      <c r="M111" s="21" t="inlineStr">
        <is>
          <t>894413102085</t>
        </is>
      </c>
      <c r="N111" s="4" t="n"/>
      <c r="O111" s="5">
        <f>K111&amp;L111</f>
        <v/>
      </c>
      <c r="P111" s="5">
        <f>M111</f>
        <v/>
      </c>
      <c r="Q111" s="5">
        <f>J111</f>
        <v/>
      </c>
      <c r="R111" s="39">
        <f>D111+F111+H111</f>
        <v/>
      </c>
      <c r="S111" s="39">
        <f>LEN(O111)</f>
        <v/>
      </c>
      <c r="T111" s="39">
        <f>LEN(P111)</f>
        <v/>
      </c>
      <c r="U111" s="5">
        <f>$C$2&amp;I111&amp;IF(D111&gt;0,"保險費",IF(F111&gt;0,"東公證費",IF(H111&gt;0,"修繕費")))</f>
        <v/>
      </c>
      <c r="W111" s="39" t="inlineStr">
        <is>
          <t>0704-15365</t>
        </is>
      </c>
    </row>
    <row r="112" ht="28.5" customHeight="1" s="55">
      <c r="A112" s="1" t="n">
        <v>108</v>
      </c>
      <c r="B112" s="2" t="inlineStr">
        <is>
          <t>寄居蟹高F2M34100137</t>
        </is>
      </c>
      <c r="C112" s="61" t="n">
        <v>2973</v>
      </c>
      <c r="D112" s="61" t="n">
        <v>2965</v>
      </c>
      <c r="E112" s="61" t="n"/>
      <c r="F112" s="61" t="n"/>
      <c r="G112" s="61" t="n"/>
      <c r="H112" s="61" t="n"/>
      <c r="I112" s="61" t="inlineStr">
        <is>
          <t>呂宗餘</t>
        </is>
      </c>
      <c r="J112" s="2" t="inlineStr">
        <is>
          <t>X342467159</t>
        </is>
      </c>
      <c r="K112" s="2" t="inlineStr">
        <is>
          <t>822</t>
        </is>
      </c>
      <c r="L112" s="2" t="inlineStr">
        <is>
          <t>1182</t>
        </is>
      </c>
      <c r="M112" s="21" t="inlineStr">
        <is>
          <t>741758815868</t>
        </is>
      </c>
      <c r="N112" s="4" t="n"/>
      <c r="O112" s="5">
        <f>K112&amp;L112</f>
        <v/>
      </c>
      <c r="P112" s="5">
        <f>M112</f>
        <v/>
      </c>
      <c r="Q112" s="5">
        <f>J112</f>
        <v/>
      </c>
      <c r="R112" s="39">
        <f>D112+F112+H112</f>
        <v/>
      </c>
      <c r="S112" s="39">
        <f>LEN(O112)</f>
        <v/>
      </c>
      <c r="T112" s="39">
        <f>LEN(P112)</f>
        <v/>
      </c>
      <c r="U112" s="5">
        <f>$C$2&amp;I112&amp;IF(D112&gt;0,"保險費",IF(F112&gt;0,"東公證費",IF(H112&gt;0,"修繕費")))</f>
        <v/>
      </c>
      <c r="W112" s="39" t="inlineStr">
        <is>
          <t>0704-15365</t>
        </is>
      </c>
    </row>
    <row r="113" ht="28.5" customHeight="1" s="55">
      <c r="A113" s="1" t="n">
        <v>109</v>
      </c>
      <c r="B113" s="2" t="inlineStr">
        <is>
          <t>寄居蟹高F2M34100138</t>
        </is>
      </c>
      <c r="C113" s="61" t="n"/>
      <c r="D113" s="61" t="n"/>
      <c r="E113" s="61" t="n"/>
      <c r="F113" s="61" t="n"/>
      <c r="G113" s="61" t="n">
        <v>900</v>
      </c>
      <c r="H113" s="61" t="n">
        <v>900</v>
      </c>
      <c r="I113" s="61" t="inlineStr">
        <is>
          <t>張以函</t>
        </is>
      </c>
      <c r="J113" s="2" t="inlineStr">
        <is>
          <t>L590055703</t>
        </is>
      </c>
      <c r="K113" s="2" t="inlineStr">
        <is>
          <t>822</t>
        </is>
      </c>
      <c r="L113" s="2" t="inlineStr">
        <is>
          <t>1159</t>
        </is>
      </c>
      <c r="M113" s="21" t="inlineStr">
        <is>
          <t>020465838973</t>
        </is>
      </c>
      <c r="N113" s="4" t="n"/>
      <c r="O113" s="5">
        <f>K113&amp;L113</f>
        <v/>
      </c>
      <c r="P113" s="5">
        <f>M113</f>
        <v/>
      </c>
      <c r="Q113" s="5">
        <f>J113</f>
        <v/>
      </c>
      <c r="R113" s="39">
        <f>D113+F113+H113</f>
        <v/>
      </c>
      <c r="S113" s="39">
        <f>LEN(O113)</f>
        <v/>
      </c>
      <c r="T113" s="39">
        <f>LEN(P113)</f>
        <v/>
      </c>
      <c r="U113" s="5">
        <f>$C$2&amp;I113&amp;IF(D113&gt;0,"保險費",IF(F113&gt;0,"東公證費",IF(H113&gt;0,"修繕費")))</f>
        <v/>
      </c>
      <c r="W113" s="39" t="inlineStr">
        <is>
          <t>0704-15340</t>
        </is>
      </c>
    </row>
    <row r="114" ht="28.5" customHeight="1" s="55">
      <c r="A114" s="1" t="n">
        <v>110</v>
      </c>
      <c r="B114" s="2" t="inlineStr">
        <is>
          <t>寄居蟹高F2M34100138</t>
        </is>
      </c>
      <c r="C114" s="61" t="n">
        <v>3420</v>
      </c>
      <c r="D114" s="61" t="n">
        <v>3420</v>
      </c>
      <c r="E114" s="61" t="n"/>
      <c r="F114" s="61" t="n"/>
      <c r="G114" s="61" t="n"/>
      <c r="H114" s="61" t="n"/>
      <c r="I114" s="61" t="inlineStr">
        <is>
          <t>張以函</t>
        </is>
      </c>
      <c r="J114" s="2" t="inlineStr">
        <is>
          <t>Z461327832</t>
        </is>
      </c>
      <c r="K114" s="2" t="inlineStr">
        <is>
          <t>822</t>
        </is>
      </c>
      <c r="L114" s="2" t="inlineStr">
        <is>
          <t>1159</t>
        </is>
      </c>
      <c r="M114" s="21" t="inlineStr">
        <is>
          <t>516366004850</t>
        </is>
      </c>
      <c r="N114" s="4" t="n"/>
      <c r="O114" s="5">
        <f>K114&amp;L114</f>
        <v/>
      </c>
      <c r="P114" s="5">
        <f>M114</f>
        <v/>
      </c>
      <c r="Q114" s="5">
        <f>J114</f>
        <v/>
      </c>
      <c r="R114" s="39">
        <f>D114+F114+H114</f>
        <v/>
      </c>
      <c r="S114" s="39">
        <f>LEN(O114)</f>
        <v/>
      </c>
      <c r="T114" s="39">
        <f>LEN(P114)</f>
        <v/>
      </c>
      <c r="U114" s="5">
        <f>$C$2&amp;I114&amp;IF(D114&gt;0,"保險費",IF(F114&gt;0,"東公證費",IF(H114&gt;0,"修繕費")))</f>
        <v/>
      </c>
      <c r="W114" s="39" t="inlineStr">
        <is>
          <t>0704-15340</t>
        </is>
      </c>
    </row>
    <row r="115" ht="28.5" customHeight="1" s="55">
      <c r="A115" s="1" t="n">
        <v>111</v>
      </c>
      <c r="B115" s="2" t="inlineStr">
        <is>
          <t>寄居蟹高F2M34100140</t>
        </is>
      </c>
      <c r="C115" s="61" t="n"/>
      <c r="D115" s="61" t="n"/>
      <c r="E115" s="61" t="n"/>
      <c r="F115" s="61" t="n"/>
      <c r="G115" s="61" t="n">
        <v>900</v>
      </c>
      <c r="H115" s="61" t="n">
        <v>900</v>
      </c>
      <c r="I115" s="61" t="inlineStr">
        <is>
          <t>陳俐全</t>
        </is>
      </c>
      <c r="J115" s="2" t="inlineStr">
        <is>
          <t>U360291647</t>
        </is>
      </c>
      <c r="K115" s="2" t="inlineStr">
        <is>
          <t>812</t>
        </is>
      </c>
      <c r="L115" s="2" t="inlineStr">
        <is>
          <t>0090</t>
        </is>
      </c>
      <c r="M115" s="21" t="inlineStr">
        <is>
          <t>54851933916779</t>
        </is>
      </c>
      <c r="N115" s="4" t="n"/>
      <c r="O115" s="5">
        <f>K115&amp;L115</f>
        <v/>
      </c>
      <c r="P115" s="5">
        <f>M115</f>
        <v/>
      </c>
      <c r="Q115" s="5">
        <f>J115</f>
        <v/>
      </c>
      <c r="R115" s="39">
        <f>D115+F115+H115</f>
        <v/>
      </c>
      <c r="S115" s="39">
        <f>LEN(O115)</f>
        <v/>
      </c>
      <c r="T115" s="39">
        <f>LEN(P115)</f>
        <v/>
      </c>
      <c r="U115" s="5">
        <f>$C$2&amp;I115&amp;IF(D115&gt;0,"保險費",IF(F115&gt;0,"東公證費",IF(H115&gt;0,"修繕費")))</f>
        <v/>
      </c>
      <c r="W115" s="39" t="inlineStr">
        <is>
          <t>0704-15395</t>
        </is>
      </c>
    </row>
    <row r="116" ht="28.5" customHeight="1" s="55">
      <c r="A116" s="1" t="n">
        <v>112</v>
      </c>
      <c r="B116" s="2" t="inlineStr">
        <is>
          <t>寄居蟹高F2M34100140</t>
        </is>
      </c>
      <c r="C116" s="61" t="n">
        <v>3494</v>
      </c>
      <c r="D116" s="61" t="n">
        <v>3494</v>
      </c>
      <c r="E116" s="61" t="n"/>
      <c r="F116" s="61" t="n"/>
      <c r="G116" s="61" t="n"/>
      <c r="H116" s="61" t="n"/>
      <c r="I116" s="61" t="inlineStr">
        <is>
          <t>陳俐全</t>
        </is>
      </c>
      <c r="J116" s="2" t="inlineStr">
        <is>
          <t>Q784203518</t>
        </is>
      </c>
      <c r="K116" s="2" t="inlineStr">
        <is>
          <t>812</t>
        </is>
      </c>
      <c r="L116" s="2" t="inlineStr">
        <is>
          <t>0090</t>
        </is>
      </c>
      <c r="M116" s="21" t="inlineStr">
        <is>
          <t>43861692964542</t>
        </is>
      </c>
      <c r="N116" s="4" t="n"/>
      <c r="O116" s="5">
        <f>K116&amp;L116</f>
        <v/>
      </c>
      <c r="P116" s="5">
        <f>M116</f>
        <v/>
      </c>
      <c r="Q116" s="5">
        <f>J116</f>
        <v/>
      </c>
      <c r="R116" s="39">
        <f>D116+F116+H116</f>
        <v/>
      </c>
      <c r="S116" s="39">
        <f>LEN(O116)</f>
        <v/>
      </c>
      <c r="T116" s="39">
        <f>LEN(P116)</f>
        <v/>
      </c>
      <c r="U116" s="5">
        <f>$C$2&amp;I116&amp;IF(D116&gt;0,"保險費",IF(F116&gt;0,"東公證費",IF(H116&gt;0,"修繕費")))</f>
        <v/>
      </c>
      <c r="W116" s="39" t="inlineStr">
        <is>
          <t>0704-15395</t>
        </is>
      </c>
    </row>
    <row r="117" ht="28.5" customHeight="1" s="55">
      <c r="A117" s="1" t="n">
        <v>113</v>
      </c>
      <c r="B117" s="2" t="inlineStr">
        <is>
          <t>寄居蟹高F2M34100142</t>
        </is>
      </c>
      <c r="C117" s="61" t="n"/>
      <c r="D117" s="61" t="n"/>
      <c r="E117" s="61" t="n"/>
      <c r="F117" s="61" t="n"/>
      <c r="G117" s="61" t="n">
        <v>8300</v>
      </c>
      <c r="H117" s="61" t="n">
        <v>8300</v>
      </c>
      <c r="I117" s="61" t="inlineStr">
        <is>
          <t>藍親親</t>
        </is>
      </c>
      <c r="J117" s="2" t="inlineStr">
        <is>
          <t>W630721436</t>
        </is>
      </c>
      <c r="K117" s="2" t="inlineStr">
        <is>
          <t>007</t>
        </is>
      </c>
      <c r="L117" s="2" t="inlineStr">
        <is>
          <t>1934</t>
        </is>
      </c>
      <c r="M117" s="21" t="inlineStr">
        <is>
          <t>69616038774</t>
        </is>
      </c>
      <c r="N117" s="4" t="n"/>
      <c r="O117" s="5">
        <f>K117&amp;L117</f>
        <v/>
      </c>
      <c r="P117" s="5">
        <f>M117</f>
        <v/>
      </c>
      <c r="Q117" s="5">
        <f>J117</f>
        <v/>
      </c>
      <c r="R117" s="39">
        <f>D117+F117+H117</f>
        <v/>
      </c>
      <c r="S117" s="39">
        <f>LEN(O117)</f>
        <v/>
      </c>
      <c r="T117" s="39">
        <f>LEN(P117)</f>
        <v/>
      </c>
      <c r="U117" s="5">
        <f>$C$2&amp;I117&amp;IF(D117&gt;0,"保險費",IF(F117&gt;0,"東公證費",IF(H117&gt;0,"修繕費")))</f>
        <v/>
      </c>
      <c r="W117" s="39" t="inlineStr">
        <is>
          <t>0704-15372</t>
        </is>
      </c>
    </row>
    <row r="118" ht="28.5" customHeight="1" s="55">
      <c r="A118" s="1" t="n">
        <v>114</v>
      </c>
      <c r="B118" s="2" t="inlineStr">
        <is>
          <t>寄居蟹高F2M34100144</t>
        </is>
      </c>
      <c r="C118" s="61" t="n"/>
      <c r="D118" s="61" t="n"/>
      <c r="E118" s="61" t="n"/>
      <c r="F118" s="61" t="n"/>
      <c r="G118" s="61" t="n">
        <v>900</v>
      </c>
      <c r="H118" s="61" t="n">
        <v>900</v>
      </c>
      <c r="I118" s="61" t="inlineStr">
        <is>
          <t>陳婷宣</t>
        </is>
      </c>
      <c r="J118" s="2" t="inlineStr">
        <is>
          <t>W700135096</t>
        </is>
      </c>
      <c r="K118" s="2" t="inlineStr">
        <is>
          <t>013</t>
        </is>
      </c>
      <c r="L118" s="2" t="inlineStr">
        <is>
          <t>0051</t>
        </is>
      </c>
      <c r="M118" s="21" t="inlineStr">
        <is>
          <t>840898835527</t>
        </is>
      </c>
      <c r="N118" s="4" t="n"/>
      <c r="O118" s="5">
        <f>K118&amp;L118</f>
        <v/>
      </c>
      <c r="P118" s="5">
        <f>M118</f>
        <v/>
      </c>
      <c r="Q118" s="5">
        <f>J118</f>
        <v/>
      </c>
      <c r="R118" s="39">
        <f>D118+F118+H118</f>
        <v/>
      </c>
      <c r="S118" s="39">
        <f>LEN(O118)</f>
        <v/>
      </c>
      <c r="T118" s="39">
        <f>LEN(P118)</f>
        <v/>
      </c>
      <c r="U118" s="5">
        <f>$C$2&amp;I118&amp;IF(D118&gt;0,"保險費",IF(F118&gt;0,"東公證費",IF(H118&gt;0,"修繕費")))</f>
        <v/>
      </c>
      <c r="W118" s="39" t="inlineStr">
        <is>
          <t>0704-15404</t>
        </is>
      </c>
    </row>
    <row r="119" ht="28.5" customHeight="1" s="55">
      <c r="A119" s="1" t="n">
        <v>115</v>
      </c>
      <c r="B119" s="2" t="inlineStr">
        <is>
          <t>寄居蟹高F2M34100144</t>
        </is>
      </c>
      <c r="C119" s="61" t="n">
        <v>3499</v>
      </c>
      <c r="D119" s="61" t="n">
        <v>3499</v>
      </c>
      <c r="E119" s="61" t="n"/>
      <c r="F119" s="61" t="n"/>
      <c r="G119" s="61" t="n"/>
      <c r="H119" s="61" t="n"/>
      <c r="I119" s="61" t="inlineStr">
        <is>
          <t>陳婷宣</t>
        </is>
      </c>
      <c r="J119" s="2" t="inlineStr">
        <is>
          <t>W267774737</t>
        </is>
      </c>
      <c r="K119" s="2" t="inlineStr">
        <is>
          <t>013</t>
        </is>
      </c>
      <c r="L119" s="2" t="inlineStr">
        <is>
          <t>0051</t>
        </is>
      </c>
      <c r="M119" s="21" t="inlineStr">
        <is>
          <t>483333040334</t>
        </is>
      </c>
      <c r="N119" s="4" t="n"/>
      <c r="O119" s="5">
        <f>K119&amp;L119</f>
        <v/>
      </c>
      <c r="P119" s="5">
        <f>M119</f>
        <v/>
      </c>
      <c r="Q119" s="5">
        <f>J119</f>
        <v/>
      </c>
      <c r="R119" s="39">
        <f>D119+F119+H119</f>
        <v/>
      </c>
      <c r="S119" s="39">
        <f>LEN(O119)</f>
        <v/>
      </c>
      <c r="T119" s="39">
        <f>LEN(P119)</f>
        <v/>
      </c>
      <c r="U119" s="5">
        <f>$C$2&amp;I119&amp;IF(D119&gt;0,"保險費",IF(F119&gt;0,"東公證費",IF(H119&gt;0,"修繕費")))</f>
        <v/>
      </c>
      <c r="W119" s="39" t="inlineStr">
        <is>
          <t>0704-15404</t>
        </is>
      </c>
    </row>
    <row r="120" ht="28.5" customHeight="1" s="55">
      <c r="A120" s="1" t="n">
        <v>116</v>
      </c>
      <c r="B120" s="2" t="inlineStr">
        <is>
          <t>寄居蟹高F2M34100145</t>
        </is>
      </c>
      <c r="C120" s="61" t="n"/>
      <c r="D120" s="61" t="n"/>
      <c r="E120" s="61" t="n"/>
      <c r="F120" s="61" t="n"/>
      <c r="G120" s="61" t="n">
        <v>900</v>
      </c>
      <c r="H120" s="61" t="n">
        <v>900</v>
      </c>
      <c r="I120" s="61" t="inlineStr">
        <is>
          <t>徐雅慧</t>
        </is>
      </c>
      <c r="J120" s="2" t="inlineStr">
        <is>
          <t>Z516638275</t>
        </is>
      </c>
      <c r="K120" s="2" t="inlineStr">
        <is>
          <t>012</t>
        </is>
      </c>
      <c r="L120" s="2" t="inlineStr">
        <is>
          <t>7369</t>
        </is>
      </c>
      <c r="M120" s="21" t="inlineStr">
        <is>
          <t>78130077949620</t>
        </is>
      </c>
      <c r="N120" s="4" t="n"/>
      <c r="O120" s="5">
        <f>K120&amp;L120</f>
        <v/>
      </c>
      <c r="P120" s="5">
        <f>M120</f>
        <v/>
      </c>
      <c r="Q120" s="5">
        <f>J120</f>
        <v/>
      </c>
      <c r="R120" s="39">
        <f>D120+F120+H120</f>
        <v/>
      </c>
      <c r="S120" s="39">
        <f>LEN(O120)</f>
        <v/>
      </c>
      <c r="T120" s="39">
        <f>LEN(P120)</f>
        <v/>
      </c>
      <c r="U120" s="5">
        <f>$C$2&amp;I120&amp;IF(D120&gt;0,"保險費",IF(F120&gt;0,"東公證費",IF(H120&gt;0,"修繕費")))</f>
        <v/>
      </c>
      <c r="W120" s="39" t="inlineStr">
        <is>
          <t>0704-15356</t>
        </is>
      </c>
    </row>
    <row r="121" ht="28.5" customHeight="1" s="55">
      <c r="A121" s="1" t="n">
        <v>117</v>
      </c>
      <c r="B121" s="2" t="inlineStr">
        <is>
          <t>寄居蟹高F2M34100145</t>
        </is>
      </c>
      <c r="C121" s="61" t="n">
        <v>2313</v>
      </c>
      <c r="D121" s="61" t="n">
        <v>2313</v>
      </c>
      <c r="E121" s="61" t="n"/>
      <c r="F121" s="61" t="n"/>
      <c r="G121" s="61" t="n"/>
      <c r="H121" s="61" t="n"/>
      <c r="I121" s="61" t="inlineStr">
        <is>
          <t>徐雅慧</t>
        </is>
      </c>
      <c r="J121" s="2" t="inlineStr">
        <is>
          <t>O116426484</t>
        </is>
      </c>
      <c r="K121" s="2" t="inlineStr">
        <is>
          <t>012</t>
        </is>
      </c>
      <c r="L121" s="2" t="inlineStr">
        <is>
          <t>7369</t>
        </is>
      </c>
      <c r="M121" s="21" t="inlineStr">
        <is>
          <t>66408259297790</t>
        </is>
      </c>
      <c r="N121" s="4" t="n"/>
      <c r="O121" s="5">
        <f>K121&amp;L121</f>
        <v/>
      </c>
      <c r="P121" s="5">
        <f>M121</f>
        <v/>
      </c>
      <c r="Q121" s="5">
        <f>J121</f>
        <v/>
      </c>
      <c r="R121" s="39">
        <f>D121+F121+H121</f>
        <v/>
      </c>
      <c r="S121" s="39">
        <f>LEN(O121)</f>
        <v/>
      </c>
      <c r="T121" s="39">
        <f>LEN(P121)</f>
        <v/>
      </c>
      <c r="U121" s="5">
        <f>$C$2&amp;I121&amp;IF(D121&gt;0,"保險費",IF(F121&gt;0,"東公證費",IF(H121&gt;0,"修繕費")))</f>
        <v/>
      </c>
      <c r="W121" s="39" t="inlineStr">
        <is>
          <t>0704-15356</t>
        </is>
      </c>
    </row>
    <row r="122" ht="28.5" customHeight="1" s="55">
      <c r="A122" s="1" t="n"/>
      <c r="B122" s="2">
        <f>IF(W122="","","寄居蟹高"&amp;IF(ISNA(INDEX('[1]代租 '!$V:$V,MATCH(W122,'[1]代租 '!$J:$J,0))),INDEX('[1]包租 '!$F:$F,MATCH(W122,'[1]包租 '!$K:$K,0)),INDEX('[1]代租 '!$V:$V,MATCH(W122,'[1]代租 '!$J:$J,0))))</f>
        <v/>
      </c>
      <c r="C122" s="61" t="n"/>
      <c r="D122" s="61" t="n"/>
      <c r="E122" s="61" t="n"/>
      <c r="F122" s="61" t="n"/>
      <c r="G122" s="61" t="n"/>
      <c r="H122" s="61" t="n"/>
      <c r="I122" s="61">
        <f>IF(W122="","",IF(ISNA(INDEX('[1]代租 '!$DC:$DC,MATCH(W122,'[1]代租 '!$J:$J,0))),INDEX('[1]包租 '!$DK:$DK,MATCH(W122,'[1]包租 '!$K:$K,0)),INDEX('[1]代租 '!$DC:$DC,MATCH(W122,'[1]代租 '!$J:$J,0))))</f>
        <v/>
      </c>
      <c r="J122" s="2" t="inlineStr">
        <is>
          <t>B263029010750744783358479949375150211143110127189273222724813762574779092329853662236548393210667433667048804439826622870788214922707794700277285206904418698438254838407657470173315863</t>
        </is>
      </c>
      <c r="K122" s="2">
        <f>IF(W122="","",MID(IF(ISNA(INDEX('[1]代租 '!$DE:$DE,MATCH(W122,'[1]代租 '!$J:$J,0))),INDEX('[1]包租 '!$DM:$DM,MATCH(W122,'[1]包租 '!$K:$K,0)),INDEX('[1]代租 '!$DE:$DE,MATCH(W122,'[1]代租 '!$J:$J,0))),1,3))</f>
        <v/>
      </c>
      <c r="L122" s="2">
        <f>IF(W122="","",MID(IF(ISNA(INDEX('[1]代租 '!$DE:$DE,MATCH(W122,'[1]代租 '!$J:$J,0))),INDEX('[1]包租 '!$DM:$DM,MATCH(W122,'[1]包租 '!$K:$K,0)),INDEX('[1]代租 '!$DE:$DE,MATCH(W122,'[1]代租 '!$J:$J,0))),4,4))</f>
        <v/>
      </c>
      <c r="M122" s="21" t="inlineStr">
        <is>
          <t>9062046465834151806625660085021716115050011486588343907726043530554260857757422317748850063956571203480099132169196584970269489519270216831422282722237498776612536927434610309626978317</t>
        </is>
      </c>
      <c r="N122" s="4" t="n"/>
      <c r="O122" s="5">
        <f>K122&amp;L122</f>
        <v/>
      </c>
      <c r="P122" s="5">
        <f>M122</f>
        <v/>
      </c>
      <c r="Q122" s="5">
        <f>J122</f>
        <v/>
      </c>
      <c r="R122" s="39">
        <f>D122+F122+H122</f>
        <v/>
      </c>
      <c r="S122" s="39">
        <f>LEN(O122)</f>
        <v/>
      </c>
      <c r="T122" s="39">
        <f>LEN(P122)</f>
        <v/>
      </c>
      <c r="U122" s="5">
        <f>$C$2&amp;I122&amp;IF(D122&gt;0,"保險費",IF(F122&gt;0,"東公證費",IF(H122&gt;0,"修繕費")))</f>
        <v/>
      </c>
    </row>
    <row r="123" ht="28.5" customHeight="1" s="55">
      <c r="A123" s="1" t="n"/>
      <c r="B123" s="2">
        <f>IF(W123="","","寄居蟹高"&amp;IF(ISNA(INDEX('[1]代租 '!$V:$V,MATCH(W123,'[1]代租 '!$J:$J,0))),INDEX('[1]包租 '!$F:$F,MATCH(W123,'[1]包租 '!$K:$K,0)),INDEX('[1]代租 '!$V:$V,MATCH(W123,'[1]代租 '!$J:$J,0))))</f>
        <v/>
      </c>
      <c r="C123" s="61" t="n"/>
      <c r="D123" s="61" t="n"/>
      <c r="E123" s="61" t="n"/>
      <c r="F123" s="61" t="n"/>
      <c r="G123" s="61" t="n"/>
      <c r="H123" s="61" t="n"/>
      <c r="I123" s="61">
        <f>IF(W123="","",IF(ISNA(INDEX('[1]代租 '!$DC:$DC,MATCH(W123,'[1]代租 '!$J:$J,0))),INDEX('[1]包租 '!$DK:$DK,MATCH(W123,'[1]包租 '!$K:$K,0)),INDEX('[1]代租 '!$DC:$DC,MATCH(W123,'[1]代租 '!$J:$J,0))))</f>
        <v/>
      </c>
      <c r="J123" s="2" t="inlineStr">
        <is>
          <t>U372196153238548580937057370129887317750442466777663514638294819645385797533128684170739509577334531737602461026167386190065255484148738538442332725413150948949809417477437189263932231</t>
        </is>
      </c>
      <c r="K123" s="2">
        <f>IF(W123="","",MID(IF(ISNA(INDEX('[1]代租 '!$DE:$DE,MATCH(W123,'[1]代租 '!$J:$J,0))),INDEX('[1]包租 '!$DM:$DM,MATCH(W123,'[1]包租 '!$K:$K,0)),INDEX('[1]代租 '!$DE:$DE,MATCH(W123,'[1]代租 '!$J:$J,0))),1,3))</f>
        <v/>
      </c>
      <c r="L123" s="2">
        <f>IF(W123="","",MID(IF(ISNA(INDEX('[1]代租 '!$DE:$DE,MATCH(W123,'[1]代租 '!$J:$J,0))),INDEX('[1]包租 '!$DM:$DM,MATCH(W123,'[1]包租 '!$K:$K,0)),INDEX('[1]代租 '!$DE:$DE,MATCH(W123,'[1]代租 '!$J:$J,0))),4,4))</f>
        <v/>
      </c>
      <c r="M123" s="21" t="inlineStr">
        <is>
          <t>4367261104513254386167559688873606214392469495675380399868800057805455137220741175750533196835819164987340244265528091448160367654488716419255251518820433140730978009474281651433617950</t>
        </is>
      </c>
      <c r="N123" s="4" t="n"/>
      <c r="O123" s="5">
        <f>K123&amp;L123</f>
        <v/>
      </c>
      <c r="P123" s="5">
        <f>M123</f>
        <v/>
      </c>
      <c r="Q123" s="5">
        <f>J123</f>
        <v/>
      </c>
      <c r="R123" s="39">
        <f>D123+F123+H123</f>
        <v/>
      </c>
      <c r="S123" s="39">
        <f>LEN(O123)</f>
        <v/>
      </c>
      <c r="T123" s="39">
        <f>LEN(P123)</f>
        <v/>
      </c>
      <c r="U123" s="5">
        <f>$C$2&amp;I123&amp;IF(D123&gt;0,"保險費",IF(F123&gt;0,"東公證費",IF(H123&gt;0,"修繕費")))</f>
        <v/>
      </c>
    </row>
    <row r="124" ht="28.5" customHeight="1" s="55">
      <c r="A124" s="1" t="n"/>
      <c r="B124" s="2">
        <f>IF(W124="","","寄居蟹高"&amp;IF(ISNA(INDEX('[1]代租 '!$V:$V,MATCH(W124,'[1]代租 '!$J:$J,0))),INDEX('[1]包租 '!$F:$F,MATCH(W124,'[1]包租 '!$K:$K,0)),INDEX('[1]代租 '!$V:$V,MATCH(W124,'[1]代租 '!$J:$J,0))))</f>
        <v/>
      </c>
      <c r="C124" s="61" t="n"/>
      <c r="D124" s="61" t="n"/>
      <c r="E124" s="61" t="n"/>
      <c r="F124" s="61" t="n"/>
      <c r="G124" s="61" t="n"/>
      <c r="H124" s="61" t="n"/>
      <c r="I124" s="61">
        <f>IF(W124="","",IF(ISNA(INDEX('[1]代租 '!$DC:$DC,MATCH(W124,'[1]代租 '!$J:$J,0))),INDEX('[1]包租 '!$DK:$DK,MATCH(W124,'[1]包租 '!$K:$K,0)),INDEX('[1]代租 '!$DC:$DC,MATCH(W124,'[1]代租 '!$J:$J,0))))</f>
        <v/>
      </c>
      <c r="J124" s="2" t="inlineStr">
        <is>
          <t>T620795832290937336888667436893166845533229547224605932820237617100979260194517693787146248103747077927446325660016496532953292481820115124608713652753850963225931987350806677610752571</t>
        </is>
      </c>
      <c r="K124" s="2">
        <f>IF(W124="","",MID(IF(ISNA(INDEX('[1]代租 '!$DE:$DE,MATCH(W124,'[1]代租 '!$J:$J,0))),INDEX('[1]包租 '!$DM:$DM,MATCH(W124,'[1]包租 '!$K:$K,0)),INDEX('[1]代租 '!$DE:$DE,MATCH(W124,'[1]代租 '!$J:$J,0))),1,3))</f>
        <v/>
      </c>
      <c r="L124" s="2">
        <f>IF(W124="","",MID(IF(ISNA(INDEX('[1]代租 '!$DE:$DE,MATCH(W124,'[1]代租 '!$J:$J,0))),INDEX('[1]包租 '!$DM:$DM,MATCH(W124,'[1]包租 '!$K:$K,0)),INDEX('[1]代租 '!$DE:$DE,MATCH(W124,'[1]代租 '!$J:$J,0))),4,4))</f>
        <v/>
      </c>
      <c r="M124" s="21" t="inlineStr">
        <is>
          <t>0508773331727398189773917295320461162865020814007791305665974123898357233712831180232199348428802615699402435188070053136374508120890955906129797719891091729115602406519655435147565021</t>
        </is>
      </c>
      <c r="N124" s="4" t="n"/>
      <c r="O124" s="5">
        <f>K124&amp;L124</f>
        <v/>
      </c>
      <c r="P124" s="5">
        <f>M124</f>
        <v/>
      </c>
      <c r="Q124" s="5">
        <f>J124</f>
        <v/>
      </c>
      <c r="R124" s="39">
        <f>D124+F124+H124</f>
        <v/>
      </c>
      <c r="S124" s="39">
        <f>LEN(O124)</f>
        <v/>
      </c>
      <c r="T124" s="39">
        <f>LEN(P124)</f>
        <v/>
      </c>
      <c r="U124" s="5">
        <f>$C$2&amp;I124&amp;IF(D124&gt;0,"保險費",IF(F124&gt;0,"東公證費",IF(H124&gt;0,"修繕費")))</f>
        <v/>
      </c>
    </row>
    <row r="125" ht="28.5" customHeight="1" s="55">
      <c r="A125" s="1" t="n"/>
      <c r="B125" s="2">
        <f>IF(W125="","","寄居蟹高"&amp;IF(ISNA(INDEX('[1]代租 '!$V:$V,MATCH(W125,'[1]代租 '!$J:$J,0))),INDEX('[1]包租 '!$F:$F,MATCH(W125,'[1]包租 '!$K:$K,0)),INDEX('[1]代租 '!$V:$V,MATCH(W125,'[1]代租 '!$J:$J,0))))</f>
        <v/>
      </c>
      <c r="C125" s="61" t="n"/>
      <c r="D125" s="61" t="n"/>
      <c r="E125" s="61" t="n"/>
      <c r="F125" s="61" t="n"/>
      <c r="G125" s="61" t="n"/>
      <c r="H125" s="61" t="n"/>
      <c r="I125" s="61">
        <f>IF(W125="","",IF(ISNA(INDEX('[1]代租 '!$DC:$DC,MATCH(W125,'[1]代租 '!$J:$J,0))),INDEX('[1]包租 '!$DK:$DK,MATCH(W125,'[1]包租 '!$K:$K,0)),INDEX('[1]代租 '!$DC:$DC,MATCH(W125,'[1]代租 '!$J:$J,0))))</f>
        <v/>
      </c>
      <c r="J125" s="2" t="inlineStr">
        <is>
          <t>Z839217493960765819585616695678207558208898986964323918259589067209214220201214528258396721606668429341475964892043643067892447296694627929620854054130873736198217756942747462780298761</t>
        </is>
      </c>
      <c r="K125" s="2">
        <f>IF(W125="","",MID(IF(ISNA(INDEX('[1]代租 '!$DE:$DE,MATCH(W125,'[1]代租 '!$J:$J,0))),INDEX('[1]包租 '!$DM:$DM,MATCH(W125,'[1]包租 '!$K:$K,0)),INDEX('[1]代租 '!$DE:$DE,MATCH(W125,'[1]代租 '!$J:$J,0))),1,3))</f>
        <v/>
      </c>
      <c r="L125" s="2">
        <f>IF(W125="","",MID(IF(ISNA(INDEX('[1]代租 '!$DE:$DE,MATCH(W125,'[1]代租 '!$J:$J,0))),INDEX('[1]包租 '!$DM:$DM,MATCH(W125,'[1]包租 '!$K:$K,0)),INDEX('[1]代租 '!$DE:$DE,MATCH(W125,'[1]代租 '!$J:$J,0))),4,4))</f>
        <v/>
      </c>
      <c r="M125" s="21" t="inlineStr">
        <is>
          <t>7840916642970902753146589111566149039061663945538913355316985075631436789204116382659742079262825125573644179240430538330297087468738673852433469406970199460678487916306822379746686732</t>
        </is>
      </c>
      <c r="N125" s="4" t="n"/>
      <c r="O125" s="5">
        <f>K125&amp;L125</f>
        <v/>
      </c>
      <c r="P125" s="5">
        <f>M125</f>
        <v/>
      </c>
      <c r="Q125" s="5">
        <f>J125</f>
        <v/>
      </c>
      <c r="R125" s="39">
        <f>D125+F125+H125</f>
        <v/>
      </c>
      <c r="S125" s="39">
        <f>LEN(O125)</f>
        <v/>
      </c>
      <c r="T125" s="39">
        <f>LEN(P125)</f>
        <v/>
      </c>
      <c r="U125" s="5">
        <f>$C$2&amp;I125&amp;IF(D125&gt;0,"保險費",IF(F125&gt;0,"東公證費",IF(H125&gt;0,"修繕費")))</f>
        <v/>
      </c>
    </row>
    <row r="126" ht="28.5" customHeight="1" s="55">
      <c r="A126" s="1" t="n"/>
      <c r="B126" s="2">
        <f>IF(W126="","","寄居蟹高"&amp;IF(ISNA(INDEX('[1]代租 '!$V:$V,MATCH(W126,'[1]代租 '!$J:$J,0))),INDEX('[1]包租 '!$F:$F,MATCH(W126,'[1]包租 '!$K:$K,0)),INDEX('[1]代租 '!$V:$V,MATCH(W126,'[1]代租 '!$J:$J,0))))</f>
        <v/>
      </c>
      <c r="C126" s="61" t="n"/>
      <c r="D126" s="61" t="n"/>
      <c r="E126" s="61" t="n"/>
      <c r="F126" s="61" t="n"/>
      <c r="G126" s="61" t="n"/>
      <c r="H126" s="61" t="n"/>
      <c r="I126" s="61">
        <f>IF(W126="","",IF(ISNA(INDEX('[1]代租 '!$DC:$DC,MATCH(W126,'[1]代租 '!$J:$J,0))),INDEX('[1]包租 '!$DK:$DK,MATCH(W126,'[1]包租 '!$K:$K,0)),INDEX('[1]代租 '!$DC:$DC,MATCH(W126,'[1]代租 '!$J:$J,0))))</f>
        <v/>
      </c>
      <c r="J126" s="2" t="inlineStr">
        <is>
          <t>C482364323887185681583281600816384361927947999118166922508302533070703176739191800494348739292481013700998234857304205871971016584121813123768096627998937423550278603754311437312258154</t>
        </is>
      </c>
      <c r="K126" s="2">
        <f>IF(W126="","",MID(IF(ISNA(INDEX('[1]代租 '!$DE:$DE,MATCH(W126,'[1]代租 '!$J:$J,0))),INDEX('[1]包租 '!$DM:$DM,MATCH(W126,'[1]包租 '!$K:$K,0)),INDEX('[1]代租 '!$DE:$DE,MATCH(W126,'[1]代租 '!$J:$J,0))),1,3))</f>
        <v/>
      </c>
      <c r="L126" s="2">
        <f>IF(W126="","",MID(IF(ISNA(INDEX('[1]代租 '!$DE:$DE,MATCH(W126,'[1]代租 '!$J:$J,0))),INDEX('[1]包租 '!$DM:$DM,MATCH(W126,'[1]包租 '!$K:$K,0)),INDEX('[1]代租 '!$DE:$DE,MATCH(W126,'[1]代租 '!$J:$J,0))),4,4))</f>
        <v/>
      </c>
      <c r="M126" s="21" t="inlineStr">
        <is>
          <t>0276653280636681369084122068939610440077725778311941606149640695276957019524980222001679787381705876060368732729546658586965225099971260275452825769680290235964808753274788078735133137</t>
        </is>
      </c>
      <c r="N126" s="4" t="n"/>
      <c r="O126" s="5">
        <f>K126&amp;L126</f>
        <v/>
      </c>
      <c r="P126" s="5">
        <f>M126</f>
        <v/>
      </c>
      <c r="Q126" s="5">
        <f>J126</f>
        <v/>
      </c>
      <c r="R126" s="39">
        <f>D126+F126+H126</f>
        <v/>
      </c>
      <c r="S126" s="39">
        <f>LEN(O126)</f>
        <v/>
      </c>
      <c r="T126" s="39">
        <f>LEN(P126)</f>
        <v/>
      </c>
      <c r="U126" s="5">
        <f>$C$2&amp;I126&amp;IF(D126&gt;0,"保險費",IF(F126&gt;0,"東公證費",IF(H126&gt;0,"修繕費")))</f>
        <v/>
      </c>
    </row>
    <row r="127" ht="28.5" customHeight="1" s="55">
      <c r="A127" s="1" t="n"/>
      <c r="B127" s="2">
        <f>IF(W127="","","寄居蟹高"&amp;IF(ISNA(INDEX('[1]代租 '!$V:$V,MATCH(W127,'[1]代租 '!$J:$J,0))),INDEX('[1]包租 '!$F:$F,MATCH(W127,'[1]包租 '!$K:$K,0)),INDEX('[1]代租 '!$V:$V,MATCH(W127,'[1]代租 '!$J:$J,0))))</f>
        <v/>
      </c>
      <c r="C127" s="61" t="n"/>
      <c r="D127" s="61" t="n"/>
      <c r="E127" s="61" t="n"/>
      <c r="F127" s="61" t="n"/>
      <c r="G127" s="61" t="n"/>
      <c r="H127" s="61" t="n"/>
      <c r="I127" s="61">
        <f>IF(W127="","",IF(ISNA(INDEX('[1]代租 '!$DC:$DC,MATCH(W127,'[1]代租 '!$J:$J,0))),INDEX('[1]包租 '!$DK:$DK,MATCH(W127,'[1]包租 '!$K:$K,0)),INDEX('[1]代租 '!$DC:$DC,MATCH(W127,'[1]代租 '!$J:$J,0))))</f>
        <v/>
      </c>
      <c r="J127" s="2" t="inlineStr">
        <is>
          <t>C230901894471267845507293746748784855266397842640289940362446649005385238254310479455710150850827684420942180677638436260849826680002959205018111441547212013350179252670443000875994000</t>
        </is>
      </c>
      <c r="K127" s="2">
        <f>IF(W127="","",MID(IF(ISNA(INDEX('[1]代租 '!$DE:$DE,MATCH(W127,'[1]代租 '!$J:$J,0))),INDEX('[1]包租 '!$DM:$DM,MATCH(W127,'[1]包租 '!$K:$K,0)),INDEX('[1]代租 '!$DE:$DE,MATCH(W127,'[1]代租 '!$J:$J,0))),1,3))</f>
        <v/>
      </c>
      <c r="L127" s="2">
        <f>IF(W127="","",MID(IF(ISNA(INDEX('[1]代租 '!$DE:$DE,MATCH(W127,'[1]代租 '!$J:$J,0))),INDEX('[1]包租 '!$DM:$DM,MATCH(W127,'[1]包租 '!$K:$K,0)),INDEX('[1]代租 '!$DE:$DE,MATCH(W127,'[1]代租 '!$J:$J,0))),4,4))</f>
        <v/>
      </c>
      <c r="M127" s="21" t="inlineStr">
        <is>
          <t>0088962186582432429930344892122449724133316764658026725340449284181926879078674066982903982336233406787052822226664721224710151839685261435645761972945864904017485574519381742165833861</t>
        </is>
      </c>
      <c r="N127" s="4" t="n"/>
      <c r="O127" s="5">
        <f>K127&amp;L127</f>
        <v/>
      </c>
      <c r="P127" s="5">
        <f>M127</f>
        <v/>
      </c>
      <c r="Q127" s="5">
        <f>J127</f>
        <v/>
      </c>
      <c r="R127" s="39">
        <f>D127+F127+H127</f>
        <v/>
      </c>
      <c r="S127" s="39">
        <f>LEN(O127)</f>
        <v/>
      </c>
      <c r="T127" s="39">
        <f>LEN(P127)</f>
        <v/>
      </c>
      <c r="U127" s="5">
        <f>$C$2&amp;I127&amp;IF(D127&gt;0,"保險費",IF(F127&gt;0,"東公證費",IF(H127&gt;0,"修繕費")))</f>
        <v/>
      </c>
    </row>
    <row r="128" ht="28.5" customHeight="1" s="55">
      <c r="A128" s="1" t="n"/>
      <c r="B128" s="2">
        <f>IF(W128="","","寄居蟹高"&amp;IF(ISNA(INDEX('[1]代租 '!$V:$V,MATCH(W128,'[1]代租 '!$J:$J,0))),INDEX('[1]包租 '!$F:$F,MATCH(W128,'[1]包租 '!$K:$K,0)),INDEX('[1]代租 '!$V:$V,MATCH(W128,'[1]代租 '!$J:$J,0))))</f>
        <v/>
      </c>
      <c r="C128" s="61" t="n"/>
      <c r="D128" s="61" t="n"/>
      <c r="E128" s="61" t="n"/>
      <c r="F128" s="61" t="n"/>
      <c r="G128" s="61" t="n"/>
      <c r="H128" s="61" t="n"/>
      <c r="I128" s="61">
        <f>IF(W128="","",IF(ISNA(INDEX('[1]代租 '!$DC:$DC,MATCH(W128,'[1]代租 '!$J:$J,0))),INDEX('[1]包租 '!$DK:$DK,MATCH(W128,'[1]包租 '!$K:$K,0)),INDEX('[1]代租 '!$DC:$DC,MATCH(W128,'[1]代租 '!$J:$J,0))))</f>
        <v/>
      </c>
      <c r="J128" s="2" t="inlineStr">
        <is>
          <t>N063506789076172135522225612277957492500226196441545256779553896538480743334584375289454543306615301064448536636949686377179133503383786239641111933226528904418689842983607320801152990</t>
        </is>
      </c>
      <c r="K128" s="2">
        <f>IF(W128="","",MID(IF(ISNA(INDEX('[1]代租 '!$DE:$DE,MATCH(W128,'[1]代租 '!$J:$J,0))),INDEX('[1]包租 '!$DM:$DM,MATCH(W128,'[1]包租 '!$K:$K,0)),INDEX('[1]代租 '!$DE:$DE,MATCH(W128,'[1]代租 '!$J:$J,0))),1,3))</f>
        <v/>
      </c>
      <c r="L128" s="2">
        <f>IF(W128="","",MID(IF(ISNA(INDEX('[1]代租 '!$DE:$DE,MATCH(W128,'[1]代租 '!$J:$J,0))),INDEX('[1]包租 '!$DM:$DM,MATCH(W128,'[1]包租 '!$K:$K,0)),INDEX('[1]代租 '!$DE:$DE,MATCH(W128,'[1]代租 '!$J:$J,0))),4,4))</f>
        <v/>
      </c>
      <c r="M128" s="21" t="inlineStr">
        <is>
          <t>0522778606301460070288701479128577276455350865412186179385021604361804352401442669048350758118761689090685582442485489153150284107039158896292202053810235178106922598337931725016416154</t>
        </is>
      </c>
      <c r="N128" s="4" t="n"/>
      <c r="O128" s="5">
        <f>K128&amp;L128</f>
        <v/>
      </c>
      <c r="P128" s="5">
        <f>M128</f>
        <v/>
      </c>
      <c r="Q128" s="5">
        <f>J128</f>
        <v/>
      </c>
      <c r="R128" s="39">
        <f>D128+F128+H128</f>
        <v/>
      </c>
      <c r="S128" s="39">
        <f>LEN(O128)</f>
        <v/>
      </c>
      <c r="T128" s="39">
        <f>LEN(P128)</f>
        <v/>
      </c>
      <c r="U128" s="5">
        <f>$C$2&amp;I128&amp;IF(D128&gt;0,"保險費",IF(F128&gt;0,"東公證費",IF(H128&gt;0,"修繕費")))</f>
        <v/>
      </c>
    </row>
    <row r="129" ht="28.5" customHeight="1" s="55">
      <c r="A129" s="1" t="n"/>
      <c r="B129" s="2">
        <f>IF(W129="","","寄居蟹高"&amp;IF(ISNA(INDEX('[1]代租 '!$V:$V,MATCH(W129,'[1]代租 '!$J:$J,0))),INDEX('[1]包租 '!$F:$F,MATCH(W129,'[1]包租 '!$K:$K,0)),INDEX('[1]代租 '!$V:$V,MATCH(W129,'[1]代租 '!$J:$J,0))))</f>
        <v/>
      </c>
      <c r="C129" s="61" t="n"/>
      <c r="D129" s="61" t="n"/>
      <c r="E129" s="61" t="n"/>
      <c r="F129" s="61" t="n"/>
      <c r="G129" s="61" t="n"/>
      <c r="H129" s="61" t="n"/>
      <c r="I129" s="61">
        <f>IF(W129="","",IF(ISNA(INDEX('[1]代租 '!$DC:$DC,MATCH(W129,'[1]代租 '!$J:$J,0))),INDEX('[1]包租 '!$DK:$DK,MATCH(W129,'[1]包租 '!$K:$K,0)),INDEX('[1]代租 '!$DC:$DC,MATCH(W129,'[1]代租 '!$J:$J,0))))</f>
        <v/>
      </c>
      <c r="J129" s="2" t="inlineStr">
        <is>
          <t>E805399767020937163961853801221988003175056672419102711346069233656060737556632363457457384726120448984757796743158800671442341182243603905168500269957862657914757712669416088659439320</t>
        </is>
      </c>
      <c r="K129" s="2">
        <f>IF(W129="","",MID(IF(ISNA(INDEX('[1]代租 '!$DE:$DE,MATCH(W129,'[1]代租 '!$J:$J,0))),INDEX('[1]包租 '!$DM:$DM,MATCH(W129,'[1]包租 '!$K:$K,0)),INDEX('[1]代租 '!$DE:$DE,MATCH(W129,'[1]代租 '!$J:$J,0))),1,3))</f>
        <v/>
      </c>
      <c r="L129" s="2">
        <f>IF(W129="","",MID(IF(ISNA(INDEX('[1]代租 '!$DE:$DE,MATCH(W129,'[1]代租 '!$J:$J,0))),INDEX('[1]包租 '!$DM:$DM,MATCH(W129,'[1]包租 '!$K:$K,0)),INDEX('[1]代租 '!$DE:$DE,MATCH(W129,'[1]代租 '!$J:$J,0))),4,4))</f>
        <v/>
      </c>
      <c r="M129" s="21" t="inlineStr">
        <is>
          <t>4177687546716109801953538692322621021297195330408555806145487684123674064478446561755991459241845308698940111517779385396585593569745760775482867193412119058664601274101339252468677823</t>
        </is>
      </c>
      <c r="N129" s="4" t="n"/>
      <c r="O129" s="5">
        <f>K129&amp;L129</f>
        <v/>
      </c>
      <c r="P129" s="5">
        <f>M129</f>
        <v/>
      </c>
      <c r="Q129" s="5">
        <f>J129</f>
        <v/>
      </c>
      <c r="R129" s="39">
        <f>D129+F129+H129</f>
        <v/>
      </c>
      <c r="S129" s="39">
        <f>LEN(O129)</f>
        <v/>
      </c>
      <c r="T129" s="39">
        <f>LEN(P129)</f>
        <v/>
      </c>
      <c r="U129" s="5">
        <f>$C$2&amp;I129&amp;IF(D129&gt;0,"保險費",IF(F129&gt;0,"東公證費",IF(H129&gt;0,"修繕費")))</f>
        <v/>
      </c>
    </row>
    <row r="130" ht="28.5" customHeight="1" s="55">
      <c r="A130" s="1" t="n"/>
      <c r="B130" s="2">
        <f>IF(W130="","","寄居蟹高"&amp;IF(ISNA(INDEX('[1]代租 '!$V:$V,MATCH(W130,'[1]代租 '!$J:$J,0))),INDEX('[1]包租 '!$F:$F,MATCH(W130,'[1]包租 '!$K:$K,0)),INDEX('[1]代租 '!$V:$V,MATCH(W130,'[1]代租 '!$J:$J,0))))</f>
        <v/>
      </c>
      <c r="C130" s="61" t="n"/>
      <c r="D130" s="61" t="n"/>
      <c r="E130" s="61" t="n"/>
      <c r="F130" s="61" t="n"/>
      <c r="G130" s="61" t="n"/>
      <c r="H130" s="61" t="n"/>
      <c r="I130" s="61">
        <f>IF(W130="","",IF(ISNA(INDEX('[1]代租 '!$DC:$DC,MATCH(W130,'[1]代租 '!$J:$J,0))),INDEX('[1]包租 '!$DK:$DK,MATCH(W130,'[1]包租 '!$K:$K,0)),INDEX('[1]代租 '!$DC:$DC,MATCH(W130,'[1]代租 '!$J:$J,0))))</f>
        <v/>
      </c>
      <c r="J130" s="2" t="inlineStr">
        <is>
          <t>K775620698321269650585096133002449316121807357054910334615906264985964149821858851182888329063549577903171295420350179146148671412072188797957687518545434821225509039789329309079371501</t>
        </is>
      </c>
      <c r="K130" s="2">
        <f>IF(W130="","",MID(IF(ISNA(INDEX('[1]代租 '!$DE:$DE,MATCH(W130,'[1]代租 '!$J:$J,0))),INDEX('[1]包租 '!$DM:$DM,MATCH(W130,'[1]包租 '!$K:$K,0)),INDEX('[1]代租 '!$DE:$DE,MATCH(W130,'[1]代租 '!$J:$J,0))),1,3))</f>
        <v/>
      </c>
      <c r="L130" s="2">
        <f>IF(W130="","",MID(IF(ISNA(INDEX('[1]代租 '!$DE:$DE,MATCH(W130,'[1]代租 '!$J:$J,0))),INDEX('[1]包租 '!$DM:$DM,MATCH(W130,'[1]包租 '!$K:$K,0)),INDEX('[1]代租 '!$DE:$DE,MATCH(W130,'[1]代租 '!$J:$J,0))),4,4))</f>
        <v/>
      </c>
      <c r="M130" s="21" t="inlineStr">
        <is>
          <t>7928583918097491512631840995579761762642996312735655292156747517476537421532784477367456437581859890800390042808653887508415823948761999980325852524783534079596556531585603789566044191</t>
        </is>
      </c>
      <c r="N130" s="4" t="n"/>
      <c r="O130" s="5">
        <f>K130&amp;L130</f>
        <v/>
      </c>
      <c r="P130" s="5">
        <f>M130</f>
        <v/>
      </c>
      <c r="Q130" s="5">
        <f>J130</f>
        <v/>
      </c>
      <c r="R130" s="39">
        <f>D130+F130+H130</f>
        <v/>
      </c>
      <c r="S130" s="39">
        <f>LEN(O130)</f>
        <v/>
      </c>
      <c r="T130" s="39">
        <f>LEN(P130)</f>
        <v/>
      </c>
      <c r="U130" s="5">
        <f>$C$2&amp;I130&amp;IF(D130&gt;0,"保險費",IF(F130&gt;0,"東公證費",IF(H130&gt;0,"修繕費")))</f>
        <v/>
      </c>
    </row>
    <row r="131" ht="28.5" customHeight="1" s="55">
      <c r="A131" s="1" t="n"/>
      <c r="B131" s="2">
        <f>IF(W131="","","寄居蟹高"&amp;IF(ISNA(INDEX('[1]代租 '!$V:$V,MATCH(W131,'[1]代租 '!$J:$J,0))),INDEX('[1]包租 '!$F:$F,MATCH(W131,'[1]包租 '!$K:$K,0)),INDEX('[1]代租 '!$V:$V,MATCH(W131,'[1]代租 '!$J:$J,0))))</f>
        <v/>
      </c>
      <c r="C131" s="61" t="n"/>
      <c r="D131" s="61" t="n"/>
      <c r="E131" s="61" t="n"/>
      <c r="F131" s="61" t="n"/>
      <c r="G131" s="61" t="n"/>
      <c r="H131" s="61" t="n"/>
      <c r="I131" s="61">
        <f>IF(W131="","",IF(ISNA(INDEX('[1]代租 '!$DC:$DC,MATCH(W131,'[1]代租 '!$J:$J,0))),INDEX('[1]包租 '!$DK:$DK,MATCH(W131,'[1]包租 '!$K:$K,0)),INDEX('[1]代租 '!$DC:$DC,MATCH(W131,'[1]代租 '!$J:$J,0))))</f>
        <v/>
      </c>
      <c r="J131" s="2" t="inlineStr">
        <is>
          <t>Y649415113672272430712569811915998907347359393948154076484509149786908673241783320686734269450597490970075603804116370993446384035475739531391909404341902850585320568745212501908110142</t>
        </is>
      </c>
      <c r="K131" s="2">
        <f>IF(W131="","",MID(IF(ISNA(INDEX('[1]代租 '!$DE:$DE,MATCH(W131,'[1]代租 '!$J:$J,0))),INDEX('[1]包租 '!$DM:$DM,MATCH(W131,'[1]包租 '!$K:$K,0)),INDEX('[1]代租 '!$DE:$DE,MATCH(W131,'[1]代租 '!$J:$J,0))),1,3))</f>
        <v/>
      </c>
      <c r="L131" s="2">
        <f>IF(W131="","",MID(IF(ISNA(INDEX('[1]代租 '!$DE:$DE,MATCH(W131,'[1]代租 '!$J:$J,0))),INDEX('[1]包租 '!$DM:$DM,MATCH(W131,'[1]包租 '!$K:$K,0)),INDEX('[1]代租 '!$DE:$DE,MATCH(W131,'[1]代租 '!$J:$J,0))),4,4))</f>
        <v/>
      </c>
      <c r="M131" s="21" t="inlineStr">
        <is>
          <t>6861416938287490551519357560917525936071419818560694596712966246239282575856685901795998064487085885497925294186158044631076986046989723989700619652417267975583326102018889699538041370</t>
        </is>
      </c>
      <c r="N131" s="4" t="n"/>
      <c r="O131" s="5">
        <f>K131&amp;L131</f>
        <v/>
      </c>
      <c r="P131" s="5">
        <f>M131</f>
        <v/>
      </c>
      <c r="Q131" s="5">
        <f>J131</f>
        <v/>
      </c>
      <c r="R131" s="39">
        <f>D131+F131+H131</f>
        <v/>
      </c>
      <c r="S131" s="39">
        <f>LEN(O131)</f>
        <v/>
      </c>
      <c r="T131" s="39">
        <f>LEN(P131)</f>
        <v/>
      </c>
      <c r="U131" s="5">
        <f>$C$2&amp;I131&amp;IF(D131&gt;0,"保險費",IF(F131&gt;0,"東公證費",IF(H131&gt;0,"修繕費")))</f>
        <v/>
      </c>
    </row>
    <row r="132" ht="28.5" customHeight="1" s="55">
      <c r="A132" s="1" t="n"/>
      <c r="B132" s="2">
        <f>IF(W132="","","寄居蟹高"&amp;IF(ISNA(INDEX('[1]代租 '!$V:$V,MATCH(W132,'[1]代租 '!$J:$J,0))),INDEX('[1]包租 '!$F:$F,MATCH(W132,'[1]包租 '!$K:$K,0)),INDEX('[1]代租 '!$V:$V,MATCH(W132,'[1]代租 '!$J:$J,0))))</f>
        <v/>
      </c>
      <c r="C132" s="61" t="n"/>
      <c r="D132" s="61" t="n"/>
      <c r="E132" s="61" t="n"/>
      <c r="F132" s="61" t="n"/>
      <c r="G132" s="61" t="n"/>
      <c r="H132" s="61" t="n"/>
      <c r="I132" s="61">
        <f>IF(W132="","",IF(ISNA(INDEX('[1]代租 '!$DC:$DC,MATCH(W132,'[1]代租 '!$J:$J,0))),INDEX('[1]包租 '!$DK:$DK,MATCH(W132,'[1]包租 '!$K:$K,0)),INDEX('[1]代租 '!$DC:$DC,MATCH(W132,'[1]代租 '!$J:$J,0))))</f>
        <v/>
      </c>
      <c r="J132" s="2" t="inlineStr">
        <is>
          <t>Y801617480496946297359918957251840893266287043686297108006194575733813368950022669383392357842381571354730154338821550516110327390912110915500977538035419331860020122106287992728429264</t>
        </is>
      </c>
      <c r="K132" s="2">
        <f>IF(W132="","",MID(IF(ISNA(INDEX('[1]代租 '!$DE:$DE,MATCH(W132,'[1]代租 '!$J:$J,0))),INDEX('[1]包租 '!$DM:$DM,MATCH(W132,'[1]包租 '!$K:$K,0)),INDEX('[1]代租 '!$DE:$DE,MATCH(W132,'[1]代租 '!$J:$J,0))),1,3))</f>
        <v/>
      </c>
      <c r="L132" s="2">
        <f>IF(W132="","",MID(IF(ISNA(INDEX('[1]代租 '!$DE:$DE,MATCH(W132,'[1]代租 '!$J:$J,0))),INDEX('[1]包租 '!$DM:$DM,MATCH(W132,'[1]包租 '!$K:$K,0)),INDEX('[1]代租 '!$DE:$DE,MATCH(W132,'[1]代租 '!$J:$J,0))),4,4))</f>
        <v/>
      </c>
      <c r="M132" s="21" t="inlineStr">
        <is>
          <t>6576301524988030768533899308214736974759879317288736184172676516813052691442721887353884362628066696812335773378987791544244882270541638266790696174643260746028555681187570141791365018</t>
        </is>
      </c>
      <c r="N132" s="4" t="n"/>
      <c r="O132" s="5">
        <f>K132&amp;L132</f>
        <v/>
      </c>
      <c r="P132" s="5">
        <f>M132</f>
        <v/>
      </c>
      <c r="Q132" s="5">
        <f>J132</f>
        <v/>
      </c>
      <c r="R132" s="39">
        <f>D132+F132+H132</f>
        <v/>
      </c>
      <c r="S132" s="39">
        <f>LEN(O132)</f>
        <v/>
      </c>
      <c r="T132" s="39">
        <f>LEN(P132)</f>
        <v/>
      </c>
      <c r="U132" s="5">
        <f>$C$2&amp;I132&amp;IF(D132&gt;0,"保險費",IF(F132&gt;0,"東公證費",IF(H132&gt;0,"修繕費")))</f>
        <v/>
      </c>
    </row>
    <row r="133" ht="28.5" customHeight="1" s="55">
      <c r="A133" s="1" t="n"/>
      <c r="B133" s="2">
        <f>IF(W133="","","寄居蟹高"&amp;IF(ISNA(INDEX('[1]代租 '!$V:$V,MATCH(W133,'[1]代租 '!$J:$J,0))),INDEX('[1]包租 '!$F:$F,MATCH(W133,'[1]包租 '!$K:$K,0)),INDEX('[1]代租 '!$V:$V,MATCH(W133,'[1]代租 '!$J:$J,0))))</f>
        <v/>
      </c>
      <c r="C133" s="61" t="n"/>
      <c r="D133" s="61" t="n"/>
      <c r="E133" s="61" t="n"/>
      <c r="F133" s="61" t="n"/>
      <c r="G133" s="61" t="n"/>
      <c r="H133" s="61" t="n"/>
      <c r="I133" s="61">
        <f>IF(W133="","",IF(ISNA(INDEX('[1]代租 '!$DC:$DC,MATCH(W133,'[1]代租 '!$J:$J,0))),INDEX('[1]包租 '!$DK:$DK,MATCH(W133,'[1]包租 '!$K:$K,0)),INDEX('[1]代租 '!$DC:$DC,MATCH(W133,'[1]代租 '!$J:$J,0))))</f>
        <v/>
      </c>
      <c r="J133" s="2" t="inlineStr">
        <is>
          <t>Y517236272399307911068686862907858368606695887953940547014857533773561795187561742364972976103206986544773640512893587704136156222785344442349002000758568258267315582560987154697994020</t>
        </is>
      </c>
      <c r="K133" s="2">
        <f>IF(W133="","",MID(IF(ISNA(INDEX('[1]代租 '!$DE:$DE,MATCH(W133,'[1]代租 '!$J:$J,0))),INDEX('[1]包租 '!$DM:$DM,MATCH(W133,'[1]包租 '!$K:$K,0)),INDEX('[1]代租 '!$DE:$DE,MATCH(W133,'[1]代租 '!$J:$J,0))),1,3))</f>
        <v/>
      </c>
      <c r="L133" s="2">
        <f>IF(W133="","",MID(IF(ISNA(INDEX('[1]代租 '!$DE:$DE,MATCH(W133,'[1]代租 '!$J:$J,0))),INDEX('[1]包租 '!$DM:$DM,MATCH(W133,'[1]包租 '!$K:$K,0)),INDEX('[1]代租 '!$DE:$DE,MATCH(W133,'[1]代租 '!$J:$J,0))),4,4))</f>
        <v/>
      </c>
      <c r="M133" s="21" t="inlineStr">
        <is>
          <t>4266350757599178073769849770346714994979890870742959489629642194121214901154515750355132645068092848357135457855730812714198282394958163180468193281557512807281826339883819982970235419</t>
        </is>
      </c>
      <c r="N133" s="4" t="n"/>
      <c r="O133" s="5">
        <f>K133&amp;L133</f>
        <v/>
      </c>
      <c r="P133" s="5">
        <f>M133</f>
        <v/>
      </c>
      <c r="Q133" s="5">
        <f>J133</f>
        <v/>
      </c>
      <c r="R133" s="39">
        <f>D133+F133+H133</f>
        <v/>
      </c>
      <c r="S133" s="39">
        <f>LEN(O133)</f>
        <v/>
      </c>
      <c r="T133" s="39">
        <f>LEN(P133)</f>
        <v/>
      </c>
      <c r="U133" s="5">
        <f>$C$2&amp;I133&amp;IF(D133&gt;0,"保險費",IF(F133&gt;0,"東公證費",IF(H133&gt;0,"修繕費")))</f>
        <v/>
      </c>
    </row>
    <row r="134" ht="28.5" customHeight="1" s="55">
      <c r="A134" s="1" t="n"/>
      <c r="B134" s="2">
        <f>IF(W134="","","寄居蟹高"&amp;IF(ISNA(INDEX('[1]代租 '!$V:$V,MATCH(W134,'[1]代租 '!$J:$J,0))),INDEX('[1]包租 '!$F:$F,MATCH(W134,'[1]包租 '!$K:$K,0)),INDEX('[1]代租 '!$V:$V,MATCH(W134,'[1]代租 '!$J:$J,0))))</f>
        <v/>
      </c>
      <c r="C134" s="61" t="n"/>
      <c r="D134" s="61" t="n"/>
      <c r="E134" s="61" t="n"/>
      <c r="F134" s="61" t="n"/>
      <c r="G134" s="61" t="n"/>
      <c r="H134" s="61" t="n"/>
      <c r="I134" s="61">
        <f>IF(W134="","",IF(ISNA(INDEX('[1]代租 '!$DC:$DC,MATCH(W134,'[1]代租 '!$J:$J,0))),INDEX('[1]包租 '!$DK:$DK,MATCH(W134,'[1]包租 '!$K:$K,0)),INDEX('[1]代租 '!$DC:$DC,MATCH(W134,'[1]代租 '!$J:$J,0))))</f>
        <v/>
      </c>
      <c r="J134" s="2" t="inlineStr">
        <is>
          <t>V182213753406674665614493603412537365940550403447683703718027863659674815497323965995983694675068396459213986866337376921724395123720905706346095660701848344132376650466865094437003550</t>
        </is>
      </c>
      <c r="K134" s="2">
        <f>IF(W134="","",MID(IF(ISNA(INDEX('[1]代租 '!$DE:$DE,MATCH(W134,'[1]代租 '!$J:$J,0))),INDEX('[1]包租 '!$DM:$DM,MATCH(W134,'[1]包租 '!$K:$K,0)),INDEX('[1]代租 '!$DE:$DE,MATCH(W134,'[1]代租 '!$J:$J,0))),1,3))</f>
        <v/>
      </c>
      <c r="L134" s="2">
        <f>IF(W134="","",MID(IF(ISNA(INDEX('[1]代租 '!$DE:$DE,MATCH(W134,'[1]代租 '!$J:$J,0))),INDEX('[1]包租 '!$DM:$DM,MATCH(W134,'[1]包租 '!$K:$K,0)),INDEX('[1]代租 '!$DE:$DE,MATCH(W134,'[1]代租 '!$J:$J,0))),4,4))</f>
        <v/>
      </c>
      <c r="M134" s="21" t="inlineStr">
        <is>
          <t>6781200741794358425092116740938490253127740588686375519740566677578411152360997632047071597179872732607632460525117653892057961590074305248645013530941979980186821762011150103015671508</t>
        </is>
      </c>
      <c r="N134" s="4" t="n"/>
      <c r="O134" s="5">
        <f>K134&amp;L134</f>
        <v/>
      </c>
      <c r="P134" s="5">
        <f>M134</f>
        <v/>
      </c>
      <c r="Q134" s="5">
        <f>J134</f>
        <v/>
      </c>
      <c r="R134" s="39">
        <f>D134+F134+H134</f>
        <v/>
      </c>
      <c r="S134" s="39">
        <f>LEN(O134)</f>
        <v/>
      </c>
      <c r="T134" s="39">
        <f>LEN(P134)</f>
        <v/>
      </c>
      <c r="U134" s="5">
        <f>$C$2&amp;I134&amp;IF(D134&gt;0,"保險費",IF(F134&gt;0,"東公證費",IF(H134&gt;0,"修繕費")))</f>
        <v/>
      </c>
    </row>
    <row r="135" ht="28.5" customHeight="1" s="55">
      <c r="A135" s="1" t="n"/>
      <c r="B135" s="2">
        <f>IF(W135="","","寄居蟹高"&amp;IF(ISNA(INDEX('[1]代租 '!$V:$V,MATCH(W135,'[1]代租 '!$J:$J,0))),INDEX('[1]包租 '!$F:$F,MATCH(W135,'[1]包租 '!$K:$K,0)),INDEX('[1]代租 '!$V:$V,MATCH(W135,'[1]代租 '!$J:$J,0))))</f>
        <v/>
      </c>
      <c r="C135" s="61" t="n"/>
      <c r="D135" s="61" t="n"/>
      <c r="E135" s="61" t="n"/>
      <c r="F135" s="61" t="n"/>
      <c r="G135" s="61" t="n"/>
      <c r="H135" s="61" t="n"/>
      <c r="I135" s="61">
        <f>IF(W135="","",IF(ISNA(INDEX('[1]代租 '!$DC:$DC,MATCH(W135,'[1]代租 '!$J:$J,0))),INDEX('[1]包租 '!$DK:$DK,MATCH(W135,'[1]包租 '!$K:$K,0)),INDEX('[1]代租 '!$DC:$DC,MATCH(W135,'[1]代租 '!$J:$J,0))))</f>
        <v/>
      </c>
      <c r="J135" s="2" t="inlineStr">
        <is>
          <t>Z597030698152817629880259124436798219821044451462655205862088823024597191188966620859419545206959251807671264137577547159224002388295210062123013297489599895985084684624140504683944226</t>
        </is>
      </c>
      <c r="K135" s="2">
        <f>IF(W135="","",MID(IF(ISNA(INDEX('[1]代租 '!$DE:$DE,MATCH(W135,'[1]代租 '!$J:$J,0))),INDEX('[1]包租 '!$DM:$DM,MATCH(W135,'[1]包租 '!$K:$K,0)),INDEX('[1]代租 '!$DE:$DE,MATCH(W135,'[1]代租 '!$J:$J,0))),1,3))</f>
        <v/>
      </c>
      <c r="L135" s="2">
        <f>IF(W135="","",MID(IF(ISNA(INDEX('[1]代租 '!$DE:$DE,MATCH(W135,'[1]代租 '!$J:$J,0))),INDEX('[1]包租 '!$DM:$DM,MATCH(W135,'[1]包租 '!$K:$K,0)),INDEX('[1]代租 '!$DE:$DE,MATCH(W135,'[1]代租 '!$J:$J,0))),4,4))</f>
        <v/>
      </c>
      <c r="M135" s="21" t="inlineStr">
        <is>
          <t>0591246074259457570463805103856487539023374372449981821316333881615831070825769187828884506077137325309989024497422733729443199127795867669993548517317588962820601498184758124443049757</t>
        </is>
      </c>
      <c r="N135" s="4" t="n"/>
      <c r="O135" s="5">
        <f>K135&amp;L135</f>
        <v/>
      </c>
      <c r="P135" s="5">
        <f>M135</f>
        <v/>
      </c>
      <c r="Q135" s="5">
        <f>J135</f>
        <v/>
      </c>
      <c r="R135" s="39">
        <f>D135+F135+H135</f>
        <v/>
      </c>
      <c r="S135" s="39">
        <f>LEN(O135)</f>
        <v/>
      </c>
      <c r="T135" s="39">
        <f>LEN(P135)</f>
        <v/>
      </c>
      <c r="U135" s="5">
        <f>$C$2&amp;I135&amp;IF(D135&gt;0,"保險費",IF(F135&gt;0,"東公證費",IF(H135&gt;0,"修繕費")))</f>
        <v/>
      </c>
    </row>
    <row r="136" ht="28.5" customHeight="1" s="55">
      <c r="A136" s="1" t="n"/>
      <c r="B136" s="2">
        <f>IF(W136="","","寄居蟹高"&amp;IF(ISNA(INDEX('[1]代租 '!$V:$V,MATCH(W136,'[1]代租 '!$J:$J,0))),INDEX('[1]包租 '!$F:$F,MATCH(W136,'[1]包租 '!$K:$K,0)),INDEX('[1]代租 '!$V:$V,MATCH(W136,'[1]代租 '!$J:$J,0))))</f>
        <v/>
      </c>
      <c r="C136" s="61" t="n"/>
      <c r="D136" s="61" t="n"/>
      <c r="E136" s="61" t="n"/>
      <c r="F136" s="61" t="n"/>
      <c r="G136" s="61" t="n"/>
      <c r="H136" s="61" t="n"/>
      <c r="I136" s="61">
        <f>IF(W136="","",IF(ISNA(INDEX('[1]代租 '!$DC:$DC,MATCH(W136,'[1]代租 '!$J:$J,0))),INDEX('[1]包租 '!$DK:$DK,MATCH(W136,'[1]包租 '!$K:$K,0)),INDEX('[1]代租 '!$DC:$DC,MATCH(W136,'[1]代租 '!$J:$J,0))))</f>
        <v/>
      </c>
      <c r="J136" s="2" t="inlineStr">
        <is>
          <t>Q034241258246553663871688653371703858092592198626709351567332549079581235149583311543589620221177863429734558484658958032371277977331961285294959967946139619655152545503612592847481591</t>
        </is>
      </c>
      <c r="K136" s="2">
        <f>IF(W136="","",MID(IF(ISNA(INDEX('[1]代租 '!$DE:$DE,MATCH(W136,'[1]代租 '!$J:$J,0))),INDEX('[1]包租 '!$DM:$DM,MATCH(W136,'[1]包租 '!$K:$K,0)),INDEX('[1]代租 '!$DE:$DE,MATCH(W136,'[1]代租 '!$J:$J,0))),1,3))</f>
        <v/>
      </c>
      <c r="L136" s="2">
        <f>IF(W136="","",MID(IF(ISNA(INDEX('[1]代租 '!$DE:$DE,MATCH(W136,'[1]代租 '!$J:$J,0))),INDEX('[1]包租 '!$DM:$DM,MATCH(W136,'[1]包租 '!$K:$K,0)),INDEX('[1]代租 '!$DE:$DE,MATCH(W136,'[1]代租 '!$J:$J,0))),4,4))</f>
        <v/>
      </c>
      <c r="M136" s="21" t="inlineStr">
        <is>
          <t>8326860234301356814291767984901016407839411381699406643948082970669317411939393422426615087039139791313487061868890879965705639348866322784197983664497963250868578256376427808364822835</t>
        </is>
      </c>
      <c r="N136" s="4" t="n"/>
      <c r="O136" s="5">
        <f>K136&amp;L136</f>
        <v/>
      </c>
      <c r="P136" s="5">
        <f>M136</f>
        <v/>
      </c>
      <c r="Q136" s="5">
        <f>J136</f>
        <v/>
      </c>
      <c r="R136" s="39">
        <f>D136+F136+H136</f>
        <v/>
      </c>
      <c r="S136" s="39">
        <f>LEN(O136)</f>
        <v/>
      </c>
      <c r="T136" s="39">
        <f>LEN(P136)</f>
        <v/>
      </c>
      <c r="U136" s="5">
        <f>$C$2&amp;I136&amp;IF(D136&gt;0,"保險費",IF(F136&gt;0,"東公證費",IF(H136&gt;0,"修繕費")))</f>
        <v/>
      </c>
    </row>
    <row r="137" ht="28.5" customHeight="1" s="55">
      <c r="A137" s="1" t="n"/>
      <c r="B137" s="2">
        <f>IF(W137="","","寄居蟹高"&amp;IF(ISNA(INDEX('[1]代租 '!$V:$V,MATCH(W137,'[1]代租 '!$J:$J,0))),INDEX('[1]包租 '!$F:$F,MATCH(W137,'[1]包租 '!$K:$K,0)),INDEX('[1]代租 '!$V:$V,MATCH(W137,'[1]代租 '!$J:$J,0))))</f>
        <v/>
      </c>
      <c r="C137" s="61" t="n"/>
      <c r="D137" s="61" t="n"/>
      <c r="E137" s="61" t="n"/>
      <c r="F137" s="61" t="n"/>
      <c r="G137" s="61" t="n"/>
      <c r="H137" s="61" t="n"/>
      <c r="I137" s="61">
        <f>IF(W137="","",IF(ISNA(INDEX('[1]代租 '!$DC:$DC,MATCH(W137,'[1]代租 '!$J:$J,0))),INDEX('[1]包租 '!$DK:$DK,MATCH(W137,'[1]包租 '!$K:$K,0)),INDEX('[1]代租 '!$DC:$DC,MATCH(W137,'[1]代租 '!$J:$J,0))))</f>
        <v/>
      </c>
      <c r="J137" s="2" t="inlineStr">
        <is>
          <t>Z430925416059724958319397745098908079166159304728156013328621425921868159001739318826529330672066020707018303830239694611055542292364635620426979559120888240247464250194477508523780127</t>
        </is>
      </c>
      <c r="K137" s="2">
        <f>IF(W137="","",MID(IF(ISNA(INDEX('[1]代租 '!$DE:$DE,MATCH(W137,'[1]代租 '!$J:$J,0))),INDEX('[1]包租 '!$DM:$DM,MATCH(W137,'[1]包租 '!$K:$K,0)),INDEX('[1]代租 '!$DE:$DE,MATCH(W137,'[1]代租 '!$J:$J,0))),1,3))</f>
        <v/>
      </c>
      <c r="L137" s="2">
        <f>IF(W137="","",MID(IF(ISNA(INDEX('[1]代租 '!$DE:$DE,MATCH(W137,'[1]代租 '!$J:$J,0))),INDEX('[1]包租 '!$DM:$DM,MATCH(W137,'[1]包租 '!$K:$K,0)),INDEX('[1]代租 '!$DE:$DE,MATCH(W137,'[1]代租 '!$J:$J,0))),4,4))</f>
        <v/>
      </c>
      <c r="M137" s="21" t="inlineStr">
        <is>
          <t>7413082646531634908561649849946490581020256549041622044300755047987853688362598793194383737948642408060380695022050524815282677983693766959768119850491154020201103158716578485954786842</t>
        </is>
      </c>
      <c r="N137" s="4" t="n"/>
      <c r="O137" s="5">
        <f>K137&amp;L137</f>
        <v/>
      </c>
      <c r="P137" s="5">
        <f>M137</f>
        <v/>
      </c>
      <c r="Q137" s="5">
        <f>J137</f>
        <v/>
      </c>
      <c r="R137" s="39">
        <f>D137+F137+H137</f>
        <v/>
      </c>
      <c r="S137" s="39">
        <f>LEN(O137)</f>
        <v/>
      </c>
      <c r="T137" s="39">
        <f>LEN(P137)</f>
        <v/>
      </c>
      <c r="U137" s="5">
        <f>$C$2&amp;I137&amp;IF(D137&gt;0,"保險費",IF(F137&gt;0,"東公證費",IF(H137&gt;0,"修繕費")))</f>
        <v/>
      </c>
    </row>
    <row r="138" ht="28.5" customHeight="1" s="55">
      <c r="A138" s="1" t="n"/>
      <c r="B138" s="2">
        <f>IF(W138="","","寄居蟹高"&amp;IF(ISNA(INDEX('[1]代租 '!$V:$V,MATCH(W138,'[1]代租 '!$J:$J,0))),INDEX('[1]包租 '!$F:$F,MATCH(W138,'[1]包租 '!$K:$K,0)),INDEX('[1]代租 '!$V:$V,MATCH(W138,'[1]代租 '!$J:$J,0))))</f>
        <v/>
      </c>
      <c r="C138" s="61" t="n"/>
      <c r="D138" s="61" t="n"/>
      <c r="E138" s="61" t="n"/>
      <c r="F138" s="61" t="n"/>
      <c r="G138" s="61" t="n"/>
      <c r="H138" s="61" t="n"/>
      <c r="I138" s="61">
        <f>IF(W138="","",IF(ISNA(INDEX('[1]代租 '!$DC:$DC,MATCH(W138,'[1]代租 '!$J:$J,0))),INDEX('[1]包租 '!$DK:$DK,MATCH(W138,'[1]包租 '!$K:$K,0)),INDEX('[1]代租 '!$DC:$DC,MATCH(W138,'[1]代租 '!$J:$J,0))))</f>
        <v/>
      </c>
      <c r="J138" s="2" t="inlineStr">
        <is>
          <t>P184139840443725150549786549687840736306681944248864021587925675052305696819991694416415674158464630273304901724779356204886923576992848501882309439003423905486806614797477895882197534</t>
        </is>
      </c>
      <c r="K138" s="2">
        <f>IF(W138="","",MID(IF(ISNA(INDEX('[1]代租 '!$DE:$DE,MATCH(W138,'[1]代租 '!$J:$J,0))),INDEX('[1]包租 '!$DM:$DM,MATCH(W138,'[1]包租 '!$K:$K,0)),INDEX('[1]代租 '!$DE:$DE,MATCH(W138,'[1]代租 '!$J:$J,0))),1,3))</f>
        <v/>
      </c>
      <c r="L138" s="2">
        <f>IF(W138="","",MID(IF(ISNA(INDEX('[1]代租 '!$DE:$DE,MATCH(W138,'[1]代租 '!$J:$J,0))),INDEX('[1]包租 '!$DM:$DM,MATCH(W138,'[1]包租 '!$K:$K,0)),INDEX('[1]代租 '!$DE:$DE,MATCH(W138,'[1]代租 '!$J:$J,0))),4,4))</f>
        <v/>
      </c>
      <c r="M138" s="21" t="inlineStr">
        <is>
          <t>6709330619607274885700206943837263148661563629520628489734032162170223612709886014576452836673074998106951582068717121945780945276779555887503043358717175029237344531065707744570589592</t>
        </is>
      </c>
      <c r="N138" s="4" t="n"/>
      <c r="O138" s="5">
        <f>K138&amp;L138</f>
        <v/>
      </c>
      <c r="P138" s="5">
        <f>M138</f>
        <v/>
      </c>
      <c r="Q138" s="5">
        <f>J138</f>
        <v/>
      </c>
      <c r="R138" s="39">
        <f>D138+F138+H138</f>
        <v/>
      </c>
      <c r="S138" s="39">
        <f>LEN(O138)</f>
        <v/>
      </c>
      <c r="T138" s="39">
        <f>LEN(P138)</f>
        <v/>
      </c>
      <c r="U138" s="5">
        <f>$C$2&amp;I138&amp;IF(D138&gt;0,"保險費",IF(F138&gt;0,"東公證費",IF(H138&gt;0,"修繕費")))</f>
        <v/>
      </c>
    </row>
    <row r="139" ht="28.5" customHeight="1" s="55">
      <c r="A139" s="1" t="n"/>
      <c r="B139" s="2">
        <f>IF(W139="","","寄居蟹高"&amp;IF(ISNA(INDEX('[1]代租 '!$V:$V,MATCH(W139,'[1]代租 '!$J:$J,0))),INDEX('[1]包租 '!$F:$F,MATCH(W139,'[1]包租 '!$K:$K,0)),INDEX('[1]代租 '!$V:$V,MATCH(W139,'[1]代租 '!$J:$J,0))))</f>
        <v/>
      </c>
      <c r="C139" s="61" t="n"/>
      <c r="D139" s="61" t="n"/>
      <c r="E139" s="61" t="n"/>
      <c r="F139" s="61" t="n"/>
      <c r="G139" s="61" t="n"/>
      <c r="H139" s="61" t="n"/>
      <c r="I139" s="61">
        <f>IF(W139="","",IF(ISNA(INDEX('[1]代租 '!$DC:$DC,MATCH(W139,'[1]代租 '!$J:$J,0))),INDEX('[1]包租 '!$DK:$DK,MATCH(W139,'[1]包租 '!$K:$K,0)),INDEX('[1]代租 '!$DC:$DC,MATCH(W139,'[1]代租 '!$J:$J,0))))</f>
        <v/>
      </c>
      <c r="J139" s="2" t="inlineStr">
        <is>
          <t>H029330939286380635580460228789554273889408192052737761477506687614866387231209735410804970017807519955344199470642655231859995042270016971876614312137668638948809042333528690016818765</t>
        </is>
      </c>
      <c r="K139" s="2">
        <f>IF(W139="","",MID(IF(ISNA(INDEX('[1]代租 '!$DE:$DE,MATCH(W139,'[1]代租 '!$J:$J,0))),INDEX('[1]包租 '!$DM:$DM,MATCH(W139,'[1]包租 '!$K:$K,0)),INDEX('[1]代租 '!$DE:$DE,MATCH(W139,'[1]代租 '!$J:$J,0))),1,3))</f>
        <v/>
      </c>
      <c r="L139" s="2">
        <f>IF(W139="","",MID(IF(ISNA(INDEX('[1]代租 '!$DE:$DE,MATCH(W139,'[1]代租 '!$J:$J,0))),INDEX('[1]包租 '!$DM:$DM,MATCH(W139,'[1]包租 '!$K:$K,0)),INDEX('[1]代租 '!$DE:$DE,MATCH(W139,'[1]代租 '!$J:$J,0))),4,4))</f>
        <v/>
      </c>
      <c r="M139" s="21" t="inlineStr">
        <is>
          <t>2217158001778396209920525867384738130287050110317202721314440997171046374967586720301831838492816538056683508832436707838854434194091739208010130993843558863745449982418886263518024013</t>
        </is>
      </c>
      <c r="N139" s="4" t="n"/>
      <c r="O139" s="5">
        <f>K139&amp;L139</f>
        <v/>
      </c>
      <c r="P139" s="5">
        <f>M139</f>
        <v/>
      </c>
      <c r="Q139" s="5">
        <f>J139</f>
        <v/>
      </c>
      <c r="R139" s="39">
        <f>D139+F139+H139</f>
        <v/>
      </c>
      <c r="S139" s="39">
        <f>LEN(O139)</f>
        <v/>
      </c>
      <c r="T139" s="39">
        <f>LEN(P139)</f>
        <v/>
      </c>
      <c r="U139" s="5">
        <f>$C$2&amp;I139&amp;IF(D139&gt;0,"保險費",IF(F139&gt;0,"東公證費",IF(H139&gt;0,"修繕費")))</f>
        <v/>
      </c>
    </row>
    <row r="140" ht="28.5" customHeight="1" s="55">
      <c r="A140" s="1" t="n"/>
      <c r="B140" s="2">
        <f>IF(W140="","","寄居蟹高"&amp;IF(ISNA(INDEX('[1]代租 '!$V:$V,MATCH(W140,'[1]代租 '!$J:$J,0))),INDEX('[1]包租 '!$F:$F,MATCH(W140,'[1]包租 '!$K:$K,0)),INDEX('[1]代租 '!$V:$V,MATCH(W140,'[1]代租 '!$J:$J,0))))</f>
        <v/>
      </c>
      <c r="C140" s="61" t="n"/>
      <c r="D140" s="61" t="n"/>
      <c r="E140" s="61" t="n"/>
      <c r="F140" s="61" t="n"/>
      <c r="G140" s="61" t="n"/>
      <c r="H140" s="61" t="n"/>
      <c r="I140" s="61">
        <f>IF(W140="","",IF(ISNA(INDEX('[1]代租 '!$DC:$DC,MATCH(W140,'[1]代租 '!$J:$J,0))),INDEX('[1]包租 '!$DK:$DK,MATCH(W140,'[1]包租 '!$K:$K,0)),INDEX('[1]代租 '!$DC:$DC,MATCH(W140,'[1]代租 '!$J:$J,0))))</f>
        <v/>
      </c>
      <c r="J140" s="2" t="inlineStr">
        <is>
          <t>S127878979225012243600895226945804090588421354448374765957815610133493517771910802483230645908262888950452542536507899148504251341773589842677505600836674766011213791472557880496163044</t>
        </is>
      </c>
      <c r="K140" s="2">
        <f>IF(W140="","",MID(IF(ISNA(INDEX('[1]代租 '!$DE:$DE,MATCH(W140,'[1]代租 '!$J:$J,0))),INDEX('[1]包租 '!$DM:$DM,MATCH(W140,'[1]包租 '!$K:$K,0)),INDEX('[1]代租 '!$DE:$DE,MATCH(W140,'[1]代租 '!$J:$J,0))),1,3))</f>
        <v/>
      </c>
      <c r="L140" s="2">
        <f>IF(W140="","",MID(IF(ISNA(INDEX('[1]代租 '!$DE:$DE,MATCH(W140,'[1]代租 '!$J:$J,0))),INDEX('[1]包租 '!$DM:$DM,MATCH(W140,'[1]包租 '!$K:$K,0)),INDEX('[1]代租 '!$DE:$DE,MATCH(W140,'[1]代租 '!$J:$J,0))),4,4))</f>
        <v/>
      </c>
      <c r="M140" s="21" t="inlineStr">
        <is>
          <t>0950294765710009311367400452702623455855938758089679465793122339509668237189454749171909836966381884971174945790718234710276398465764267893250054006867665400985832811320982300231744447</t>
        </is>
      </c>
      <c r="N140" s="4" t="n"/>
      <c r="O140" s="5">
        <f>K140&amp;L140</f>
        <v/>
      </c>
      <c r="P140" s="5">
        <f>M140</f>
        <v/>
      </c>
      <c r="Q140" s="5">
        <f>J140</f>
        <v/>
      </c>
      <c r="R140" s="39">
        <f>D140+F140+H140</f>
        <v/>
      </c>
      <c r="S140" s="39">
        <f>LEN(O140)</f>
        <v/>
      </c>
      <c r="T140" s="39">
        <f>LEN(P140)</f>
        <v/>
      </c>
      <c r="U140" s="5">
        <f>$C$2&amp;I140&amp;IF(D140&gt;0,"保險費",IF(F140&gt;0,"東公證費",IF(H140&gt;0,"修繕費")))</f>
        <v/>
      </c>
    </row>
    <row r="141" ht="28.5" customHeight="1" s="55">
      <c r="A141" s="1" t="n"/>
      <c r="B141" s="2">
        <f>IF(W141="","","寄居蟹高"&amp;IF(ISNA(INDEX('[1]代租 '!$V:$V,MATCH(W141,'[1]代租 '!$J:$J,0))),INDEX('[1]包租 '!$F:$F,MATCH(W141,'[1]包租 '!$K:$K,0)),INDEX('[1]代租 '!$V:$V,MATCH(W141,'[1]代租 '!$J:$J,0))))</f>
        <v/>
      </c>
      <c r="C141" s="61" t="n"/>
      <c r="D141" s="61" t="n"/>
      <c r="E141" s="61" t="n"/>
      <c r="F141" s="61" t="n"/>
      <c r="G141" s="61" t="n"/>
      <c r="H141" s="61" t="n"/>
      <c r="I141" s="61">
        <f>IF(W141="","",IF(ISNA(INDEX('[1]代租 '!$DC:$DC,MATCH(W141,'[1]代租 '!$J:$J,0))),INDEX('[1]包租 '!$DK:$DK,MATCH(W141,'[1]包租 '!$K:$K,0)),INDEX('[1]代租 '!$DC:$DC,MATCH(W141,'[1]代租 '!$J:$J,0))))</f>
        <v/>
      </c>
      <c r="J141" s="2" t="inlineStr">
        <is>
          <t>E993160582340733944564567614460941892496475898741018727309766559688837169006784959267409747092912427540959757811998769631581875741515220364341812679630619693359752902005654457443505705</t>
        </is>
      </c>
      <c r="K141" s="2">
        <f>IF(W141="","",MID(IF(ISNA(INDEX('[1]代租 '!$DE:$DE,MATCH(W141,'[1]代租 '!$J:$J,0))),INDEX('[1]包租 '!$DM:$DM,MATCH(W141,'[1]包租 '!$K:$K,0)),INDEX('[1]代租 '!$DE:$DE,MATCH(W141,'[1]代租 '!$J:$J,0))),1,3))</f>
        <v/>
      </c>
      <c r="L141" s="2">
        <f>IF(W141="","",MID(IF(ISNA(INDEX('[1]代租 '!$DE:$DE,MATCH(W141,'[1]代租 '!$J:$J,0))),INDEX('[1]包租 '!$DM:$DM,MATCH(W141,'[1]包租 '!$K:$K,0)),INDEX('[1]代租 '!$DE:$DE,MATCH(W141,'[1]代租 '!$J:$J,0))),4,4))</f>
        <v/>
      </c>
      <c r="M141" s="21" t="inlineStr">
        <is>
          <t>4574236811066047658012285056203723100456579874880475977927478147025454567749734279450413865505634046670205000332006933411617444116487652797557848493327569401774106204049467104870823815</t>
        </is>
      </c>
      <c r="N141" s="4" t="n"/>
      <c r="O141" s="5">
        <f>K141&amp;L141</f>
        <v/>
      </c>
      <c r="P141" s="5">
        <f>M141</f>
        <v/>
      </c>
      <c r="Q141" s="5">
        <f>J141</f>
        <v/>
      </c>
      <c r="R141" s="39">
        <f>D141+F141+H141</f>
        <v/>
      </c>
      <c r="S141" s="39">
        <f>LEN(O141)</f>
        <v/>
      </c>
      <c r="T141" s="39">
        <f>LEN(P141)</f>
        <v/>
      </c>
      <c r="U141" s="5">
        <f>$C$2&amp;I141&amp;IF(D141&gt;0,"保險費",IF(F141&gt;0,"東公證費",IF(H141&gt;0,"修繕費")))</f>
        <v/>
      </c>
    </row>
    <row r="142" ht="28.5" customHeight="1" s="55">
      <c r="A142" s="1" t="n"/>
      <c r="B142" s="2">
        <f>IF(W142="","","寄居蟹高"&amp;IF(ISNA(INDEX('[1]代租 '!$V:$V,MATCH(W142,'[1]代租 '!$J:$J,0))),INDEX('[1]包租 '!$F:$F,MATCH(W142,'[1]包租 '!$K:$K,0)),INDEX('[1]代租 '!$V:$V,MATCH(W142,'[1]代租 '!$J:$J,0))))</f>
        <v/>
      </c>
      <c r="C142" s="61" t="n"/>
      <c r="D142" s="61" t="n"/>
      <c r="E142" s="61" t="n"/>
      <c r="F142" s="61" t="n"/>
      <c r="G142" s="61" t="n"/>
      <c r="H142" s="61" t="n"/>
      <c r="I142" s="61">
        <f>IF(W142="","",IF(ISNA(INDEX('[1]代租 '!$DC:$DC,MATCH(W142,'[1]代租 '!$J:$J,0))),INDEX('[1]包租 '!$DK:$DK,MATCH(W142,'[1]包租 '!$K:$K,0)),INDEX('[1]代租 '!$DC:$DC,MATCH(W142,'[1]代租 '!$J:$J,0))))</f>
        <v/>
      </c>
      <c r="J142" s="2" t="inlineStr">
        <is>
          <t>V872224268653630065992316306558645062469462929433056671366856602890271749554079598025647783185660866280321757864507325593407111327802043849749019292891722819855365585906664130072131706</t>
        </is>
      </c>
      <c r="K142" s="2">
        <f>IF(W142="","",MID(IF(ISNA(INDEX('[1]代租 '!$DE:$DE,MATCH(W142,'[1]代租 '!$J:$J,0))),INDEX('[1]包租 '!$DM:$DM,MATCH(W142,'[1]包租 '!$K:$K,0)),INDEX('[1]代租 '!$DE:$DE,MATCH(W142,'[1]代租 '!$J:$J,0))),1,3))</f>
        <v/>
      </c>
      <c r="L142" s="2">
        <f>IF(W142="","",MID(IF(ISNA(INDEX('[1]代租 '!$DE:$DE,MATCH(W142,'[1]代租 '!$J:$J,0))),INDEX('[1]包租 '!$DM:$DM,MATCH(W142,'[1]包租 '!$K:$K,0)),INDEX('[1]代租 '!$DE:$DE,MATCH(W142,'[1]代租 '!$J:$J,0))),4,4))</f>
        <v/>
      </c>
      <c r="M142" s="21" t="inlineStr">
        <is>
          <t>3987330773256829077731399733871259065788994356245577508749349550580802243218857632214254173091767359527822687919534704214635317105132443012650773629430555525493273711151918429986344046</t>
        </is>
      </c>
      <c r="N142" s="4" t="n"/>
      <c r="O142" s="5">
        <f>K142&amp;L142</f>
        <v/>
      </c>
      <c r="P142" s="5">
        <f>M142</f>
        <v/>
      </c>
      <c r="Q142" s="5">
        <f>J142</f>
        <v/>
      </c>
      <c r="R142" s="39">
        <f>D142+F142+H142</f>
        <v/>
      </c>
      <c r="S142" s="39">
        <f>LEN(O142)</f>
        <v/>
      </c>
      <c r="T142" s="39">
        <f>LEN(P142)</f>
        <v/>
      </c>
      <c r="U142" s="5">
        <f>$C$2&amp;I142&amp;IF(D142&gt;0,"保險費",IF(F142&gt;0,"東公證費",IF(H142&gt;0,"修繕費")))</f>
        <v/>
      </c>
    </row>
    <row r="143" ht="28.5" customHeight="1" s="55">
      <c r="A143" s="1" t="n"/>
      <c r="B143" s="2">
        <f>IF(W143="","","寄居蟹高"&amp;IF(ISNA(INDEX('[1]代租 '!$V:$V,MATCH(W143,'[1]代租 '!$J:$J,0))),INDEX('[1]包租 '!$F:$F,MATCH(W143,'[1]包租 '!$K:$K,0)),INDEX('[1]代租 '!$V:$V,MATCH(W143,'[1]代租 '!$J:$J,0))))</f>
        <v/>
      </c>
      <c r="C143" s="61" t="n"/>
      <c r="D143" s="61" t="n"/>
      <c r="E143" s="61" t="n"/>
      <c r="F143" s="61" t="n"/>
      <c r="G143" s="61" t="n"/>
      <c r="H143" s="61" t="n"/>
      <c r="I143" s="61">
        <f>IF(W143="","",IF(ISNA(INDEX('[1]代租 '!$DC:$DC,MATCH(W143,'[1]代租 '!$J:$J,0))),INDEX('[1]包租 '!$DK:$DK,MATCH(W143,'[1]包租 '!$K:$K,0)),INDEX('[1]代租 '!$DC:$DC,MATCH(W143,'[1]代租 '!$J:$J,0))))</f>
        <v/>
      </c>
      <c r="J143" s="2" t="inlineStr">
        <is>
          <t>R980720845434845618845529017037094759841205925896891000526220805618199010831385481359052343438497786446850332339127110428185715400953724059390365758559402182656559443970790819929548207</t>
        </is>
      </c>
      <c r="K143" s="2">
        <f>IF(W143="","",MID(IF(ISNA(INDEX('[1]代租 '!$DE:$DE,MATCH(W143,'[1]代租 '!$J:$J,0))),INDEX('[1]包租 '!$DM:$DM,MATCH(W143,'[1]包租 '!$K:$K,0)),INDEX('[1]代租 '!$DE:$DE,MATCH(W143,'[1]代租 '!$J:$J,0))),1,3))</f>
        <v/>
      </c>
      <c r="L143" s="2">
        <f>IF(W143="","",MID(IF(ISNA(INDEX('[1]代租 '!$DE:$DE,MATCH(W143,'[1]代租 '!$J:$J,0))),INDEX('[1]包租 '!$DM:$DM,MATCH(W143,'[1]包租 '!$K:$K,0)),INDEX('[1]代租 '!$DE:$DE,MATCH(W143,'[1]代租 '!$J:$J,0))),4,4))</f>
        <v/>
      </c>
      <c r="M143" s="21" t="inlineStr">
        <is>
          <t>8793379594053973957829905330098979848920847398346553117132083803964564116020736955035670806269669068496746150811580783930996314988468202561281901757092017085003618765495816666876812399</t>
        </is>
      </c>
      <c r="N143" s="4" t="n"/>
      <c r="O143" s="5">
        <f>K143&amp;L143</f>
        <v/>
      </c>
      <c r="P143" s="5">
        <f>M143</f>
        <v/>
      </c>
      <c r="Q143" s="5">
        <f>J143</f>
        <v/>
      </c>
      <c r="R143" s="39">
        <f>D143+F143+H143</f>
        <v/>
      </c>
      <c r="S143" s="39">
        <f>LEN(O143)</f>
        <v/>
      </c>
      <c r="T143" s="39">
        <f>LEN(P143)</f>
        <v/>
      </c>
      <c r="U143" s="5">
        <f>$C$2&amp;I143&amp;IF(D143&gt;0,"保險費",IF(F143&gt;0,"東公證費",IF(H143&gt;0,"修繕費")))</f>
        <v/>
      </c>
    </row>
    <row r="144" ht="28.5" customHeight="1" s="55">
      <c r="A144" s="1" t="n"/>
      <c r="B144" s="2">
        <f>IF(W144="","","寄居蟹高"&amp;IF(ISNA(INDEX('[1]代租 '!$V:$V,MATCH(W144,'[1]代租 '!$J:$J,0))),INDEX('[1]包租 '!$F:$F,MATCH(W144,'[1]包租 '!$K:$K,0)),INDEX('[1]代租 '!$V:$V,MATCH(W144,'[1]代租 '!$J:$J,0))))</f>
        <v/>
      </c>
      <c r="C144" s="61" t="n"/>
      <c r="D144" s="61" t="n"/>
      <c r="E144" s="61" t="n"/>
      <c r="F144" s="61" t="n"/>
      <c r="G144" s="61" t="n"/>
      <c r="H144" s="61" t="n"/>
      <c r="I144" s="61">
        <f>IF(W144="","",IF(ISNA(INDEX('[1]代租 '!$DC:$DC,MATCH(W144,'[1]代租 '!$J:$J,0))),INDEX('[1]包租 '!$DK:$DK,MATCH(W144,'[1]包租 '!$K:$K,0)),INDEX('[1]代租 '!$DC:$DC,MATCH(W144,'[1]代租 '!$J:$J,0))))</f>
        <v/>
      </c>
      <c r="J144" s="2" t="inlineStr">
        <is>
          <t>R431035470994189043153746525267837477453614481724856327443508194563132179709471337435733154500821240169052495476756147346858897206101068162738620519896879155956313077378120997585798927</t>
        </is>
      </c>
      <c r="K144" s="2">
        <f>IF(W144="","",MID(IF(ISNA(INDEX('[1]代租 '!$DE:$DE,MATCH(W144,'[1]代租 '!$J:$J,0))),INDEX('[1]包租 '!$DM:$DM,MATCH(W144,'[1]包租 '!$K:$K,0)),INDEX('[1]代租 '!$DE:$DE,MATCH(W144,'[1]代租 '!$J:$J,0))),1,3))</f>
        <v/>
      </c>
      <c r="L144" s="2">
        <f>IF(W144="","",MID(IF(ISNA(INDEX('[1]代租 '!$DE:$DE,MATCH(W144,'[1]代租 '!$J:$J,0))),INDEX('[1]包租 '!$DM:$DM,MATCH(W144,'[1]包租 '!$K:$K,0)),INDEX('[1]代租 '!$DE:$DE,MATCH(W144,'[1]代租 '!$J:$J,0))),4,4))</f>
        <v/>
      </c>
      <c r="M144" s="21" t="inlineStr">
        <is>
          <t>4516211032519673560538154262698782864938699220484264067148664070855166748135599550310002646157053290157228295990198165042672212125030231157275799604319469444727597096667509288754061073</t>
        </is>
      </c>
      <c r="N144" s="4" t="n"/>
      <c r="O144" s="5">
        <f>K144&amp;L144</f>
        <v/>
      </c>
      <c r="P144" s="5">
        <f>M144</f>
        <v/>
      </c>
      <c r="Q144" s="5">
        <f>J144</f>
        <v/>
      </c>
      <c r="R144" s="39">
        <f>D144+F144+H144</f>
        <v/>
      </c>
      <c r="S144" s="39">
        <f>LEN(O144)</f>
        <v/>
      </c>
      <c r="T144" s="39">
        <f>LEN(P144)</f>
        <v/>
      </c>
      <c r="U144" s="5">
        <f>$C$2&amp;I144&amp;IF(D144&gt;0,"保險費",IF(F144&gt;0,"東公證費",IF(H144&gt;0,"修繕費")))</f>
        <v/>
      </c>
    </row>
    <row r="145" ht="28.5" customHeight="1" s="55">
      <c r="A145" s="1" t="n"/>
      <c r="B145" s="2">
        <f>IF(W145="","","寄居蟹高"&amp;IF(ISNA(INDEX('[1]代租 '!$V:$V,MATCH(W145,'[1]代租 '!$J:$J,0))),INDEX('[1]包租 '!$F:$F,MATCH(W145,'[1]包租 '!$K:$K,0)),INDEX('[1]代租 '!$V:$V,MATCH(W145,'[1]代租 '!$J:$J,0))))</f>
        <v/>
      </c>
      <c r="C145" s="61" t="n"/>
      <c r="D145" s="61" t="n"/>
      <c r="E145" s="61" t="n"/>
      <c r="F145" s="61" t="n"/>
      <c r="G145" s="61" t="n"/>
      <c r="H145" s="61" t="n"/>
      <c r="I145" s="61">
        <f>IF(W145="","",IF(ISNA(INDEX('[1]代租 '!$DC:$DC,MATCH(W145,'[1]代租 '!$J:$J,0))),INDEX('[1]包租 '!$DK:$DK,MATCH(W145,'[1]包租 '!$K:$K,0)),INDEX('[1]代租 '!$DC:$DC,MATCH(W145,'[1]代租 '!$J:$J,0))))</f>
        <v/>
      </c>
      <c r="J145" s="2" t="inlineStr">
        <is>
          <t>V667378796478091605959340171341448249088634511625438122884797558779467271315314545344183117737197678971552452031583264128507581631241801365745074871030403481039230151083805738184541415</t>
        </is>
      </c>
      <c r="K145" s="2">
        <f>IF(W145="","",MID(IF(ISNA(INDEX('[1]代租 '!$DE:$DE,MATCH(W145,'[1]代租 '!$J:$J,0))),INDEX('[1]包租 '!$DM:$DM,MATCH(W145,'[1]包租 '!$K:$K,0)),INDEX('[1]代租 '!$DE:$DE,MATCH(W145,'[1]代租 '!$J:$J,0))),1,3))</f>
        <v/>
      </c>
      <c r="L145" s="2">
        <f>IF(W145="","",MID(IF(ISNA(INDEX('[1]代租 '!$DE:$DE,MATCH(W145,'[1]代租 '!$J:$J,0))),INDEX('[1]包租 '!$DM:$DM,MATCH(W145,'[1]包租 '!$K:$K,0)),INDEX('[1]代租 '!$DE:$DE,MATCH(W145,'[1]代租 '!$J:$J,0))),4,4))</f>
        <v/>
      </c>
      <c r="M145" s="21" t="inlineStr">
        <is>
          <t>5424196658878731326992921334874889437191706623683850231773325952105704498430735658069102790646507563386990037351120332711185171377044798957444620897272521362751218721494210946249534847</t>
        </is>
      </c>
      <c r="N145" s="4" t="n"/>
      <c r="O145" s="5">
        <f>K145&amp;L145</f>
        <v/>
      </c>
      <c r="P145" s="5">
        <f>M145</f>
        <v/>
      </c>
      <c r="Q145" s="5">
        <f>J145</f>
        <v/>
      </c>
      <c r="R145" s="39">
        <f>D145+F145+H145</f>
        <v/>
      </c>
      <c r="S145" s="39">
        <f>LEN(O145)</f>
        <v/>
      </c>
      <c r="T145" s="39">
        <f>LEN(P145)</f>
        <v/>
      </c>
      <c r="U145" s="5">
        <f>$C$2&amp;I145&amp;IF(D145&gt;0,"保險費",IF(F145&gt;0,"東公證費",IF(H145&gt;0,"修繕費")))</f>
        <v/>
      </c>
    </row>
    <row r="146" ht="28.5" customHeight="1" s="55">
      <c r="A146" s="1" t="n"/>
      <c r="B146" s="2">
        <f>IF(W146="","","寄居蟹高"&amp;IF(ISNA(INDEX('[1]代租 '!$V:$V,MATCH(W146,'[1]代租 '!$J:$J,0))),INDEX('[1]包租 '!$F:$F,MATCH(W146,'[1]包租 '!$K:$K,0)),INDEX('[1]代租 '!$V:$V,MATCH(W146,'[1]代租 '!$J:$J,0))))</f>
        <v/>
      </c>
      <c r="C146" s="61" t="n"/>
      <c r="D146" s="61" t="n"/>
      <c r="E146" s="61" t="n"/>
      <c r="F146" s="61" t="n"/>
      <c r="G146" s="61" t="n"/>
      <c r="H146" s="61" t="n"/>
      <c r="I146" s="61">
        <f>IF(W146="","",IF(ISNA(INDEX('[1]代租 '!$DC:$DC,MATCH(W146,'[1]代租 '!$J:$J,0))),INDEX('[1]包租 '!$DK:$DK,MATCH(W146,'[1]包租 '!$K:$K,0)),INDEX('[1]代租 '!$DC:$DC,MATCH(W146,'[1]代租 '!$J:$J,0))))</f>
        <v/>
      </c>
      <c r="J146" s="2" t="inlineStr">
        <is>
          <t>O256131656407850523586867518432979665141022807054955474002952216515522137697508431785339544027820394224925959661591536491902468299687302279784139191270511613801374753565462525197532877</t>
        </is>
      </c>
      <c r="K146" s="2">
        <f>IF(W146="","",MID(IF(ISNA(INDEX('[1]代租 '!$DE:$DE,MATCH(W146,'[1]代租 '!$J:$J,0))),INDEX('[1]包租 '!$DM:$DM,MATCH(W146,'[1]包租 '!$K:$K,0)),INDEX('[1]代租 '!$DE:$DE,MATCH(W146,'[1]代租 '!$J:$J,0))),1,3))</f>
        <v/>
      </c>
      <c r="L146" s="2">
        <f>IF(W146="","",MID(IF(ISNA(INDEX('[1]代租 '!$DE:$DE,MATCH(W146,'[1]代租 '!$J:$J,0))),INDEX('[1]包租 '!$DM:$DM,MATCH(W146,'[1]包租 '!$K:$K,0)),INDEX('[1]代租 '!$DE:$DE,MATCH(W146,'[1]代租 '!$J:$J,0))),4,4))</f>
        <v/>
      </c>
      <c r="M146" s="21" t="inlineStr">
        <is>
          <t>2394628346308833267469839893573771327574529935688470834807639960318489596391595706375755288660389405246248919793701732257603960489727459136498069862535352135062472807532585046973847056</t>
        </is>
      </c>
      <c r="N146" s="4" t="n"/>
      <c r="O146" s="5">
        <f>K146&amp;L146</f>
        <v/>
      </c>
      <c r="P146" s="5">
        <f>M146</f>
        <v/>
      </c>
      <c r="Q146" s="5">
        <f>J146</f>
        <v/>
      </c>
      <c r="R146" s="39">
        <f>D146+F146+H146</f>
        <v/>
      </c>
      <c r="S146" s="39">
        <f>LEN(O146)</f>
        <v/>
      </c>
      <c r="T146" s="39">
        <f>LEN(P146)</f>
        <v/>
      </c>
      <c r="U146" s="5">
        <f>$C$2&amp;I146&amp;IF(D146&gt;0,"保險費",IF(F146&gt;0,"東公證費",IF(H146&gt;0,"修繕費")))</f>
        <v/>
      </c>
    </row>
    <row r="147" ht="28.5" customHeight="1" s="55">
      <c r="A147" s="1" t="n"/>
      <c r="B147" s="2">
        <f>IF(W147="","","寄居蟹高"&amp;IF(ISNA(INDEX('[1]代租 '!$V:$V,MATCH(W147,'[1]代租 '!$J:$J,0))),INDEX('[1]包租 '!$F:$F,MATCH(W147,'[1]包租 '!$K:$K,0)),INDEX('[1]代租 '!$V:$V,MATCH(W147,'[1]代租 '!$J:$J,0))))</f>
        <v/>
      </c>
      <c r="C147" s="61" t="n"/>
      <c r="D147" s="61" t="n"/>
      <c r="E147" s="61" t="n"/>
      <c r="F147" s="61" t="n"/>
      <c r="G147" s="61" t="n"/>
      <c r="H147" s="61" t="n"/>
      <c r="I147" s="61">
        <f>IF(W147="","",IF(ISNA(INDEX('[1]代租 '!$DC:$DC,MATCH(W147,'[1]代租 '!$J:$J,0))),INDEX('[1]包租 '!$DK:$DK,MATCH(W147,'[1]包租 '!$K:$K,0)),INDEX('[1]代租 '!$DC:$DC,MATCH(W147,'[1]代租 '!$J:$J,0))))</f>
        <v/>
      </c>
      <c r="J147" s="2" t="inlineStr">
        <is>
          <t>X561133269254708396878090884604789163920464596937209919804227189846763106934509502081927257290647755208709637118579893221380402618771869379061366017192246458547626515586444551229910401</t>
        </is>
      </c>
      <c r="K147" s="2">
        <f>IF(W147="","",MID(IF(ISNA(INDEX('[1]代租 '!$DE:$DE,MATCH(W147,'[1]代租 '!$J:$J,0))),INDEX('[1]包租 '!$DM:$DM,MATCH(W147,'[1]包租 '!$K:$K,0)),INDEX('[1]代租 '!$DE:$DE,MATCH(W147,'[1]代租 '!$J:$J,0))),1,3))</f>
        <v/>
      </c>
      <c r="L147" s="2">
        <f>IF(W147="","",MID(IF(ISNA(INDEX('[1]代租 '!$DE:$DE,MATCH(W147,'[1]代租 '!$J:$J,0))),INDEX('[1]包租 '!$DM:$DM,MATCH(W147,'[1]包租 '!$K:$K,0)),INDEX('[1]代租 '!$DE:$DE,MATCH(W147,'[1]代租 '!$J:$J,0))),4,4))</f>
        <v/>
      </c>
      <c r="M147" s="21" t="inlineStr">
        <is>
          <t>0841921307535348818898652112391931253257294408861215042744775183054892494521656383780300022917060795574848876221610131248098989553528639881688333398384641108078943601124908294711444682</t>
        </is>
      </c>
      <c r="N147" s="4" t="n"/>
      <c r="O147" s="5">
        <f>K147&amp;L147</f>
        <v/>
      </c>
      <c r="P147" s="5">
        <f>M147</f>
        <v/>
      </c>
      <c r="Q147" s="5">
        <f>J147</f>
        <v/>
      </c>
      <c r="R147" s="39">
        <f>D147+F147+H147</f>
        <v/>
      </c>
      <c r="S147" s="39">
        <f>LEN(O147)</f>
        <v/>
      </c>
      <c r="T147" s="39">
        <f>LEN(P147)</f>
        <v/>
      </c>
      <c r="U147" s="5">
        <f>$C$2&amp;I147&amp;IF(D147&gt;0,"保險費",IF(F147&gt;0,"東公證費",IF(H147&gt;0,"修繕費")))</f>
        <v/>
      </c>
    </row>
    <row r="148" ht="28.5" customHeight="1" s="55">
      <c r="A148" s="1" t="n"/>
      <c r="B148" s="2">
        <f>IF(W148="","","寄居蟹高"&amp;IF(ISNA(INDEX('[1]代租 '!$V:$V,MATCH(W148,'[1]代租 '!$J:$J,0))),INDEX('[1]包租 '!$F:$F,MATCH(W148,'[1]包租 '!$K:$K,0)),INDEX('[1]代租 '!$V:$V,MATCH(W148,'[1]代租 '!$J:$J,0))))</f>
        <v/>
      </c>
      <c r="C148" s="61" t="n"/>
      <c r="D148" s="61" t="n"/>
      <c r="E148" s="61" t="n"/>
      <c r="F148" s="61" t="n"/>
      <c r="G148" s="61" t="n"/>
      <c r="H148" s="61" t="n"/>
      <c r="I148" s="61">
        <f>IF(W148="","",IF(ISNA(INDEX('[1]代租 '!$DC:$DC,MATCH(W148,'[1]代租 '!$J:$J,0))),INDEX('[1]包租 '!$DK:$DK,MATCH(W148,'[1]包租 '!$K:$K,0)),INDEX('[1]代租 '!$DC:$DC,MATCH(W148,'[1]代租 '!$J:$J,0))))</f>
        <v/>
      </c>
      <c r="J148" s="2" t="inlineStr">
        <is>
          <t>X330844230356075493066427649393011536745970045829480096963111516075613272874920157469988616934685701233881661110949060906246966597749518808410416922763277598230196488864688823921888667</t>
        </is>
      </c>
      <c r="K148" s="2">
        <f>IF(W148="","",MID(IF(ISNA(INDEX('[1]代租 '!$DE:$DE,MATCH(W148,'[1]代租 '!$J:$J,0))),INDEX('[1]包租 '!$DM:$DM,MATCH(W148,'[1]包租 '!$K:$K,0)),INDEX('[1]代租 '!$DE:$DE,MATCH(W148,'[1]代租 '!$J:$J,0))),1,3))</f>
        <v/>
      </c>
      <c r="L148" s="2">
        <f>IF(W148="","",MID(IF(ISNA(INDEX('[1]代租 '!$DE:$DE,MATCH(W148,'[1]代租 '!$J:$J,0))),INDEX('[1]包租 '!$DM:$DM,MATCH(W148,'[1]包租 '!$K:$K,0)),INDEX('[1]代租 '!$DE:$DE,MATCH(W148,'[1]代租 '!$J:$J,0))),4,4))</f>
        <v/>
      </c>
      <c r="M148" s="21" t="inlineStr">
        <is>
          <t>5770994550370476090873524756535894090711445369871284112010399909065483563028052321032226206731384554639288758140689472263786305827733892677651595791339220311766646167443668945431820878</t>
        </is>
      </c>
      <c r="N148" s="4" t="n"/>
      <c r="O148" s="5">
        <f>K148&amp;L148</f>
        <v/>
      </c>
      <c r="P148" s="5">
        <f>M148</f>
        <v/>
      </c>
      <c r="Q148" s="5">
        <f>J148</f>
        <v/>
      </c>
      <c r="R148" s="39">
        <f>D148+F148+H148</f>
        <v/>
      </c>
      <c r="S148" s="39">
        <f>LEN(O148)</f>
        <v/>
      </c>
      <c r="T148" s="39">
        <f>LEN(P148)</f>
        <v/>
      </c>
      <c r="U148" s="5">
        <f>$C$2&amp;I148&amp;IF(D148&gt;0,"保險費",IF(F148&gt;0,"東公證費",IF(H148&gt;0,"修繕費")))</f>
        <v/>
      </c>
    </row>
    <row r="149" ht="28.5" customHeight="1" s="55">
      <c r="A149" s="1" t="n"/>
      <c r="B149" s="2">
        <f>IF(W149="","","寄居蟹高"&amp;IF(ISNA(INDEX('[1]代租 '!$V:$V,MATCH(W149,'[1]代租 '!$J:$J,0))),INDEX('[1]包租 '!$F:$F,MATCH(W149,'[1]包租 '!$K:$K,0)),INDEX('[1]代租 '!$V:$V,MATCH(W149,'[1]代租 '!$J:$J,0))))</f>
        <v/>
      </c>
      <c r="C149" s="61" t="n"/>
      <c r="D149" s="61" t="n"/>
      <c r="E149" s="61" t="n"/>
      <c r="F149" s="61" t="n"/>
      <c r="G149" s="61" t="n"/>
      <c r="H149" s="61" t="n"/>
      <c r="I149" s="61">
        <f>IF(W149="","",IF(ISNA(INDEX('[1]代租 '!$DC:$DC,MATCH(W149,'[1]代租 '!$J:$J,0))),INDEX('[1]包租 '!$DK:$DK,MATCH(W149,'[1]包租 '!$K:$K,0)),INDEX('[1]代租 '!$DC:$DC,MATCH(W149,'[1]代租 '!$J:$J,0))))</f>
        <v/>
      </c>
      <c r="J149" s="2" t="inlineStr">
        <is>
          <t>F206405834280697867286512490707163136181090432543301691513070829217859643734977414132265128000984771124380812810329188513089630420787816495637872606842213936757093191332475007959287718</t>
        </is>
      </c>
      <c r="K149" s="2">
        <f>IF(W149="","",MID(IF(ISNA(INDEX('[1]代租 '!$DE:$DE,MATCH(W149,'[1]代租 '!$J:$J,0))),INDEX('[1]包租 '!$DM:$DM,MATCH(W149,'[1]包租 '!$K:$K,0)),INDEX('[1]代租 '!$DE:$DE,MATCH(W149,'[1]代租 '!$J:$J,0))),1,3))</f>
        <v/>
      </c>
      <c r="L149" s="2">
        <f>IF(W149="","",MID(IF(ISNA(INDEX('[1]代租 '!$DE:$DE,MATCH(W149,'[1]代租 '!$J:$J,0))),INDEX('[1]包租 '!$DM:$DM,MATCH(W149,'[1]包租 '!$K:$K,0)),INDEX('[1]代租 '!$DE:$DE,MATCH(W149,'[1]代租 '!$J:$J,0))),4,4))</f>
        <v/>
      </c>
      <c r="M149" s="21" t="inlineStr">
        <is>
          <t>0811287157514374610027182223465129149837571403432618351935634338822229178004555717514358672848321525125815603719140080405560462944053186696690724391476669682755308846764124806789377336</t>
        </is>
      </c>
      <c r="N149" s="4" t="n"/>
      <c r="O149" s="5">
        <f>K149&amp;L149</f>
        <v/>
      </c>
      <c r="P149" s="5">
        <f>M149</f>
        <v/>
      </c>
      <c r="Q149" s="5">
        <f>J149</f>
        <v/>
      </c>
      <c r="R149" s="39">
        <f>D149+F149+H149</f>
        <v/>
      </c>
      <c r="S149" s="39">
        <f>LEN(O149)</f>
        <v/>
      </c>
      <c r="T149" s="39">
        <f>LEN(P149)</f>
        <v/>
      </c>
      <c r="U149" s="5">
        <f>$C$2&amp;I149&amp;IF(D149&gt;0,"保險費",IF(F149&gt;0,"東公證費",IF(H149&gt;0,"修繕費")))</f>
        <v/>
      </c>
    </row>
    <row r="150" ht="28.5" customHeight="1" s="55">
      <c r="A150" s="1" t="n"/>
      <c r="B150" s="2">
        <f>IF(W150="","","寄居蟹高"&amp;IF(ISNA(INDEX('[1]代租 '!$V:$V,MATCH(W150,'[1]代租 '!$J:$J,0))),INDEX('[1]包租 '!$F:$F,MATCH(W150,'[1]包租 '!$K:$K,0)),INDEX('[1]代租 '!$V:$V,MATCH(W150,'[1]代租 '!$J:$J,0))))</f>
        <v/>
      </c>
      <c r="C150" s="61" t="n"/>
      <c r="D150" s="61" t="n"/>
      <c r="E150" s="61" t="n"/>
      <c r="F150" s="61" t="n"/>
      <c r="G150" s="61" t="n"/>
      <c r="H150" s="61" t="n"/>
      <c r="I150" s="61">
        <f>IF(W150="","",IF(ISNA(INDEX('[1]代租 '!$DC:$DC,MATCH(W150,'[1]代租 '!$J:$J,0))),INDEX('[1]包租 '!$DK:$DK,MATCH(W150,'[1]包租 '!$K:$K,0)),INDEX('[1]代租 '!$DC:$DC,MATCH(W150,'[1]代租 '!$J:$J,0))))</f>
        <v/>
      </c>
      <c r="J150" s="2" t="inlineStr">
        <is>
          <t>D968614279391416710096174691362370343727205949162200439652095681248694390700756213593599761971794596821463156247854645380114854690743250314578133768370034913574971149675511862793464095</t>
        </is>
      </c>
      <c r="K150" s="2">
        <f>IF(W150="","",MID(IF(ISNA(INDEX('[1]代租 '!$DE:$DE,MATCH(W150,'[1]代租 '!$J:$J,0))),INDEX('[1]包租 '!$DM:$DM,MATCH(W150,'[1]包租 '!$K:$K,0)),INDEX('[1]代租 '!$DE:$DE,MATCH(W150,'[1]代租 '!$J:$J,0))),1,3))</f>
        <v/>
      </c>
      <c r="L150" s="2">
        <f>IF(W150="","",MID(IF(ISNA(INDEX('[1]代租 '!$DE:$DE,MATCH(W150,'[1]代租 '!$J:$J,0))),INDEX('[1]包租 '!$DM:$DM,MATCH(W150,'[1]包租 '!$K:$K,0)),INDEX('[1]代租 '!$DE:$DE,MATCH(W150,'[1]代租 '!$J:$J,0))),4,4))</f>
        <v/>
      </c>
      <c r="M150" s="21" t="inlineStr">
        <is>
          <t>8457119479752712947876303922468644554761676180207386190920792985421718531216619243724507729492732375007424402735839581353686462891311058168097624871190209060724399671685321659480646139</t>
        </is>
      </c>
      <c r="N150" s="4" t="n"/>
      <c r="O150" s="5">
        <f>K150&amp;L150</f>
        <v/>
      </c>
      <c r="P150" s="5">
        <f>M150</f>
        <v/>
      </c>
      <c r="Q150" s="5">
        <f>J150</f>
        <v/>
      </c>
      <c r="R150" s="39">
        <f>D150+F150+H150</f>
        <v/>
      </c>
      <c r="S150" s="39">
        <f>LEN(O150)</f>
        <v/>
      </c>
      <c r="T150" s="39">
        <f>LEN(P150)</f>
        <v/>
      </c>
      <c r="U150" s="5">
        <f>$C$2&amp;I150&amp;IF(D150&gt;0,"保險費",IF(F150&gt;0,"東公證費",IF(H150&gt;0,"修繕費")))</f>
        <v/>
      </c>
    </row>
    <row r="151" ht="28.5" customHeight="1" s="55">
      <c r="A151" s="1" t="n"/>
      <c r="B151" s="2">
        <f>IF(W151="","","寄居蟹高"&amp;IF(ISNA(INDEX('[1]代租 '!$V:$V,MATCH(W151,'[1]代租 '!$J:$J,0))),INDEX('[1]包租 '!$F:$F,MATCH(W151,'[1]包租 '!$K:$K,0)),INDEX('[1]代租 '!$V:$V,MATCH(W151,'[1]代租 '!$J:$J,0))))</f>
        <v/>
      </c>
      <c r="C151" s="61" t="n"/>
      <c r="D151" s="61" t="n"/>
      <c r="E151" s="61" t="n"/>
      <c r="F151" s="61" t="n"/>
      <c r="G151" s="61" t="n"/>
      <c r="H151" s="61" t="n"/>
      <c r="I151" s="61">
        <f>IF(W151="","",IF(ISNA(INDEX('[1]代租 '!$DC:$DC,MATCH(W151,'[1]代租 '!$J:$J,0))),INDEX('[1]包租 '!$DK:$DK,MATCH(W151,'[1]包租 '!$K:$K,0)),INDEX('[1]代租 '!$DC:$DC,MATCH(W151,'[1]代租 '!$J:$J,0))))</f>
        <v/>
      </c>
      <c r="J151" s="2" t="inlineStr">
        <is>
          <t>W280458850462758713022196494028599663677853375914113310321018567171947415819274490337525331110371773487025761296488530627112494237793355140989310437422295581998983143139518301095033333</t>
        </is>
      </c>
      <c r="K151" s="2">
        <f>IF(W151="","",MID(IF(ISNA(INDEX('[1]代租 '!$DE:$DE,MATCH(W151,'[1]代租 '!$J:$J,0))),INDEX('[1]包租 '!$DM:$DM,MATCH(W151,'[1]包租 '!$K:$K,0)),INDEX('[1]代租 '!$DE:$DE,MATCH(W151,'[1]代租 '!$J:$J,0))),1,3))</f>
        <v/>
      </c>
      <c r="L151" s="2">
        <f>IF(W151="","",MID(IF(ISNA(INDEX('[1]代租 '!$DE:$DE,MATCH(W151,'[1]代租 '!$J:$J,0))),INDEX('[1]包租 '!$DM:$DM,MATCH(W151,'[1]包租 '!$K:$K,0)),INDEX('[1]代租 '!$DE:$DE,MATCH(W151,'[1]代租 '!$J:$J,0))),4,4))</f>
        <v/>
      </c>
      <c r="M151" s="21" t="inlineStr">
        <is>
          <t>3334320711537076841770515101124414777878404383608681477085666079445058083236112558067342644335226339077140197568411765307670013209159159362591940796797103104316042206949354958702813069</t>
        </is>
      </c>
      <c r="N151" s="4" t="n"/>
      <c r="O151" s="5">
        <f>K151&amp;L151</f>
        <v/>
      </c>
      <c r="P151" s="5">
        <f>M151</f>
        <v/>
      </c>
      <c r="Q151" s="5">
        <f>J151</f>
        <v/>
      </c>
      <c r="R151" s="39">
        <f>D151+F151+H151</f>
        <v/>
      </c>
      <c r="S151" s="39">
        <f>LEN(O151)</f>
        <v/>
      </c>
      <c r="T151" s="39">
        <f>LEN(P151)</f>
        <v/>
      </c>
      <c r="U151" s="5">
        <f>$C$2&amp;I151&amp;IF(D151&gt;0,"保險費",IF(F151&gt;0,"東公證費",IF(H151&gt;0,"修繕費")))</f>
        <v/>
      </c>
    </row>
    <row r="152" ht="28.5" customHeight="1" s="55">
      <c r="A152" s="1" t="n"/>
      <c r="B152" s="2">
        <f>IF(W152="","","寄居蟹高"&amp;IF(ISNA(INDEX('[1]代租 '!$V:$V,MATCH(W152,'[1]代租 '!$J:$J,0))),INDEX('[1]包租 '!$F:$F,MATCH(W152,'[1]包租 '!$K:$K,0)),INDEX('[1]代租 '!$V:$V,MATCH(W152,'[1]代租 '!$J:$J,0))))</f>
        <v/>
      </c>
      <c r="C152" s="61" t="n"/>
      <c r="D152" s="61" t="n"/>
      <c r="E152" s="61" t="n"/>
      <c r="F152" s="61" t="n"/>
      <c r="G152" s="61" t="n"/>
      <c r="H152" s="61" t="n"/>
      <c r="I152" s="61">
        <f>IF(W152="","",IF(ISNA(INDEX('[1]代租 '!$DC:$DC,MATCH(W152,'[1]代租 '!$J:$J,0))),INDEX('[1]包租 '!$DK:$DK,MATCH(W152,'[1]包租 '!$K:$K,0)),INDEX('[1]代租 '!$DC:$DC,MATCH(W152,'[1]代租 '!$J:$J,0))))</f>
        <v/>
      </c>
      <c r="J152" s="2" t="inlineStr">
        <is>
          <t>L444933229034359964150722308169231952610061876887647172507371159570050407084387280287750065613441704589660674803081061623211934817773627372472920809122395890258701060631335219875169581</t>
        </is>
      </c>
      <c r="K152" s="2">
        <f>IF(W152="","",MID(IF(ISNA(INDEX('[1]代租 '!$DE:$DE,MATCH(W152,'[1]代租 '!$J:$J,0))),INDEX('[1]包租 '!$DM:$DM,MATCH(W152,'[1]包租 '!$K:$K,0)),INDEX('[1]代租 '!$DE:$DE,MATCH(W152,'[1]代租 '!$J:$J,0))),1,3))</f>
        <v/>
      </c>
      <c r="L152" s="2">
        <f>IF(W152="","",MID(IF(ISNA(INDEX('[1]代租 '!$DE:$DE,MATCH(W152,'[1]代租 '!$J:$J,0))),INDEX('[1]包租 '!$DM:$DM,MATCH(W152,'[1]包租 '!$K:$K,0)),INDEX('[1]代租 '!$DE:$DE,MATCH(W152,'[1]代租 '!$J:$J,0))),4,4))</f>
        <v/>
      </c>
      <c r="M152" s="21" t="inlineStr">
        <is>
          <t>4773184051275874441622976802557656166311074479607922521330964559345782565504046858548027498998743874238658556313046626343169620099617378989969156621962741906014932241393241328242272572</t>
        </is>
      </c>
      <c r="N152" s="4" t="n"/>
      <c r="O152" s="5">
        <f>K152&amp;L152</f>
        <v/>
      </c>
      <c r="P152" s="5">
        <f>M152</f>
        <v/>
      </c>
      <c r="Q152" s="5">
        <f>J152</f>
        <v/>
      </c>
      <c r="R152" s="39">
        <f>D152+F152+H152</f>
        <v/>
      </c>
      <c r="S152" s="39">
        <f>LEN(O152)</f>
        <v/>
      </c>
      <c r="T152" s="39">
        <f>LEN(P152)</f>
        <v/>
      </c>
      <c r="U152" s="5">
        <f>$C$2&amp;I152&amp;IF(D152&gt;0,"保險費",IF(F152&gt;0,"東公證費",IF(H152&gt;0,"修繕費")))</f>
        <v/>
      </c>
    </row>
    <row r="153" ht="28.5" customHeight="1" s="55">
      <c r="A153" s="1" t="n"/>
      <c r="B153" s="2">
        <f>IF(W153="","","寄居蟹高"&amp;IF(ISNA(INDEX('[1]代租 '!$V:$V,MATCH(W153,'[1]代租 '!$J:$J,0))),INDEX('[1]包租 '!$F:$F,MATCH(W153,'[1]包租 '!$K:$K,0)),INDEX('[1]代租 '!$V:$V,MATCH(W153,'[1]代租 '!$J:$J,0))))</f>
        <v/>
      </c>
      <c r="C153" s="61" t="n"/>
      <c r="D153" s="61" t="n"/>
      <c r="E153" s="61" t="n"/>
      <c r="F153" s="61" t="n"/>
      <c r="G153" s="61" t="n"/>
      <c r="H153" s="61" t="n"/>
      <c r="I153" s="61">
        <f>IF(W153="","",IF(ISNA(INDEX('[1]代租 '!$DC:$DC,MATCH(W153,'[1]代租 '!$J:$J,0))),INDEX('[1]包租 '!$DK:$DK,MATCH(W153,'[1]包租 '!$K:$K,0)),INDEX('[1]代租 '!$DC:$DC,MATCH(W153,'[1]代租 '!$J:$J,0))))</f>
        <v/>
      </c>
      <c r="J153" s="2" t="inlineStr">
        <is>
          <t>N091312411079581678451750717600533014298890764476554213241868164894006836060358203937641246892069143450031872431596745142513130471966629819579905270395237070917495082331791003484397724</t>
        </is>
      </c>
      <c r="K153" s="2">
        <f>IF(W153="","",MID(IF(ISNA(INDEX('[1]代租 '!$DE:$DE,MATCH(W153,'[1]代租 '!$J:$J,0))),INDEX('[1]包租 '!$DM:$DM,MATCH(W153,'[1]包租 '!$K:$K,0)),INDEX('[1]代租 '!$DE:$DE,MATCH(W153,'[1]代租 '!$J:$J,0))),1,3))</f>
        <v/>
      </c>
      <c r="L153" s="2">
        <f>IF(W153="","",MID(IF(ISNA(INDEX('[1]代租 '!$DE:$DE,MATCH(W153,'[1]代租 '!$J:$J,0))),INDEX('[1]包租 '!$DM:$DM,MATCH(W153,'[1]包租 '!$K:$K,0)),INDEX('[1]代租 '!$DE:$DE,MATCH(W153,'[1]代租 '!$J:$J,0))),4,4))</f>
        <v/>
      </c>
      <c r="M153" s="21" t="inlineStr">
        <is>
          <t>1221713186367030160139619273658799675875198847512357103765831913206131296382443026127949943417842699090961351296546847299214597925547193849533296325342808720367530680056474930852802358</t>
        </is>
      </c>
      <c r="N153" s="4" t="n"/>
      <c r="O153" s="5">
        <f>K153&amp;L153</f>
        <v/>
      </c>
      <c r="P153" s="5">
        <f>M153</f>
        <v/>
      </c>
      <c r="Q153" s="5">
        <f>J153</f>
        <v/>
      </c>
      <c r="R153" s="39">
        <f>D153+F153+H153</f>
        <v/>
      </c>
      <c r="S153" s="39">
        <f>LEN(O153)</f>
        <v/>
      </c>
      <c r="T153" s="39">
        <f>LEN(P153)</f>
        <v/>
      </c>
      <c r="U153" s="5">
        <f>$C$2&amp;I153&amp;IF(D153&gt;0,"保險費",IF(F153&gt;0,"東公證費",IF(H153&gt;0,"修繕費")))</f>
        <v/>
      </c>
    </row>
    <row r="154" ht="28.5" customHeight="1" s="55">
      <c r="A154" s="1" t="n"/>
      <c r="B154" s="2">
        <f>IF(W154="","","寄居蟹高"&amp;IF(ISNA(INDEX('[1]代租 '!$V:$V,MATCH(W154,'[1]代租 '!$J:$J,0))),INDEX('[1]包租 '!$F:$F,MATCH(W154,'[1]包租 '!$K:$K,0)),INDEX('[1]代租 '!$V:$V,MATCH(W154,'[1]代租 '!$J:$J,0))))</f>
        <v/>
      </c>
      <c r="C154" s="61" t="n"/>
      <c r="D154" s="61" t="n"/>
      <c r="E154" s="61" t="n"/>
      <c r="F154" s="61" t="n"/>
      <c r="G154" s="61" t="n"/>
      <c r="H154" s="61" t="n"/>
      <c r="I154" s="61">
        <f>IF(W154="","",IF(ISNA(INDEX('[1]代租 '!$DC:$DC,MATCH(W154,'[1]代租 '!$J:$J,0))),INDEX('[1]包租 '!$DK:$DK,MATCH(W154,'[1]包租 '!$K:$K,0)),INDEX('[1]代租 '!$DC:$DC,MATCH(W154,'[1]代租 '!$J:$J,0))))</f>
        <v/>
      </c>
      <c r="J154" s="2" t="inlineStr">
        <is>
          <t>Z338103247617003329855177778202025771434703871811106626504774435633018370290516288069116357297516718177841601089098569090649965698318910889171427902334644380422296071916892602066332526</t>
        </is>
      </c>
      <c r="K154" s="2">
        <f>IF(W154="","",MID(IF(ISNA(INDEX('[1]代租 '!$DE:$DE,MATCH(W154,'[1]代租 '!$J:$J,0))),INDEX('[1]包租 '!$DM:$DM,MATCH(W154,'[1]包租 '!$K:$K,0)),INDEX('[1]代租 '!$DE:$DE,MATCH(W154,'[1]代租 '!$J:$J,0))),1,3))</f>
        <v/>
      </c>
      <c r="L154" s="2">
        <f>IF(W154="","",MID(IF(ISNA(INDEX('[1]代租 '!$DE:$DE,MATCH(W154,'[1]代租 '!$J:$J,0))),INDEX('[1]包租 '!$DM:$DM,MATCH(W154,'[1]包租 '!$K:$K,0)),INDEX('[1]代租 '!$DE:$DE,MATCH(W154,'[1]代租 '!$J:$J,0))),4,4))</f>
        <v/>
      </c>
      <c r="M154" s="21" t="inlineStr">
        <is>
          <t>2754113389723128065421055806320625979260600911642726785398606781077218641313671698529836209857183992673461064251896904201595852103737562084531808026042766752060085750623335919557858829</t>
        </is>
      </c>
      <c r="N154" s="4" t="n"/>
      <c r="O154" s="5">
        <f>K154&amp;L154</f>
        <v/>
      </c>
      <c r="P154" s="5">
        <f>M154</f>
        <v/>
      </c>
      <c r="Q154" s="5">
        <f>J154</f>
        <v/>
      </c>
      <c r="R154" s="39">
        <f>D154+F154+H154</f>
        <v/>
      </c>
      <c r="S154" s="39">
        <f>LEN(O154)</f>
        <v/>
      </c>
      <c r="T154" s="39">
        <f>LEN(P154)</f>
        <v/>
      </c>
      <c r="U154" s="5">
        <f>$C$2&amp;I154&amp;IF(D154&gt;0,"保險費",IF(F154&gt;0,"東公證費",IF(H154&gt;0,"修繕費")))</f>
        <v/>
      </c>
    </row>
    <row r="155" ht="28.5" customHeight="1" s="55">
      <c r="A155" s="1" t="n"/>
      <c r="B155" s="2">
        <f>IF(W155="","","寄居蟹高"&amp;IF(ISNA(INDEX('[1]代租 '!$V:$V,MATCH(W155,'[1]代租 '!$J:$J,0))),INDEX('[1]包租 '!$F:$F,MATCH(W155,'[1]包租 '!$K:$K,0)),INDEX('[1]代租 '!$V:$V,MATCH(W155,'[1]代租 '!$J:$J,0))))</f>
        <v/>
      </c>
      <c r="C155" s="61" t="n"/>
      <c r="D155" s="61" t="n"/>
      <c r="E155" s="61" t="n"/>
      <c r="F155" s="61" t="n"/>
      <c r="G155" s="61" t="n"/>
      <c r="H155" s="61" t="n"/>
      <c r="I155" s="61">
        <f>IF(W155="","",IF(ISNA(INDEX('[1]代租 '!$DC:$DC,MATCH(W155,'[1]代租 '!$J:$J,0))),INDEX('[1]包租 '!$DK:$DK,MATCH(W155,'[1]包租 '!$K:$K,0)),INDEX('[1]代租 '!$DC:$DC,MATCH(W155,'[1]代租 '!$J:$J,0))))</f>
        <v/>
      </c>
      <c r="J155" s="2" t="inlineStr">
        <is>
          <t>H611083227393514718784748370608652390549113631648885446078947059510786608597494229569188603400021796561540667202358117846499363434923081587708027818934047545188564277251891783840580759</t>
        </is>
      </c>
      <c r="K155" s="2">
        <f>IF(W155="","",MID(IF(ISNA(INDEX('[1]代租 '!$DE:$DE,MATCH(W155,'[1]代租 '!$J:$J,0))),INDEX('[1]包租 '!$DM:$DM,MATCH(W155,'[1]包租 '!$K:$K,0)),INDEX('[1]代租 '!$DE:$DE,MATCH(W155,'[1]代租 '!$J:$J,0))),1,3))</f>
        <v/>
      </c>
      <c r="L155" s="2">
        <f>IF(W155="","",MID(IF(ISNA(INDEX('[1]代租 '!$DE:$DE,MATCH(W155,'[1]代租 '!$J:$J,0))),INDEX('[1]包租 '!$DM:$DM,MATCH(W155,'[1]包租 '!$K:$K,0)),INDEX('[1]代租 '!$DE:$DE,MATCH(W155,'[1]代租 '!$J:$J,0))),4,4))</f>
        <v/>
      </c>
      <c r="M155" s="21" t="inlineStr">
        <is>
          <t>9249822508634577657450592632506335262702043649370888629502550791270525852846050195206271226243106467314911240572128338951472154074270746844291320371103427596244167080621704570840549041</t>
        </is>
      </c>
      <c r="N155" s="4" t="n"/>
      <c r="O155" s="5">
        <f>K155&amp;L155</f>
        <v/>
      </c>
      <c r="P155" s="5">
        <f>M155</f>
        <v/>
      </c>
      <c r="Q155" s="5">
        <f>J155</f>
        <v/>
      </c>
      <c r="R155" s="39">
        <f>D155+F155+H155</f>
        <v/>
      </c>
      <c r="S155" s="39">
        <f>LEN(O155)</f>
        <v/>
      </c>
      <c r="T155" s="39">
        <f>LEN(P155)</f>
        <v/>
      </c>
      <c r="U155" s="5">
        <f>$C$2&amp;I155&amp;IF(D155&gt;0,"保險費",IF(F155&gt;0,"東公證費",IF(H155&gt;0,"修繕費")))</f>
        <v/>
      </c>
    </row>
    <row r="156" ht="28.5" customHeight="1" s="55">
      <c r="A156" s="1" t="n"/>
      <c r="B156" s="2">
        <f>IF(W156="","","寄居蟹高"&amp;IF(ISNA(INDEX('[1]代租 '!$V:$V,MATCH(W156,'[1]代租 '!$J:$J,0))),INDEX('[1]包租 '!$F:$F,MATCH(W156,'[1]包租 '!$K:$K,0)),INDEX('[1]代租 '!$V:$V,MATCH(W156,'[1]代租 '!$J:$J,0))))</f>
        <v/>
      </c>
      <c r="C156" s="61" t="n"/>
      <c r="D156" s="61" t="n"/>
      <c r="E156" s="61" t="n"/>
      <c r="F156" s="61" t="n"/>
      <c r="G156" s="61" t="n"/>
      <c r="H156" s="61" t="n"/>
      <c r="I156" s="61">
        <f>IF(W156="","",IF(ISNA(INDEX('[1]代租 '!$DC:$DC,MATCH(W156,'[1]代租 '!$J:$J,0))),INDEX('[1]包租 '!$DK:$DK,MATCH(W156,'[1]包租 '!$K:$K,0)),INDEX('[1]代租 '!$DC:$DC,MATCH(W156,'[1]代租 '!$J:$J,0))))</f>
        <v/>
      </c>
      <c r="J156" s="2" t="inlineStr">
        <is>
          <t>L265441503364295951998802833648936748225902903261317936783927915393510283968189586295708897024442423748246807116564838743711602840853318380553049299024353971629135519202870294658872912</t>
        </is>
      </c>
      <c r="K156" s="2">
        <f>IF(W156="","",MID(IF(ISNA(INDEX('[1]代租 '!$DE:$DE,MATCH(W156,'[1]代租 '!$J:$J,0))),INDEX('[1]包租 '!$DM:$DM,MATCH(W156,'[1]包租 '!$K:$K,0)),INDEX('[1]代租 '!$DE:$DE,MATCH(W156,'[1]代租 '!$J:$J,0))),1,3))</f>
        <v/>
      </c>
      <c r="L156" s="2">
        <f>IF(W156="","",MID(IF(ISNA(INDEX('[1]代租 '!$DE:$DE,MATCH(W156,'[1]代租 '!$J:$J,0))),INDEX('[1]包租 '!$DM:$DM,MATCH(W156,'[1]包租 '!$K:$K,0)),INDEX('[1]代租 '!$DE:$DE,MATCH(W156,'[1]代租 '!$J:$J,0))),4,4))</f>
        <v/>
      </c>
      <c r="M156" s="21" t="inlineStr">
        <is>
          <t>5183137395656198796379312475209831882128151217875055173582651275114888389718466702459671589106915393300511970875002841004794935249679653211326380229094637377589354855132473373091040303</t>
        </is>
      </c>
      <c r="N156" s="4" t="n"/>
      <c r="O156" s="5">
        <f>K156&amp;L156</f>
        <v/>
      </c>
      <c r="P156" s="5">
        <f>M156</f>
        <v/>
      </c>
      <c r="Q156" s="5">
        <f>J156</f>
        <v/>
      </c>
      <c r="R156" s="39">
        <f>D156+F156+H156</f>
        <v/>
      </c>
      <c r="S156" s="39">
        <f>LEN(O156)</f>
        <v/>
      </c>
      <c r="T156" s="39">
        <f>LEN(P156)</f>
        <v/>
      </c>
      <c r="U156" s="5">
        <f>$C$2&amp;I156&amp;IF(D156&gt;0,"保險費",IF(F156&gt;0,"東公證費",IF(H156&gt;0,"修繕費")))</f>
        <v/>
      </c>
    </row>
    <row r="157" ht="28.5" customHeight="1" s="55">
      <c r="A157" s="1" t="n"/>
      <c r="B157" s="2">
        <f>IF(W157="","","寄居蟹高"&amp;IF(ISNA(INDEX('[1]代租 '!$V:$V,MATCH(W157,'[1]代租 '!$J:$J,0))),INDEX('[1]包租 '!$F:$F,MATCH(W157,'[1]包租 '!$K:$K,0)),INDEX('[1]代租 '!$V:$V,MATCH(W157,'[1]代租 '!$J:$J,0))))</f>
        <v/>
      </c>
      <c r="C157" s="61" t="n"/>
      <c r="D157" s="61" t="n"/>
      <c r="E157" s="61" t="n"/>
      <c r="F157" s="61" t="n"/>
      <c r="G157" s="61" t="n"/>
      <c r="H157" s="61" t="n"/>
      <c r="I157" s="61">
        <f>IF(W157="","",IF(ISNA(INDEX('[1]代租 '!$DC:$DC,MATCH(W157,'[1]代租 '!$J:$J,0))),INDEX('[1]包租 '!$DK:$DK,MATCH(W157,'[1]包租 '!$K:$K,0)),INDEX('[1]代租 '!$DC:$DC,MATCH(W157,'[1]代租 '!$J:$J,0))))</f>
        <v/>
      </c>
      <c r="J157" s="2" t="inlineStr">
        <is>
          <t>W514921665551965173462015289613387863586527368795816093056500347927836367492426746851258863037055497934481752363627210796810098832508607731844456496552647304401565158480383819708530774</t>
        </is>
      </c>
      <c r="K157" s="2">
        <f>IF(W157="","",MID(IF(ISNA(INDEX('[1]代租 '!$DE:$DE,MATCH(W157,'[1]代租 '!$J:$J,0))),INDEX('[1]包租 '!$DM:$DM,MATCH(W157,'[1]包租 '!$K:$K,0)),INDEX('[1]代租 '!$DE:$DE,MATCH(W157,'[1]代租 '!$J:$J,0))),1,3))</f>
        <v/>
      </c>
      <c r="L157" s="2">
        <f>IF(W157="","",MID(IF(ISNA(INDEX('[1]代租 '!$DE:$DE,MATCH(W157,'[1]代租 '!$J:$J,0))),INDEX('[1]包租 '!$DM:$DM,MATCH(W157,'[1]包租 '!$K:$K,0)),INDEX('[1]代租 '!$DE:$DE,MATCH(W157,'[1]代租 '!$J:$J,0))),4,4))</f>
        <v/>
      </c>
      <c r="M157" s="21" t="inlineStr">
        <is>
          <t>0390613926420021777561200430920539794978920873500361160442703344411486629840633177286304806905258231256160409535888988130130887985659255543068478954137212705841016495564516163932212460</t>
        </is>
      </c>
      <c r="N157" s="4" t="n"/>
      <c r="O157" s="5">
        <f>K157&amp;L157</f>
        <v/>
      </c>
      <c r="P157" s="5">
        <f>M157</f>
        <v/>
      </c>
      <c r="Q157" s="5">
        <f>J157</f>
        <v/>
      </c>
      <c r="R157" s="39">
        <f>D157+F157+H157</f>
        <v/>
      </c>
      <c r="S157" s="39">
        <f>LEN(O157)</f>
        <v/>
      </c>
      <c r="T157" s="39">
        <f>LEN(P157)</f>
        <v/>
      </c>
      <c r="U157" s="5">
        <f>$C$2&amp;I157&amp;IF(D157&gt;0,"保險費",IF(F157&gt;0,"東公證費",IF(H157&gt;0,"修繕費")))</f>
        <v/>
      </c>
    </row>
    <row r="158" ht="28.5" customHeight="1" s="55">
      <c r="A158" s="1" t="n"/>
      <c r="B158" s="2">
        <f>IF(W158="","","寄居蟹高"&amp;IF(ISNA(INDEX('[1]代租 '!$V:$V,MATCH(W158,'[1]代租 '!$J:$J,0))),INDEX('[1]包租 '!$F:$F,MATCH(W158,'[1]包租 '!$K:$K,0)),INDEX('[1]代租 '!$V:$V,MATCH(W158,'[1]代租 '!$J:$J,0))))</f>
        <v/>
      </c>
      <c r="C158" s="61" t="n"/>
      <c r="D158" s="61" t="n"/>
      <c r="E158" s="61" t="n"/>
      <c r="F158" s="61" t="n"/>
      <c r="G158" s="61" t="n"/>
      <c r="H158" s="61" t="n"/>
      <c r="I158" s="61">
        <f>IF(W158="","",IF(ISNA(INDEX('[1]代租 '!$DC:$DC,MATCH(W158,'[1]代租 '!$J:$J,0))),INDEX('[1]包租 '!$DK:$DK,MATCH(W158,'[1]包租 '!$K:$K,0)),INDEX('[1]代租 '!$DC:$DC,MATCH(W158,'[1]代租 '!$J:$J,0))))</f>
        <v/>
      </c>
      <c r="J158" s="2" t="inlineStr">
        <is>
          <t>E579877680626854314602001870571193361684895058156169586890533474813237063387505758466370247716041570181438196111684474273310181151236823179409821700983593573434215795176026728361699466</t>
        </is>
      </c>
      <c r="K158" s="2">
        <f>IF(W158="","",MID(IF(ISNA(INDEX('[1]代租 '!$DE:$DE,MATCH(W158,'[1]代租 '!$J:$J,0))),INDEX('[1]包租 '!$DM:$DM,MATCH(W158,'[1]包租 '!$K:$K,0)),INDEX('[1]代租 '!$DE:$DE,MATCH(W158,'[1]代租 '!$J:$J,0))),1,3))</f>
        <v/>
      </c>
      <c r="L158" s="2">
        <f>IF(W158="","",MID(IF(ISNA(INDEX('[1]代租 '!$DE:$DE,MATCH(W158,'[1]代租 '!$J:$J,0))),INDEX('[1]包租 '!$DM:$DM,MATCH(W158,'[1]包租 '!$K:$K,0)),INDEX('[1]代租 '!$DE:$DE,MATCH(W158,'[1]代租 '!$J:$J,0))),4,4))</f>
        <v/>
      </c>
      <c r="M158" s="21" t="inlineStr">
        <is>
          <t>0981971690713255396064535460973748421180625512667463334912941795167196958689374396908985877946062072178880959069177968296936333729336442173084809113770138859950885122274900681377549867</t>
        </is>
      </c>
      <c r="N158" s="4" t="n"/>
      <c r="O158" s="5">
        <f>K158&amp;L158</f>
        <v/>
      </c>
      <c r="P158" s="5">
        <f>M158</f>
        <v/>
      </c>
      <c r="Q158" s="5">
        <f>J158</f>
        <v/>
      </c>
      <c r="R158" s="39">
        <f>D158+F158+H158</f>
        <v/>
      </c>
      <c r="S158" s="39">
        <f>LEN(O158)</f>
        <v/>
      </c>
      <c r="T158" s="39">
        <f>LEN(P158)</f>
        <v/>
      </c>
      <c r="U158" s="5">
        <f>$C$2&amp;I158&amp;IF(D158&gt;0,"保險費",IF(F158&gt;0,"東公證費",IF(H158&gt;0,"修繕費")))</f>
        <v/>
      </c>
    </row>
    <row r="159" ht="28.5" customHeight="1" s="55">
      <c r="A159" s="1" t="n"/>
      <c r="B159" s="2">
        <f>IF(W159="","","寄居蟹高"&amp;IF(ISNA(INDEX('[1]代租 '!$V:$V,MATCH(W159,'[1]代租 '!$J:$J,0))),INDEX('[1]包租 '!$F:$F,MATCH(W159,'[1]包租 '!$K:$K,0)),INDEX('[1]代租 '!$V:$V,MATCH(W159,'[1]代租 '!$J:$J,0))))</f>
        <v/>
      </c>
      <c r="C159" s="61" t="n"/>
      <c r="D159" s="61" t="n"/>
      <c r="E159" s="61" t="n"/>
      <c r="F159" s="61" t="n"/>
      <c r="G159" s="61" t="n"/>
      <c r="H159" s="61" t="n"/>
      <c r="I159" s="61">
        <f>IF(W159="","",IF(ISNA(INDEX('[1]代租 '!$DC:$DC,MATCH(W159,'[1]代租 '!$J:$J,0))),INDEX('[1]包租 '!$DK:$DK,MATCH(W159,'[1]包租 '!$K:$K,0)),INDEX('[1]代租 '!$DC:$DC,MATCH(W159,'[1]代租 '!$J:$J,0))))</f>
        <v/>
      </c>
      <c r="J159" s="2" t="inlineStr">
        <is>
          <t>T484401026607749872145770018493024619829720635462124180424220723146071605462315398992953542402628868604963027234543105089399925546555951307488676643909708785117684974515994678975763474</t>
        </is>
      </c>
      <c r="K159" s="2">
        <f>IF(W159="","",MID(IF(ISNA(INDEX('[1]代租 '!$DE:$DE,MATCH(W159,'[1]代租 '!$J:$J,0))),INDEX('[1]包租 '!$DM:$DM,MATCH(W159,'[1]包租 '!$K:$K,0)),INDEX('[1]代租 '!$DE:$DE,MATCH(W159,'[1]代租 '!$J:$J,0))),1,3))</f>
        <v/>
      </c>
      <c r="L159" s="2">
        <f>IF(W159="","",MID(IF(ISNA(INDEX('[1]代租 '!$DE:$DE,MATCH(W159,'[1]代租 '!$J:$J,0))),INDEX('[1]包租 '!$DM:$DM,MATCH(W159,'[1]包租 '!$K:$K,0)),INDEX('[1]代租 '!$DE:$DE,MATCH(W159,'[1]代租 '!$J:$J,0))),4,4))</f>
        <v/>
      </c>
      <c r="M159" s="21" t="inlineStr">
        <is>
          <t>0033568188147774010777015674018759444967555916531333217893135096966283500234701003140512360294586549143956770437019782176835817961864899531311684870426523806085780129235035065672258072</t>
        </is>
      </c>
      <c r="N159" s="4" t="n"/>
      <c r="O159" s="5">
        <f>K159&amp;L159</f>
        <v/>
      </c>
      <c r="P159" s="5">
        <f>M159</f>
        <v/>
      </c>
      <c r="Q159" s="5">
        <f>J159</f>
        <v/>
      </c>
      <c r="R159" s="39">
        <f>D159+F159+H159</f>
        <v/>
      </c>
      <c r="S159" s="39">
        <f>LEN(O159)</f>
        <v/>
      </c>
      <c r="T159" s="39">
        <f>LEN(P159)</f>
        <v/>
      </c>
      <c r="U159" s="5">
        <f>$C$2&amp;I159&amp;IF(D159&gt;0,"保險費",IF(F159&gt;0,"東公證費",IF(H159&gt;0,"修繕費")))</f>
        <v/>
      </c>
    </row>
    <row r="160" ht="28.5" customHeight="1" s="55">
      <c r="A160" s="1" t="n"/>
      <c r="B160" s="2">
        <f>IF(W160="","","寄居蟹高"&amp;IF(ISNA(INDEX('[1]代租 '!$V:$V,MATCH(W160,'[1]代租 '!$J:$J,0))),INDEX('[1]包租 '!$F:$F,MATCH(W160,'[1]包租 '!$K:$K,0)),INDEX('[1]代租 '!$V:$V,MATCH(W160,'[1]代租 '!$J:$J,0))))</f>
        <v/>
      </c>
      <c r="C160" s="61" t="n"/>
      <c r="D160" s="61" t="n"/>
      <c r="E160" s="61" t="n"/>
      <c r="F160" s="61" t="n"/>
      <c r="G160" s="61" t="n"/>
      <c r="H160" s="61" t="n"/>
      <c r="I160" s="61">
        <f>IF(W160="","",IF(ISNA(INDEX('[1]代租 '!$DC:$DC,MATCH(W160,'[1]代租 '!$J:$J,0))),INDEX('[1]包租 '!$DK:$DK,MATCH(W160,'[1]包租 '!$K:$K,0)),INDEX('[1]代租 '!$DC:$DC,MATCH(W160,'[1]代租 '!$J:$J,0))))</f>
        <v/>
      </c>
      <c r="J160" s="2" t="inlineStr">
        <is>
          <t>X156126043203454257090171769502191406142416102696221663877499148310218807757925812696894799441543185619714175804484158998320633368299426425550833267326126567791745279831430637463549947</t>
        </is>
      </c>
      <c r="K160" s="2">
        <f>IF(W160="","",MID(IF(ISNA(INDEX('[1]代租 '!$DE:$DE,MATCH(W160,'[1]代租 '!$J:$J,0))),INDEX('[1]包租 '!$DM:$DM,MATCH(W160,'[1]包租 '!$K:$K,0)),INDEX('[1]代租 '!$DE:$DE,MATCH(W160,'[1]代租 '!$J:$J,0))),1,3))</f>
        <v/>
      </c>
      <c r="L160" s="2">
        <f>IF(W160="","",MID(IF(ISNA(INDEX('[1]代租 '!$DE:$DE,MATCH(W160,'[1]代租 '!$J:$J,0))),INDEX('[1]包租 '!$DM:$DM,MATCH(W160,'[1]包租 '!$K:$K,0)),INDEX('[1]代租 '!$DE:$DE,MATCH(W160,'[1]代租 '!$J:$J,0))),4,4))</f>
        <v/>
      </c>
      <c r="M160" s="21" t="inlineStr">
        <is>
          <t>7361289626035954179095647128589348292493678236247361446498688194867057931477012214784965349159932614962439202329806249597869531000533009518025648349042813125621067745921919433708033664</t>
        </is>
      </c>
      <c r="N160" s="4" t="n"/>
      <c r="O160" s="5">
        <f>K160&amp;L160</f>
        <v/>
      </c>
      <c r="P160" s="5">
        <f>M160</f>
        <v/>
      </c>
      <c r="Q160" s="5">
        <f>J160</f>
        <v/>
      </c>
      <c r="R160" s="39">
        <f>D160+F160+H160</f>
        <v/>
      </c>
      <c r="S160" s="39">
        <f>LEN(O160)</f>
        <v/>
      </c>
      <c r="T160" s="39">
        <f>LEN(P160)</f>
        <v/>
      </c>
      <c r="U160" s="5">
        <f>$C$2&amp;I160&amp;IF(D160&gt;0,"保險費",IF(F160&gt;0,"東公證費",IF(H160&gt;0,"修繕費")))</f>
        <v/>
      </c>
    </row>
    <row r="161" ht="28.5" customHeight="1" s="55">
      <c r="A161" s="1" t="n"/>
      <c r="B161" s="2">
        <f>IF(W161="","","寄居蟹高"&amp;IF(ISNA(INDEX('[1]代租 '!$V:$V,MATCH(W161,'[1]代租 '!$J:$J,0))),INDEX('[1]包租 '!$F:$F,MATCH(W161,'[1]包租 '!$K:$K,0)),INDEX('[1]代租 '!$V:$V,MATCH(W161,'[1]代租 '!$J:$J,0))))</f>
        <v/>
      </c>
      <c r="C161" s="61" t="n"/>
      <c r="D161" s="61" t="n"/>
      <c r="E161" s="61" t="n"/>
      <c r="F161" s="61" t="n"/>
      <c r="G161" s="61" t="n"/>
      <c r="H161" s="61" t="n"/>
      <c r="I161" s="61">
        <f>IF(W161="","",IF(ISNA(INDEX('[1]代租 '!$DC:$DC,MATCH(W161,'[1]代租 '!$J:$J,0))),INDEX('[1]包租 '!$DK:$DK,MATCH(W161,'[1]包租 '!$K:$K,0)),INDEX('[1]代租 '!$DC:$DC,MATCH(W161,'[1]代租 '!$J:$J,0))))</f>
        <v/>
      </c>
      <c r="J161" s="2" t="inlineStr">
        <is>
          <t>A380582265049431644330482159390472819229326108292037330629183170663397650341980626452457664560225318438367458921975305328761275043042281273974385683124365144413679047258798097071823819</t>
        </is>
      </c>
      <c r="K161" s="2">
        <f>IF(W161="","",MID(IF(ISNA(INDEX('[1]代租 '!$DE:$DE,MATCH(W161,'[1]代租 '!$J:$J,0))),INDEX('[1]包租 '!$DM:$DM,MATCH(W161,'[1]包租 '!$K:$K,0)),INDEX('[1]代租 '!$DE:$DE,MATCH(W161,'[1]代租 '!$J:$J,0))),1,3))</f>
        <v/>
      </c>
      <c r="L161" s="2">
        <f>IF(W161="","",MID(IF(ISNA(INDEX('[1]代租 '!$DE:$DE,MATCH(W161,'[1]代租 '!$J:$J,0))),INDEX('[1]包租 '!$DM:$DM,MATCH(W161,'[1]包租 '!$K:$K,0)),INDEX('[1]代租 '!$DE:$DE,MATCH(W161,'[1]代租 '!$J:$J,0))),4,4))</f>
        <v/>
      </c>
      <c r="M161" s="21" t="inlineStr">
        <is>
          <t>1090104733579225983616978652847845647813542243179596388355090030843161822809908020016453909453008790719144018543348823587928333253178732522318934848086824354906229876546427447138202421</t>
        </is>
      </c>
      <c r="N161" s="4" t="n"/>
      <c r="O161" s="5">
        <f>K161&amp;L161</f>
        <v/>
      </c>
      <c r="P161" s="5">
        <f>M161</f>
        <v/>
      </c>
      <c r="Q161" s="5">
        <f>J161</f>
        <v/>
      </c>
      <c r="R161" s="39">
        <f>D161+F161+H161</f>
        <v/>
      </c>
      <c r="S161" s="39">
        <f>LEN(O161)</f>
        <v/>
      </c>
      <c r="T161" s="39">
        <f>LEN(P161)</f>
        <v/>
      </c>
      <c r="U161" s="5">
        <f>$C$2&amp;I161&amp;IF(D161&gt;0,"保險費",IF(F161&gt;0,"東公證費",IF(H161&gt;0,"修繕費")))</f>
        <v/>
      </c>
    </row>
    <row r="162" ht="28.5" customHeight="1" s="55">
      <c r="A162" s="1" t="n"/>
      <c r="B162" s="2">
        <f>IF(W162="","","寄居蟹高"&amp;IF(ISNA(INDEX('[1]代租 '!$V:$V,MATCH(W162,'[1]代租 '!$J:$J,0))),INDEX('[1]包租 '!$F:$F,MATCH(W162,'[1]包租 '!$K:$K,0)),INDEX('[1]代租 '!$V:$V,MATCH(W162,'[1]代租 '!$J:$J,0))))</f>
        <v/>
      </c>
      <c r="C162" s="61" t="n"/>
      <c r="D162" s="61" t="n"/>
      <c r="E162" s="61" t="n"/>
      <c r="F162" s="61" t="n"/>
      <c r="G162" s="61" t="n"/>
      <c r="H162" s="61" t="n"/>
      <c r="I162" s="61">
        <f>IF(W162="","",IF(ISNA(INDEX('[1]代租 '!$DC:$DC,MATCH(W162,'[1]代租 '!$J:$J,0))),INDEX('[1]包租 '!$DK:$DK,MATCH(W162,'[1]包租 '!$K:$K,0)),INDEX('[1]代租 '!$DC:$DC,MATCH(W162,'[1]代租 '!$J:$J,0))))</f>
        <v/>
      </c>
      <c r="J162" s="2" t="inlineStr">
        <is>
          <t>R073108117249640095825179324529188800092966565447621402823630750068271844250112090905078165132273899902561658840288374519385951387112887361549867464267790276650737339844706664392251194</t>
        </is>
      </c>
      <c r="K162" s="2">
        <f>IF(W162="","",MID(IF(ISNA(INDEX('[1]代租 '!$DE:$DE,MATCH(W162,'[1]代租 '!$J:$J,0))),INDEX('[1]包租 '!$DM:$DM,MATCH(W162,'[1]包租 '!$K:$K,0)),INDEX('[1]代租 '!$DE:$DE,MATCH(W162,'[1]代租 '!$J:$J,0))),1,3))</f>
        <v/>
      </c>
      <c r="L162" s="2">
        <f>IF(W162="","",MID(IF(ISNA(INDEX('[1]代租 '!$DE:$DE,MATCH(W162,'[1]代租 '!$J:$J,0))),INDEX('[1]包租 '!$DM:$DM,MATCH(W162,'[1]包租 '!$K:$K,0)),INDEX('[1]代租 '!$DE:$DE,MATCH(W162,'[1]代租 '!$J:$J,0))),4,4))</f>
        <v/>
      </c>
      <c r="M162" s="21" t="inlineStr">
        <is>
          <t>4700441719995979992192402603804484139676080957000900178607706767055607056748567145352660615591151098088694838555739610117511300563658429380557506855220138091560810589004570737048083668</t>
        </is>
      </c>
      <c r="N162" s="4" t="n"/>
      <c r="O162" s="5">
        <f>K162&amp;L162</f>
        <v/>
      </c>
      <c r="P162" s="5">
        <f>M162</f>
        <v/>
      </c>
      <c r="Q162" s="5">
        <f>J162</f>
        <v/>
      </c>
      <c r="R162" s="39">
        <f>D162+F162+H162</f>
        <v/>
      </c>
      <c r="S162" s="39">
        <f>LEN(O162)</f>
        <v/>
      </c>
      <c r="T162" s="39">
        <f>LEN(P162)</f>
        <v/>
      </c>
      <c r="U162" s="5">
        <f>$C$2&amp;I162&amp;IF(D162&gt;0,"保險費",IF(F162&gt;0,"東公證費",IF(H162&gt;0,"修繕費")))</f>
        <v/>
      </c>
    </row>
    <row r="163" ht="28.5" customHeight="1" s="55">
      <c r="A163" s="1" t="n"/>
      <c r="B163" s="2">
        <f>IF(W163="","","寄居蟹高"&amp;IF(ISNA(INDEX('[1]代租 '!$V:$V,MATCH(W163,'[1]代租 '!$J:$J,0))),INDEX('[1]包租 '!$F:$F,MATCH(W163,'[1]包租 '!$K:$K,0)),INDEX('[1]代租 '!$V:$V,MATCH(W163,'[1]代租 '!$J:$J,0))))</f>
        <v/>
      </c>
      <c r="C163" s="61" t="n"/>
      <c r="D163" s="61" t="n"/>
      <c r="E163" s="61" t="n"/>
      <c r="F163" s="61" t="n"/>
      <c r="G163" s="61" t="n"/>
      <c r="H163" s="61" t="n"/>
      <c r="I163" s="61">
        <f>IF(W163="","",IF(ISNA(INDEX('[1]代租 '!$DC:$DC,MATCH(W163,'[1]代租 '!$J:$J,0))),INDEX('[1]包租 '!$DK:$DK,MATCH(W163,'[1]包租 '!$K:$K,0)),INDEX('[1]代租 '!$DC:$DC,MATCH(W163,'[1]代租 '!$J:$J,0))))</f>
        <v/>
      </c>
      <c r="J163" s="2" t="inlineStr">
        <is>
          <t>J306760905161167675922758402624957645548934705871651844602365759408258647003255059661993701265316664482269392978610616689149092628344161017221041263984921747264959624702980296840649637</t>
        </is>
      </c>
      <c r="K163" s="2">
        <f>IF(W163="","",MID(IF(ISNA(INDEX('[1]代租 '!$DE:$DE,MATCH(W163,'[1]代租 '!$J:$J,0))),INDEX('[1]包租 '!$DM:$DM,MATCH(W163,'[1]包租 '!$K:$K,0)),INDEX('[1]代租 '!$DE:$DE,MATCH(W163,'[1]代租 '!$J:$J,0))),1,3))</f>
        <v/>
      </c>
      <c r="L163" s="2">
        <f>IF(W163="","",MID(IF(ISNA(INDEX('[1]代租 '!$DE:$DE,MATCH(W163,'[1]代租 '!$J:$J,0))),INDEX('[1]包租 '!$DM:$DM,MATCH(W163,'[1]包租 '!$K:$K,0)),INDEX('[1]代租 '!$DE:$DE,MATCH(W163,'[1]代租 '!$J:$J,0))),4,4))</f>
        <v/>
      </c>
      <c r="M163" s="21" t="inlineStr">
        <is>
          <t>4068103436643637406560363780477713267872859884711712549853335886310321983807199348408207577135603800338797962106303761548964907586714491185996385332336526697990189790404313471774394785</t>
        </is>
      </c>
      <c r="N163" s="4" t="n"/>
      <c r="O163" s="5">
        <f>K163&amp;L163</f>
        <v/>
      </c>
      <c r="P163" s="5">
        <f>M163</f>
        <v/>
      </c>
      <c r="Q163" s="5">
        <f>J163</f>
        <v/>
      </c>
      <c r="R163" s="39">
        <f>D163+F163+H163</f>
        <v/>
      </c>
      <c r="S163" s="39">
        <f>LEN(O163)</f>
        <v/>
      </c>
      <c r="T163" s="39">
        <f>LEN(P163)</f>
        <v/>
      </c>
      <c r="U163" s="5">
        <f>$C$2&amp;I163&amp;IF(D163&gt;0,"保險費",IF(F163&gt;0,"東公證費",IF(H163&gt;0,"修繕費")))</f>
        <v/>
      </c>
    </row>
    <row r="164" ht="28.5" customHeight="1" s="55">
      <c r="A164" s="1" t="n"/>
      <c r="B164" s="2">
        <f>IF(W164="","","寄居蟹高"&amp;IF(ISNA(INDEX('[1]代租 '!$V:$V,MATCH(W164,'[1]代租 '!$J:$J,0))),INDEX('[1]包租 '!$F:$F,MATCH(W164,'[1]包租 '!$K:$K,0)),INDEX('[1]代租 '!$V:$V,MATCH(W164,'[1]代租 '!$J:$J,0))))</f>
        <v/>
      </c>
      <c r="C164" s="61" t="n"/>
      <c r="D164" s="61" t="n"/>
      <c r="E164" s="61" t="n"/>
      <c r="F164" s="61" t="n"/>
      <c r="G164" s="61" t="n"/>
      <c r="H164" s="61" t="n"/>
      <c r="I164" s="61">
        <f>IF(W164="","",IF(ISNA(INDEX('[1]代租 '!$DC:$DC,MATCH(W164,'[1]代租 '!$J:$J,0))),INDEX('[1]包租 '!$DK:$DK,MATCH(W164,'[1]包租 '!$K:$K,0)),INDEX('[1]代租 '!$DC:$DC,MATCH(W164,'[1]代租 '!$J:$J,0))))</f>
        <v/>
      </c>
      <c r="J164" s="2" t="inlineStr">
        <is>
          <t>W691937859221950563639953611500829293628735575108245667467801433689459026036271281808750039672976354503636597466565316983254774104728006471479008193518619588929796479164536488143268382</t>
        </is>
      </c>
      <c r="K164" s="2">
        <f>IF(W164="","",MID(IF(ISNA(INDEX('[1]代租 '!$DE:$DE,MATCH(W164,'[1]代租 '!$J:$J,0))),INDEX('[1]包租 '!$DM:$DM,MATCH(W164,'[1]包租 '!$K:$K,0)),INDEX('[1]代租 '!$DE:$DE,MATCH(W164,'[1]代租 '!$J:$J,0))),1,3))</f>
        <v/>
      </c>
      <c r="L164" s="2">
        <f>IF(W164="","",MID(IF(ISNA(INDEX('[1]代租 '!$DE:$DE,MATCH(W164,'[1]代租 '!$J:$J,0))),INDEX('[1]包租 '!$DM:$DM,MATCH(W164,'[1]包租 '!$K:$K,0)),INDEX('[1]代租 '!$DE:$DE,MATCH(W164,'[1]代租 '!$J:$J,0))),4,4))</f>
        <v/>
      </c>
      <c r="M164" s="21" t="inlineStr">
        <is>
          <t>2941529385133457668292229597672296069503746417796131008607034147873768895005959165156310552390457075548994841754855868427194546873816347991005918959447227298771331663469725081351147370</t>
        </is>
      </c>
      <c r="N164" s="4" t="n"/>
      <c r="O164" s="5">
        <f>K164&amp;L164</f>
        <v/>
      </c>
      <c r="P164" s="5">
        <f>M164</f>
        <v/>
      </c>
      <c r="Q164" s="5">
        <f>J164</f>
        <v/>
      </c>
      <c r="R164" s="39">
        <f>D164+F164+H164</f>
        <v/>
      </c>
      <c r="S164" s="39">
        <f>LEN(O164)</f>
        <v/>
      </c>
      <c r="T164" s="39">
        <f>LEN(P164)</f>
        <v/>
      </c>
      <c r="U164" s="5">
        <f>$C$2&amp;I164&amp;IF(D164&gt;0,"保險費",IF(F164&gt;0,"東公證費",IF(H164&gt;0,"修繕費")))</f>
        <v/>
      </c>
    </row>
    <row r="165" ht="28.5" customHeight="1" s="55">
      <c r="A165" s="1" t="n"/>
      <c r="B165" s="2">
        <f>IF(W165="","","寄居蟹高"&amp;IF(ISNA(INDEX('[1]代租 '!$V:$V,MATCH(W165,'[1]代租 '!$J:$J,0))),INDEX('[1]包租 '!$F:$F,MATCH(W165,'[1]包租 '!$K:$K,0)),INDEX('[1]代租 '!$V:$V,MATCH(W165,'[1]代租 '!$J:$J,0))))</f>
        <v/>
      </c>
      <c r="C165" s="61" t="n"/>
      <c r="D165" s="61" t="n"/>
      <c r="E165" s="61" t="n"/>
      <c r="F165" s="61" t="n"/>
      <c r="G165" s="61" t="n"/>
      <c r="H165" s="61" t="n"/>
      <c r="I165" s="61">
        <f>IF(W165="","",IF(ISNA(INDEX('[1]代租 '!$DC:$DC,MATCH(W165,'[1]代租 '!$J:$J,0))),INDEX('[1]包租 '!$DK:$DK,MATCH(W165,'[1]包租 '!$K:$K,0)),INDEX('[1]代租 '!$DC:$DC,MATCH(W165,'[1]代租 '!$J:$J,0))))</f>
        <v/>
      </c>
      <c r="J165" s="2" t="inlineStr">
        <is>
          <t>A133355541473924959104799955507252790561148776098193925222653864689966980047290553191610957776923230472567459748709676429290548581782307349284153986868136160402912412377102634122636786</t>
        </is>
      </c>
      <c r="K165" s="2">
        <f>IF(W165="","",MID(IF(ISNA(INDEX('[1]代租 '!$DE:$DE,MATCH(W165,'[1]代租 '!$J:$J,0))),INDEX('[1]包租 '!$DM:$DM,MATCH(W165,'[1]包租 '!$K:$K,0)),INDEX('[1]代租 '!$DE:$DE,MATCH(W165,'[1]代租 '!$J:$J,0))),1,3))</f>
        <v/>
      </c>
      <c r="L165" s="2">
        <f>IF(W165="","",MID(IF(ISNA(INDEX('[1]代租 '!$DE:$DE,MATCH(W165,'[1]代租 '!$J:$J,0))),INDEX('[1]包租 '!$DM:$DM,MATCH(W165,'[1]包租 '!$K:$K,0)),INDEX('[1]代租 '!$DE:$DE,MATCH(W165,'[1]代租 '!$J:$J,0))),4,4))</f>
        <v/>
      </c>
      <c r="M165" s="21" t="inlineStr">
        <is>
          <t>3440374762831497155722121601832234817979048342439277932497858666354156277305908974500652300579153432919535849774233349214513028891831691623244332026352232796195391792445970211527721196</t>
        </is>
      </c>
      <c r="N165" s="4" t="n"/>
      <c r="O165" s="5">
        <f>K165&amp;L165</f>
        <v/>
      </c>
      <c r="P165" s="5">
        <f>M165</f>
        <v/>
      </c>
      <c r="Q165" s="5">
        <f>J165</f>
        <v/>
      </c>
      <c r="R165" s="39">
        <f>D165+F165+H165</f>
        <v/>
      </c>
      <c r="S165" s="39">
        <f>LEN(O165)</f>
        <v/>
      </c>
      <c r="T165" s="39">
        <f>LEN(P165)</f>
        <v/>
      </c>
      <c r="U165" s="5">
        <f>$C$2&amp;I165&amp;IF(D165&gt;0,"保險費",IF(F165&gt;0,"東公證費",IF(H165&gt;0,"修繕費")))</f>
        <v/>
      </c>
    </row>
    <row r="166" ht="28.5" customHeight="1" s="55">
      <c r="A166" s="1" t="n"/>
      <c r="B166" s="2">
        <f>IF(W166="","","寄居蟹高"&amp;IF(ISNA(INDEX('[1]代租 '!$V:$V,MATCH(W166,'[1]代租 '!$J:$J,0))),INDEX('[1]包租 '!$F:$F,MATCH(W166,'[1]包租 '!$K:$K,0)),INDEX('[1]代租 '!$V:$V,MATCH(W166,'[1]代租 '!$J:$J,0))))</f>
        <v/>
      </c>
      <c r="C166" s="61" t="n"/>
      <c r="D166" s="61" t="n"/>
      <c r="E166" s="61" t="n"/>
      <c r="F166" s="61" t="n"/>
      <c r="G166" s="61" t="n"/>
      <c r="H166" s="61" t="n"/>
      <c r="I166" s="61">
        <f>IF(W166="","",IF(ISNA(INDEX('[1]代租 '!$DC:$DC,MATCH(W166,'[1]代租 '!$J:$J,0))),INDEX('[1]包租 '!$DK:$DK,MATCH(W166,'[1]包租 '!$K:$K,0)),INDEX('[1]代租 '!$DC:$DC,MATCH(W166,'[1]代租 '!$J:$J,0))))</f>
        <v/>
      </c>
      <c r="J166" s="2" t="inlineStr">
        <is>
          <t>P382709291473558480544117568453108805691779796579535897470142417955489124034990903656984865873149965391597273058535592656952587960622659111970803054584742298713471430394315229447369557</t>
        </is>
      </c>
      <c r="K166" s="2">
        <f>IF(W166="","",MID(IF(ISNA(INDEX('[1]代租 '!$DE:$DE,MATCH(W166,'[1]代租 '!$J:$J,0))),INDEX('[1]包租 '!$DM:$DM,MATCH(W166,'[1]包租 '!$K:$K,0)),INDEX('[1]代租 '!$DE:$DE,MATCH(W166,'[1]代租 '!$J:$J,0))),1,3))</f>
        <v/>
      </c>
      <c r="L166" s="2">
        <f>IF(W166="","",MID(IF(ISNA(INDEX('[1]代租 '!$DE:$DE,MATCH(W166,'[1]代租 '!$J:$J,0))),INDEX('[1]包租 '!$DM:$DM,MATCH(W166,'[1]包租 '!$K:$K,0)),INDEX('[1]代租 '!$DE:$DE,MATCH(W166,'[1]代租 '!$J:$J,0))),4,4))</f>
        <v/>
      </c>
      <c r="M166" s="21" t="inlineStr">
        <is>
          <t>4611343166571077158956498259779223014798758879851127881032146454129321462168747580318890910481491614234066602560372312884439771637243901304192041465145598711574951703913026776060656355</t>
        </is>
      </c>
      <c r="N166" s="4" t="n"/>
      <c r="O166" s="5">
        <f>K166&amp;L166</f>
        <v/>
      </c>
      <c r="P166" s="5">
        <f>M166</f>
        <v/>
      </c>
      <c r="Q166" s="5">
        <f>J166</f>
        <v/>
      </c>
      <c r="R166" s="39">
        <f>D166+F166+H166</f>
        <v/>
      </c>
      <c r="S166" s="39">
        <f>LEN(O166)</f>
        <v/>
      </c>
      <c r="T166" s="39">
        <f>LEN(P166)</f>
        <v/>
      </c>
      <c r="U166" s="5">
        <f>$C$2&amp;I166&amp;IF(D166&gt;0,"保險費",IF(F166&gt;0,"東公證費",IF(H166&gt;0,"修繕費")))</f>
        <v/>
      </c>
    </row>
    <row r="167" ht="28.5" customHeight="1" s="55">
      <c r="A167" s="1" t="n"/>
      <c r="B167" s="2">
        <f>IF(W167="","","寄居蟹高"&amp;IF(ISNA(INDEX('[1]代租 '!$V:$V,MATCH(W167,'[1]代租 '!$J:$J,0))),INDEX('[1]包租 '!$F:$F,MATCH(W167,'[1]包租 '!$K:$K,0)),INDEX('[1]代租 '!$V:$V,MATCH(W167,'[1]代租 '!$J:$J,0))))</f>
        <v/>
      </c>
      <c r="C167" s="61" t="n"/>
      <c r="D167" s="61" t="n"/>
      <c r="E167" s="61" t="n"/>
      <c r="F167" s="61" t="n"/>
      <c r="G167" s="61" t="n"/>
      <c r="H167" s="61" t="n"/>
      <c r="I167" s="61">
        <f>IF(W167="","",IF(ISNA(INDEX('[1]代租 '!$DC:$DC,MATCH(W167,'[1]代租 '!$J:$J,0))),INDEX('[1]包租 '!$DK:$DK,MATCH(W167,'[1]包租 '!$K:$K,0)),INDEX('[1]代租 '!$DC:$DC,MATCH(W167,'[1]代租 '!$J:$J,0))))</f>
        <v/>
      </c>
      <c r="J167" s="2" t="inlineStr">
        <is>
          <t>H528717036284278726709290103975798671596518142654075966419096406756755203584095051052108919408663071608539964478119023562092426041849421144522090880235107716421041406800163984949476054</t>
        </is>
      </c>
      <c r="K167" s="2">
        <f>IF(W167="","",MID(IF(ISNA(INDEX('[1]代租 '!$DE:$DE,MATCH(W167,'[1]代租 '!$J:$J,0))),INDEX('[1]包租 '!$DM:$DM,MATCH(W167,'[1]包租 '!$K:$K,0)),INDEX('[1]代租 '!$DE:$DE,MATCH(W167,'[1]代租 '!$J:$J,0))),1,3))</f>
        <v/>
      </c>
      <c r="L167" s="2">
        <f>IF(W167="","",MID(IF(ISNA(INDEX('[1]代租 '!$DE:$DE,MATCH(W167,'[1]代租 '!$J:$J,0))),INDEX('[1]包租 '!$DM:$DM,MATCH(W167,'[1]包租 '!$K:$K,0)),INDEX('[1]代租 '!$DE:$DE,MATCH(W167,'[1]代租 '!$J:$J,0))),4,4))</f>
        <v/>
      </c>
      <c r="M167" s="21" t="inlineStr">
        <is>
          <t>7240151873827549868053843235591516710957378896036861715922918201605974126169758440606841859018582701791269266114344807118070732254398944256115596386714175133990848832333133002392683270</t>
        </is>
      </c>
      <c r="N167" s="4" t="n"/>
      <c r="O167" s="5">
        <f>K167&amp;L167</f>
        <v/>
      </c>
      <c r="P167" s="5">
        <f>M167</f>
        <v/>
      </c>
      <c r="Q167" s="5">
        <f>J167</f>
        <v/>
      </c>
      <c r="R167" s="39">
        <f>D167+F167+H167</f>
        <v/>
      </c>
      <c r="S167" s="39">
        <f>LEN(O167)</f>
        <v/>
      </c>
      <c r="T167" s="39">
        <f>LEN(P167)</f>
        <v/>
      </c>
      <c r="U167" s="5">
        <f>$C$2&amp;I167&amp;IF(D167&gt;0,"保險費",IF(F167&gt;0,"東公證費",IF(H167&gt;0,"修繕費")))</f>
        <v/>
      </c>
    </row>
    <row r="168" ht="28.5" customHeight="1" s="55">
      <c r="A168" s="1" t="n"/>
      <c r="B168" s="2">
        <f>IF(W168="","","寄居蟹高"&amp;IF(ISNA(INDEX('[1]代租 '!$V:$V,MATCH(W168,'[1]代租 '!$J:$J,0))),INDEX('[1]包租 '!$F:$F,MATCH(W168,'[1]包租 '!$K:$K,0)),INDEX('[1]代租 '!$V:$V,MATCH(W168,'[1]代租 '!$J:$J,0))))</f>
        <v/>
      </c>
      <c r="C168" s="61" t="n"/>
      <c r="D168" s="61" t="n"/>
      <c r="E168" s="61" t="n"/>
      <c r="F168" s="61" t="n"/>
      <c r="G168" s="61" t="n"/>
      <c r="H168" s="61" t="n"/>
      <c r="I168" s="61">
        <f>IF(W168="","",IF(ISNA(INDEX('[1]代租 '!$DC:$DC,MATCH(W168,'[1]代租 '!$J:$J,0))),INDEX('[1]包租 '!$DK:$DK,MATCH(W168,'[1]包租 '!$K:$K,0)),INDEX('[1]代租 '!$DC:$DC,MATCH(W168,'[1]代租 '!$J:$J,0))))</f>
        <v/>
      </c>
      <c r="J168" s="2" t="inlineStr">
        <is>
          <t>V669829216169224131571107247055002839334182897789634680858012868636339979265283058268291098163542210851867217365127389625098960317191710169565224851493302436651988046386713630154967831</t>
        </is>
      </c>
      <c r="K168" s="2">
        <f>IF(W168="","",MID(IF(ISNA(INDEX('[1]代租 '!$DE:$DE,MATCH(W168,'[1]代租 '!$J:$J,0))),INDEX('[1]包租 '!$DM:$DM,MATCH(W168,'[1]包租 '!$K:$K,0)),INDEX('[1]代租 '!$DE:$DE,MATCH(W168,'[1]代租 '!$J:$J,0))),1,3))</f>
        <v/>
      </c>
      <c r="L168" s="2">
        <f>IF(W168="","",MID(IF(ISNA(INDEX('[1]代租 '!$DE:$DE,MATCH(W168,'[1]代租 '!$J:$J,0))),INDEX('[1]包租 '!$DM:$DM,MATCH(W168,'[1]包租 '!$K:$K,0)),INDEX('[1]代租 '!$DE:$DE,MATCH(W168,'[1]代租 '!$J:$J,0))),4,4))</f>
        <v/>
      </c>
      <c r="M168" s="21" t="inlineStr">
        <is>
          <t>4194594000525520966728359385054896025026772288846317687078305210025755812274829357186514189546964021266708085078904208986605433556383345009611608088009071591705764513913373148950897916</t>
        </is>
      </c>
      <c r="N168" s="4" t="n"/>
      <c r="O168" s="5">
        <f>K168&amp;L168</f>
        <v/>
      </c>
      <c r="P168" s="5">
        <f>M168</f>
        <v/>
      </c>
      <c r="Q168" s="5">
        <f>J168</f>
        <v/>
      </c>
      <c r="R168" s="39">
        <f>D168+F168+H168</f>
        <v/>
      </c>
      <c r="S168" s="39">
        <f>LEN(O168)</f>
        <v/>
      </c>
      <c r="T168" s="39">
        <f>LEN(P168)</f>
        <v/>
      </c>
      <c r="U168" s="5">
        <f>$C$2&amp;I168&amp;IF(D168&gt;0,"保險費",IF(F168&gt;0,"東公證費",IF(H168&gt;0,"修繕費")))</f>
        <v/>
      </c>
    </row>
    <row r="169" ht="28.5" customHeight="1" s="55">
      <c r="A169" s="1" t="n"/>
      <c r="B169" s="2">
        <f>IF(W169="","","寄居蟹高"&amp;IF(ISNA(INDEX('[1]代租 '!$V:$V,MATCH(W169,'[1]代租 '!$J:$J,0))),INDEX('[1]包租 '!$F:$F,MATCH(W169,'[1]包租 '!$K:$K,0)),INDEX('[1]代租 '!$V:$V,MATCH(W169,'[1]代租 '!$J:$J,0))))</f>
        <v/>
      </c>
      <c r="C169" s="61" t="n"/>
      <c r="D169" s="61" t="n"/>
      <c r="E169" s="61" t="n"/>
      <c r="F169" s="61" t="n"/>
      <c r="G169" s="61" t="n"/>
      <c r="H169" s="61" t="n"/>
      <c r="I169" s="61">
        <f>IF(W169="","",IF(ISNA(INDEX('[1]代租 '!$DC:$DC,MATCH(W169,'[1]代租 '!$J:$J,0))),INDEX('[1]包租 '!$DK:$DK,MATCH(W169,'[1]包租 '!$K:$K,0)),INDEX('[1]代租 '!$DC:$DC,MATCH(W169,'[1]代租 '!$J:$J,0))))</f>
        <v/>
      </c>
      <c r="J169" s="2" t="inlineStr">
        <is>
          <t>O009432718026772696342749337171457823380881692123996257255739253095411691091884078630437678968029042645900385905407360090440404735879848856818125643102898441653659002195898494701666398</t>
        </is>
      </c>
      <c r="K169" s="2">
        <f>IF(W169="","",MID(IF(ISNA(INDEX('[1]代租 '!$DE:$DE,MATCH(W169,'[1]代租 '!$J:$J,0))),INDEX('[1]包租 '!$DM:$DM,MATCH(W169,'[1]包租 '!$K:$K,0)),INDEX('[1]代租 '!$DE:$DE,MATCH(W169,'[1]代租 '!$J:$J,0))),1,3))</f>
        <v/>
      </c>
      <c r="L169" s="2">
        <f>IF(W169="","",MID(IF(ISNA(INDEX('[1]代租 '!$DE:$DE,MATCH(W169,'[1]代租 '!$J:$J,0))),INDEX('[1]包租 '!$DM:$DM,MATCH(W169,'[1]包租 '!$K:$K,0)),INDEX('[1]代租 '!$DE:$DE,MATCH(W169,'[1]代租 '!$J:$J,0))),4,4))</f>
        <v/>
      </c>
      <c r="M169" s="21" t="inlineStr">
        <is>
          <t>8871222710213278546781807705236163684026885531056937089222443801515572004946442253970808350849049366354391995728259366989158141960754605716820489030251536494321161125966013260268366066</t>
        </is>
      </c>
      <c r="N169" s="4" t="n"/>
      <c r="O169" s="5">
        <f>K169&amp;L169</f>
        <v/>
      </c>
      <c r="P169" s="5">
        <f>M169</f>
        <v/>
      </c>
      <c r="Q169" s="5">
        <f>J169</f>
        <v/>
      </c>
      <c r="R169" s="39">
        <f>D169+F169+H169</f>
        <v/>
      </c>
      <c r="S169" s="39">
        <f>LEN(O169)</f>
        <v/>
      </c>
      <c r="T169" s="39">
        <f>LEN(P169)</f>
        <v/>
      </c>
      <c r="U169" s="5">
        <f>$C$2&amp;I169&amp;IF(D169&gt;0,"保險費",IF(F169&gt;0,"東公證費",IF(H169&gt;0,"修繕費")))</f>
        <v/>
      </c>
    </row>
    <row r="170" ht="28.5" customHeight="1" s="55">
      <c r="A170" s="1" t="n"/>
      <c r="B170" s="2">
        <f>IF(W170="","","寄居蟹高"&amp;IF(ISNA(INDEX('[1]代租 '!$V:$V,MATCH(W170,'[1]代租 '!$J:$J,0))),INDEX('[1]包租 '!$F:$F,MATCH(W170,'[1]包租 '!$K:$K,0)),INDEX('[1]代租 '!$V:$V,MATCH(W170,'[1]代租 '!$J:$J,0))))</f>
        <v/>
      </c>
      <c r="C170" s="61" t="n"/>
      <c r="D170" s="61" t="n"/>
      <c r="E170" s="61" t="n"/>
      <c r="F170" s="61" t="n"/>
      <c r="G170" s="61" t="n"/>
      <c r="H170" s="61" t="n"/>
      <c r="I170" s="61">
        <f>IF(W170="","",IF(ISNA(INDEX('[1]代租 '!$DC:$DC,MATCH(W170,'[1]代租 '!$J:$J,0))),INDEX('[1]包租 '!$DK:$DK,MATCH(W170,'[1]包租 '!$K:$K,0)),INDEX('[1]代租 '!$DC:$DC,MATCH(W170,'[1]代租 '!$J:$J,0))))</f>
        <v/>
      </c>
      <c r="J170" s="2" t="inlineStr">
        <is>
          <t>M391018996094723067475275904680945059292771265239277146439011527630688229958404487885473690170780888593080426790402991335983784369530399310231733752937437323501717717747291713715038555</t>
        </is>
      </c>
      <c r="K170" s="2">
        <f>IF(W170="","",MID(IF(ISNA(INDEX('[1]代租 '!$DE:$DE,MATCH(W170,'[1]代租 '!$J:$J,0))),INDEX('[1]包租 '!$DM:$DM,MATCH(W170,'[1]包租 '!$K:$K,0)),INDEX('[1]代租 '!$DE:$DE,MATCH(W170,'[1]代租 '!$J:$J,0))),1,3))</f>
        <v/>
      </c>
      <c r="L170" s="2">
        <f>IF(W170="","",MID(IF(ISNA(INDEX('[1]代租 '!$DE:$DE,MATCH(W170,'[1]代租 '!$J:$J,0))),INDEX('[1]包租 '!$DM:$DM,MATCH(W170,'[1]包租 '!$K:$K,0)),INDEX('[1]代租 '!$DE:$DE,MATCH(W170,'[1]代租 '!$J:$J,0))),4,4))</f>
        <v/>
      </c>
      <c r="M170" s="21" t="inlineStr">
        <is>
          <t>5439874561331786104937420123810776428386192580378542770326545841051514955182004546943503008844913544707697832851361596692137858381965826896149690864722845706033111720125913498224338444</t>
        </is>
      </c>
      <c r="N170" s="4" t="n"/>
      <c r="O170" s="5">
        <f>K170&amp;L170</f>
        <v/>
      </c>
      <c r="P170" s="5">
        <f>M170</f>
        <v/>
      </c>
      <c r="Q170" s="5">
        <f>J170</f>
        <v/>
      </c>
      <c r="R170" s="39">
        <f>D170+F170+H170</f>
        <v/>
      </c>
      <c r="S170" s="39">
        <f>LEN(O170)</f>
        <v/>
      </c>
      <c r="T170" s="39">
        <f>LEN(P170)</f>
        <v/>
      </c>
      <c r="U170" s="5">
        <f>$C$2&amp;I170&amp;IF(D170&gt;0,"保險費",IF(F170&gt;0,"東公證費",IF(H170&gt;0,"修繕費")))</f>
        <v/>
      </c>
    </row>
    <row r="171" ht="28.5" customHeight="1" s="55">
      <c r="A171" s="1" t="n"/>
      <c r="B171" s="2">
        <f>IF(W171="","","寄居蟹高"&amp;IF(ISNA(INDEX('[1]代租 '!$V:$V,MATCH(W171,'[1]代租 '!$J:$J,0))),INDEX('[1]包租 '!$F:$F,MATCH(W171,'[1]包租 '!$K:$K,0)),INDEX('[1]代租 '!$V:$V,MATCH(W171,'[1]代租 '!$J:$J,0))))</f>
        <v/>
      </c>
      <c r="C171" s="61" t="n"/>
      <c r="D171" s="61" t="n"/>
      <c r="E171" s="61" t="n"/>
      <c r="F171" s="61" t="n"/>
      <c r="G171" s="61" t="n"/>
      <c r="H171" s="61" t="n"/>
      <c r="I171" s="61">
        <f>IF(W171="","",IF(ISNA(INDEX('[1]代租 '!$DC:$DC,MATCH(W171,'[1]代租 '!$J:$J,0))),INDEX('[1]包租 '!$DK:$DK,MATCH(W171,'[1]包租 '!$K:$K,0)),INDEX('[1]代租 '!$DC:$DC,MATCH(W171,'[1]代租 '!$J:$J,0))))</f>
        <v/>
      </c>
      <c r="J171" s="2" t="inlineStr">
        <is>
          <t>N282757533696289035736094606514609712113971631090917790831578164553194789828590459105927208260365642067604932103414185267595540452417786157929567904240179318124203329538848652746238530</t>
        </is>
      </c>
      <c r="K171" s="2">
        <f>IF(W171="","",MID(IF(ISNA(INDEX('[1]代租 '!$DE:$DE,MATCH(W171,'[1]代租 '!$J:$J,0))),INDEX('[1]包租 '!$DM:$DM,MATCH(W171,'[1]包租 '!$K:$K,0)),INDEX('[1]代租 '!$DE:$DE,MATCH(W171,'[1]代租 '!$J:$J,0))),1,3))</f>
        <v/>
      </c>
      <c r="L171" s="2">
        <f>IF(W171="","",MID(IF(ISNA(INDEX('[1]代租 '!$DE:$DE,MATCH(W171,'[1]代租 '!$J:$J,0))),INDEX('[1]包租 '!$DM:$DM,MATCH(W171,'[1]包租 '!$K:$K,0)),INDEX('[1]代租 '!$DE:$DE,MATCH(W171,'[1]代租 '!$J:$J,0))),4,4))</f>
        <v/>
      </c>
      <c r="M171" s="21" t="inlineStr">
        <is>
          <t>7618240577892902527728065383091365220421966884341695214492908152858668760419275117469814315637822423784592956749923889197505142239973237505520706046776495948541915567899194688566835184</t>
        </is>
      </c>
      <c r="N171" s="4" t="n"/>
      <c r="O171" s="5">
        <f>K171&amp;L171</f>
        <v/>
      </c>
      <c r="P171" s="5">
        <f>M171</f>
        <v/>
      </c>
      <c r="Q171" s="5">
        <f>J171</f>
        <v/>
      </c>
      <c r="R171" s="39">
        <f>D171+F171+H171</f>
        <v/>
      </c>
      <c r="S171" s="39">
        <f>LEN(O171)</f>
        <v/>
      </c>
      <c r="T171" s="39">
        <f>LEN(P171)</f>
        <v/>
      </c>
      <c r="U171" s="5">
        <f>$C$2&amp;I171&amp;IF(D171&gt;0,"保險費",IF(F171&gt;0,"東公證費",IF(H171&gt;0,"修繕費")))</f>
        <v/>
      </c>
    </row>
    <row r="172" ht="28.5" customHeight="1" s="55">
      <c r="A172" s="1" t="n"/>
      <c r="B172" s="2">
        <f>IF(W172="","","寄居蟹高"&amp;IF(ISNA(INDEX('[1]代租 '!$V:$V,MATCH(W172,'[1]代租 '!$J:$J,0))),INDEX('[1]包租 '!$F:$F,MATCH(W172,'[1]包租 '!$K:$K,0)),INDEX('[1]代租 '!$V:$V,MATCH(W172,'[1]代租 '!$J:$J,0))))</f>
        <v/>
      </c>
      <c r="C172" s="61" t="n"/>
      <c r="D172" s="61" t="n"/>
      <c r="E172" s="61" t="n"/>
      <c r="F172" s="61" t="n"/>
      <c r="G172" s="61" t="n"/>
      <c r="H172" s="61" t="n"/>
      <c r="I172" s="61">
        <f>IF(W172="","",IF(ISNA(INDEX('[1]代租 '!$DC:$DC,MATCH(W172,'[1]代租 '!$J:$J,0))),INDEX('[1]包租 '!$DK:$DK,MATCH(W172,'[1]包租 '!$K:$K,0)),INDEX('[1]代租 '!$DC:$DC,MATCH(W172,'[1]代租 '!$J:$J,0))))</f>
        <v/>
      </c>
      <c r="J172" s="2" t="inlineStr">
        <is>
          <t>N803813147029496355678560047101588453983115409014194898220902944341928923477660178478579683096739509706241095708221335157770748314824097659772292292080419275065590826903895378850719841</t>
        </is>
      </c>
      <c r="K172" s="2">
        <f>IF(W172="","",MID(IF(ISNA(INDEX('[1]代租 '!$DE:$DE,MATCH(W172,'[1]代租 '!$J:$J,0))),INDEX('[1]包租 '!$DM:$DM,MATCH(W172,'[1]包租 '!$K:$K,0)),INDEX('[1]代租 '!$DE:$DE,MATCH(W172,'[1]代租 '!$J:$J,0))),1,3))</f>
        <v/>
      </c>
      <c r="L172" s="2">
        <f>IF(W172="","",MID(IF(ISNA(INDEX('[1]代租 '!$DE:$DE,MATCH(W172,'[1]代租 '!$J:$J,0))),INDEX('[1]包租 '!$DM:$DM,MATCH(W172,'[1]包租 '!$K:$K,0)),INDEX('[1]代租 '!$DE:$DE,MATCH(W172,'[1]代租 '!$J:$J,0))),4,4))</f>
        <v/>
      </c>
      <c r="M172" s="21" t="inlineStr">
        <is>
          <t>1524492445333059177946395206852789524330235051206496363299257132579860378984354526909837754543232197923345973168946521692990587163914021701824930482895518271481475604253228448701058553</t>
        </is>
      </c>
      <c r="N172" s="4" t="n"/>
      <c r="O172" s="5">
        <f>K172&amp;L172</f>
        <v/>
      </c>
      <c r="P172" s="5">
        <f>M172</f>
        <v/>
      </c>
      <c r="Q172" s="5">
        <f>J172</f>
        <v/>
      </c>
      <c r="R172" s="39">
        <f>D172+F172+H172</f>
        <v/>
      </c>
      <c r="S172" s="39">
        <f>LEN(O172)</f>
        <v/>
      </c>
      <c r="T172" s="39">
        <f>LEN(P172)</f>
        <v/>
      </c>
      <c r="U172" s="5">
        <f>$C$2&amp;I172&amp;IF(D172&gt;0,"保險費",IF(F172&gt;0,"東公證費",IF(H172&gt;0,"修繕費")))</f>
        <v/>
      </c>
    </row>
    <row r="173" ht="28.5" customHeight="1" s="55">
      <c r="A173" s="1" t="n"/>
      <c r="B173" s="2">
        <f>IF(W173="","","寄居蟹高"&amp;IF(ISNA(INDEX('[1]代租 '!$V:$V,MATCH(W173,'[1]代租 '!$J:$J,0))),INDEX('[1]包租 '!$F:$F,MATCH(W173,'[1]包租 '!$K:$K,0)),INDEX('[1]代租 '!$V:$V,MATCH(W173,'[1]代租 '!$J:$J,0))))</f>
        <v/>
      </c>
      <c r="C173" s="61" t="n"/>
      <c r="D173" s="61" t="n"/>
      <c r="E173" s="61" t="n"/>
      <c r="F173" s="61" t="n"/>
      <c r="G173" s="61" t="n"/>
      <c r="H173" s="61" t="n"/>
      <c r="I173" s="61">
        <f>IF(W173="","",IF(ISNA(INDEX('[1]代租 '!$DC:$DC,MATCH(W173,'[1]代租 '!$J:$J,0))),INDEX('[1]包租 '!$DK:$DK,MATCH(W173,'[1]包租 '!$K:$K,0)),INDEX('[1]代租 '!$DC:$DC,MATCH(W173,'[1]代租 '!$J:$J,0))))</f>
        <v/>
      </c>
      <c r="J173" s="2" t="inlineStr">
        <is>
          <t>H055665243150159479525820493284294680248608276518697531256475104492064080594491660375102853490986748322389094647868484102577072734859689417427413366377122282298225700822899563150823947</t>
        </is>
      </c>
      <c r="K173" s="2">
        <f>IF(W173="","",MID(IF(ISNA(INDEX('[1]代租 '!$DE:$DE,MATCH(W173,'[1]代租 '!$J:$J,0))),INDEX('[1]包租 '!$DM:$DM,MATCH(W173,'[1]包租 '!$K:$K,0)),INDEX('[1]代租 '!$DE:$DE,MATCH(W173,'[1]代租 '!$J:$J,0))),1,3))</f>
        <v/>
      </c>
      <c r="L173" s="2">
        <f>IF(W173="","",MID(IF(ISNA(INDEX('[1]代租 '!$DE:$DE,MATCH(W173,'[1]代租 '!$J:$J,0))),INDEX('[1]包租 '!$DM:$DM,MATCH(W173,'[1]包租 '!$K:$K,0)),INDEX('[1]代租 '!$DE:$DE,MATCH(W173,'[1]代租 '!$J:$J,0))),4,4))</f>
        <v/>
      </c>
      <c r="M173" s="21" t="inlineStr">
        <is>
          <t>6260471662138395726506453424354267769627227158705277921151702617129228239919880972542711067693797264576650286131220293612212109487359469807857024969818995538280317379252210986738480026</t>
        </is>
      </c>
      <c r="N173" s="4" t="n"/>
      <c r="O173" s="5">
        <f>K173&amp;L173</f>
        <v/>
      </c>
      <c r="P173" s="5">
        <f>M173</f>
        <v/>
      </c>
      <c r="Q173" s="5">
        <f>J173</f>
        <v/>
      </c>
      <c r="R173" s="39">
        <f>D173+F173+H173</f>
        <v/>
      </c>
      <c r="S173" s="39">
        <f>LEN(O173)</f>
        <v/>
      </c>
      <c r="T173" s="39">
        <f>LEN(P173)</f>
        <v/>
      </c>
      <c r="U173" s="5">
        <f>$C$2&amp;I173&amp;IF(D173&gt;0,"保險費",IF(F173&gt;0,"東公證費",IF(H173&gt;0,"修繕費")))</f>
        <v/>
      </c>
    </row>
    <row r="174" ht="28.5" customHeight="1" s="55">
      <c r="A174" s="1" t="n"/>
      <c r="B174" s="2">
        <f>IF(W174="","","寄居蟹高"&amp;IF(ISNA(INDEX('[1]代租 '!$V:$V,MATCH(W174,'[1]代租 '!$J:$J,0))),INDEX('[1]包租 '!$F:$F,MATCH(W174,'[1]包租 '!$K:$K,0)),INDEX('[1]代租 '!$V:$V,MATCH(W174,'[1]代租 '!$J:$J,0))))</f>
        <v/>
      </c>
      <c r="C174" s="61" t="n"/>
      <c r="D174" s="61" t="n"/>
      <c r="E174" s="61" t="n"/>
      <c r="F174" s="61" t="n"/>
      <c r="G174" s="61" t="n"/>
      <c r="H174" s="61" t="n"/>
      <c r="I174" s="61">
        <f>IF(W174="","",IF(ISNA(INDEX('[1]代租 '!$DC:$DC,MATCH(W174,'[1]代租 '!$J:$J,0))),INDEX('[1]包租 '!$DK:$DK,MATCH(W174,'[1]包租 '!$K:$K,0)),INDEX('[1]代租 '!$DC:$DC,MATCH(W174,'[1]代租 '!$J:$J,0))))</f>
        <v/>
      </c>
      <c r="J174" s="2" t="inlineStr">
        <is>
          <t>Y017000769137653717746737577620621747177512027234201046811700375784967539318348396443027238961774768856469783246475807771563358371560693776268942350246398263437009082373273493782100836</t>
        </is>
      </c>
      <c r="K174" s="2">
        <f>IF(W174="","",MID(IF(ISNA(INDEX('[1]代租 '!$DE:$DE,MATCH(W174,'[1]代租 '!$J:$J,0))),INDEX('[1]包租 '!$DM:$DM,MATCH(W174,'[1]包租 '!$K:$K,0)),INDEX('[1]代租 '!$DE:$DE,MATCH(W174,'[1]代租 '!$J:$J,0))),1,3))</f>
        <v/>
      </c>
      <c r="L174" s="2">
        <f>IF(W174="","",MID(IF(ISNA(INDEX('[1]代租 '!$DE:$DE,MATCH(W174,'[1]代租 '!$J:$J,0))),INDEX('[1]包租 '!$DM:$DM,MATCH(W174,'[1]包租 '!$K:$K,0)),INDEX('[1]代租 '!$DE:$DE,MATCH(W174,'[1]代租 '!$J:$J,0))),4,4))</f>
        <v/>
      </c>
      <c r="M174" s="21" t="inlineStr">
        <is>
          <t>2173192914774296172234102355872055622672577084588922548177457202040967366998607331332129120694433693170722877054448280723340325449429536879976873311232263370160514796722074590663764204</t>
        </is>
      </c>
      <c r="N174" s="4" t="n"/>
      <c r="O174" s="5">
        <f>K174&amp;L174</f>
        <v/>
      </c>
      <c r="P174" s="5">
        <f>M174</f>
        <v/>
      </c>
      <c r="Q174" s="5">
        <f>J174</f>
        <v/>
      </c>
      <c r="R174" s="39">
        <f>D174+F174+H174</f>
        <v/>
      </c>
      <c r="S174" s="39">
        <f>LEN(O174)</f>
        <v/>
      </c>
      <c r="T174" s="39">
        <f>LEN(P174)</f>
        <v/>
      </c>
      <c r="U174" s="5">
        <f>$C$2&amp;I174&amp;IF(D174&gt;0,"保險費",IF(F174&gt;0,"東公證費",IF(H174&gt;0,"修繕費")))</f>
        <v/>
      </c>
    </row>
    <row r="175" ht="28.5" customHeight="1" s="55">
      <c r="A175" s="1" t="n"/>
      <c r="B175" s="2">
        <f>IF(W175="","","寄居蟹高"&amp;IF(ISNA(INDEX('[1]代租 '!$V:$V,MATCH(W175,'[1]代租 '!$J:$J,0))),INDEX('[1]包租 '!$F:$F,MATCH(W175,'[1]包租 '!$K:$K,0)),INDEX('[1]代租 '!$V:$V,MATCH(W175,'[1]代租 '!$J:$J,0))))</f>
        <v/>
      </c>
      <c r="C175" s="61" t="n"/>
      <c r="D175" s="61" t="n"/>
      <c r="E175" s="61" t="n"/>
      <c r="F175" s="61" t="n"/>
      <c r="G175" s="61" t="n"/>
      <c r="H175" s="61" t="n"/>
      <c r="I175" s="61">
        <f>IF(W175="","",IF(ISNA(INDEX('[1]代租 '!$DC:$DC,MATCH(W175,'[1]代租 '!$J:$J,0))),INDEX('[1]包租 '!$DK:$DK,MATCH(W175,'[1]包租 '!$K:$K,0)),INDEX('[1]代租 '!$DC:$DC,MATCH(W175,'[1]代租 '!$J:$J,0))))</f>
        <v/>
      </c>
      <c r="J175" s="2" t="inlineStr">
        <is>
          <t>W700799285187530655822749136341586400574355423719571482380871775473278029080485390113897181958847984699147288109744005944603521407452742243182049234063027818664072850646405411440792325</t>
        </is>
      </c>
      <c r="K175" s="2">
        <f>IF(W175="","",MID(IF(ISNA(INDEX('[1]代租 '!$DE:$DE,MATCH(W175,'[1]代租 '!$J:$J,0))),INDEX('[1]包租 '!$DM:$DM,MATCH(W175,'[1]包租 '!$K:$K,0)),INDEX('[1]代租 '!$DE:$DE,MATCH(W175,'[1]代租 '!$J:$J,0))),1,3))</f>
        <v/>
      </c>
      <c r="L175" s="2">
        <f>IF(W175="","",MID(IF(ISNA(INDEX('[1]代租 '!$DE:$DE,MATCH(W175,'[1]代租 '!$J:$J,0))),INDEX('[1]包租 '!$DM:$DM,MATCH(W175,'[1]包租 '!$K:$K,0)),INDEX('[1]代租 '!$DE:$DE,MATCH(W175,'[1]代租 '!$J:$J,0))),4,4))</f>
        <v/>
      </c>
      <c r="M175" s="21" t="inlineStr">
        <is>
          <t>9413794895958923740976133848214695030481367980290311793681750992947182943247119170934617530596318053633784751849931296313685854803295842168254624642999722269198262162629972101610359683</t>
        </is>
      </c>
      <c r="N175" s="4" t="n"/>
      <c r="O175" s="5">
        <f>K175&amp;L175</f>
        <v/>
      </c>
      <c r="P175" s="5">
        <f>M175</f>
        <v/>
      </c>
      <c r="Q175" s="5">
        <f>J175</f>
        <v/>
      </c>
      <c r="R175" s="39">
        <f>D175+F175+H175</f>
        <v/>
      </c>
      <c r="S175" s="39">
        <f>LEN(O175)</f>
        <v/>
      </c>
      <c r="T175" s="39">
        <f>LEN(P175)</f>
        <v/>
      </c>
      <c r="U175" s="5">
        <f>$C$2&amp;I175&amp;IF(D175&gt;0,"保險費",IF(F175&gt;0,"東公證費",IF(H175&gt;0,"修繕費")))</f>
        <v/>
      </c>
    </row>
    <row r="176" ht="28.5" customHeight="1" s="55">
      <c r="A176" s="1" t="n"/>
      <c r="B176" s="2">
        <f>IF(W176="","","寄居蟹高"&amp;IF(ISNA(INDEX('[1]代租 '!$V:$V,MATCH(W176,'[1]代租 '!$J:$J,0))),INDEX('[1]包租 '!$F:$F,MATCH(W176,'[1]包租 '!$K:$K,0)),INDEX('[1]代租 '!$V:$V,MATCH(W176,'[1]代租 '!$J:$J,0))))</f>
        <v/>
      </c>
      <c r="C176" s="61" t="n"/>
      <c r="D176" s="61" t="n"/>
      <c r="E176" s="61" t="n"/>
      <c r="F176" s="61" t="n"/>
      <c r="G176" s="61" t="n"/>
      <c r="H176" s="61" t="n"/>
      <c r="I176" s="61">
        <f>IF(W176="","",IF(ISNA(INDEX('[1]代租 '!$DC:$DC,MATCH(W176,'[1]代租 '!$J:$J,0))),INDEX('[1]包租 '!$DK:$DK,MATCH(W176,'[1]包租 '!$K:$K,0)),INDEX('[1]代租 '!$DC:$DC,MATCH(W176,'[1]代租 '!$J:$J,0))))</f>
        <v/>
      </c>
      <c r="J176" s="2" t="inlineStr">
        <is>
          <t>H372880212693921846707188011560959032632299266612230483268122803725638523258441730820955069142837534967120222037571184051365620858814945806124312122409323822912403376347168748327940932</t>
        </is>
      </c>
      <c r="K176" s="2">
        <f>IF(W176="","",MID(IF(ISNA(INDEX('[1]代租 '!$DE:$DE,MATCH(W176,'[1]代租 '!$J:$J,0))),INDEX('[1]包租 '!$DM:$DM,MATCH(W176,'[1]包租 '!$K:$K,0)),INDEX('[1]代租 '!$DE:$DE,MATCH(W176,'[1]代租 '!$J:$J,0))),1,3))</f>
        <v/>
      </c>
      <c r="L176" s="2">
        <f>IF(W176="","",MID(IF(ISNA(INDEX('[1]代租 '!$DE:$DE,MATCH(W176,'[1]代租 '!$J:$J,0))),INDEX('[1]包租 '!$DM:$DM,MATCH(W176,'[1]包租 '!$K:$K,0)),INDEX('[1]代租 '!$DE:$DE,MATCH(W176,'[1]代租 '!$J:$J,0))),4,4))</f>
        <v/>
      </c>
      <c r="M176" s="21" t="inlineStr">
        <is>
          <t>7628567453757175107060025517921899084398240908446014601528492882238505580927215622138843316646036242527510101551233526540658922512100729843332193218981630736326925745403303377031396030</t>
        </is>
      </c>
      <c r="N176" s="4" t="n"/>
      <c r="O176" s="5">
        <f>K176&amp;L176</f>
        <v/>
      </c>
      <c r="P176" s="5">
        <f>M176</f>
        <v/>
      </c>
      <c r="Q176" s="5">
        <f>J176</f>
        <v/>
      </c>
      <c r="R176" s="39">
        <f>D176+F176+H176</f>
        <v/>
      </c>
      <c r="S176" s="39">
        <f>LEN(O176)</f>
        <v/>
      </c>
      <c r="T176" s="39">
        <f>LEN(P176)</f>
        <v/>
      </c>
      <c r="U176" s="5">
        <f>$C$2&amp;I176&amp;IF(D176&gt;0,"保險費",IF(F176&gt;0,"東公證費",IF(H176&gt;0,"修繕費")))</f>
        <v/>
      </c>
    </row>
    <row r="177" ht="28.5" customHeight="1" s="55">
      <c r="A177" s="1" t="n"/>
      <c r="B177" s="2">
        <f>IF(W177="","","寄居蟹高"&amp;IF(ISNA(INDEX('[1]代租 '!$V:$V,MATCH(W177,'[1]代租 '!$J:$J,0))),INDEX('[1]包租 '!$F:$F,MATCH(W177,'[1]包租 '!$K:$K,0)),INDEX('[1]代租 '!$V:$V,MATCH(W177,'[1]代租 '!$J:$J,0))))</f>
        <v/>
      </c>
      <c r="C177" s="61" t="n"/>
      <c r="D177" s="61" t="n"/>
      <c r="E177" s="61" t="n"/>
      <c r="F177" s="61" t="n"/>
      <c r="G177" s="61" t="n"/>
      <c r="H177" s="61" t="n"/>
      <c r="I177" s="61">
        <f>IF(W177="","",IF(ISNA(INDEX('[1]代租 '!$DC:$DC,MATCH(W177,'[1]代租 '!$J:$J,0))),INDEX('[1]包租 '!$DK:$DK,MATCH(W177,'[1]包租 '!$K:$K,0)),INDEX('[1]代租 '!$DC:$DC,MATCH(W177,'[1]代租 '!$J:$J,0))))</f>
        <v/>
      </c>
      <c r="J177" s="2" t="inlineStr">
        <is>
          <t>B169075106806663510507392475782580367293420947525237692758222022871025511935174657066787607131035296065093561737332221994088263576061009789072999025507473364478276128847330697132149235</t>
        </is>
      </c>
      <c r="K177" s="2">
        <f>IF(W177="","",MID(IF(ISNA(INDEX('[1]代租 '!$DE:$DE,MATCH(W177,'[1]代租 '!$J:$J,0))),INDEX('[1]包租 '!$DM:$DM,MATCH(W177,'[1]包租 '!$K:$K,0)),INDEX('[1]代租 '!$DE:$DE,MATCH(W177,'[1]代租 '!$J:$J,0))),1,3))</f>
        <v/>
      </c>
      <c r="L177" s="2">
        <f>IF(W177="","",MID(IF(ISNA(INDEX('[1]代租 '!$DE:$DE,MATCH(W177,'[1]代租 '!$J:$J,0))),INDEX('[1]包租 '!$DM:$DM,MATCH(W177,'[1]包租 '!$K:$K,0)),INDEX('[1]代租 '!$DE:$DE,MATCH(W177,'[1]代租 '!$J:$J,0))),4,4))</f>
        <v/>
      </c>
      <c r="M177" s="21" t="inlineStr">
        <is>
          <t>3904965455480291641382844774738888316849127330800743898402562817419494622712652324358583824023296118920845034843248541140424069551184164236445776096745480162579065950623934360657531918</t>
        </is>
      </c>
      <c r="N177" s="4" t="n"/>
      <c r="O177" s="5">
        <f>K177&amp;L177</f>
        <v/>
      </c>
      <c r="P177" s="5">
        <f>M177</f>
        <v/>
      </c>
      <c r="Q177" s="5">
        <f>J177</f>
        <v/>
      </c>
      <c r="R177" s="39">
        <f>D177+F177+H177</f>
        <v/>
      </c>
      <c r="S177" s="39">
        <f>LEN(O177)</f>
        <v/>
      </c>
      <c r="T177" s="39">
        <f>LEN(P177)</f>
        <v/>
      </c>
      <c r="U177" s="5">
        <f>$C$2&amp;I177&amp;IF(D177&gt;0,"保險費",IF(F177&gt;0,"東公證費",IF(H177&gt;0,"修繕費")))</f>
        <v/>
      </c>
    </row>
    <row r="178" ht="28.5" customHeight="1" s="55">
      <c r="A178" s="1" t="n"/>
      <c r="B178" s="2">
        <f>IF(W178="","","寄居蟹高"&amp;IF(ISNA(INDEX('[1]代租 '!$V:$V,MATCH(W178,'[1]代租 '!$J:$J,0))),INDEX('[1]包租 '!$F:$F,MATCH(W178,'[1]包租 '!$K:$K,0)),INDEX('[1]代租 '!$V:$V,MATCH(W178,'[1]代租 '!$J:$J,0))))</f>
        <v/>
      </c>
      <c r="C178" s="61" t="n"/>
      <c r="D178" s="61" t="n"/>
      <c r="E178" s="61" t="n"/>
      <c r="F178" s="61" t="n"/>
      <c r="G178" s="61" t="n"/>
      <c r="H178" s="61" t="n"/>
      <c r="I178" s="61">
        <f>IF(W178="","",IF(ISNA(INDEX('[1]代租 '!$DC:$DC,MATCH(W178,'[1]代租 '!$J:$J,0))),INDEX('[1]包租 '!$DK:$DK,MATCH(W178,'[1]包租 '!$K:$K,0)),INDEX('[1]代租 '!$DC:$DC,MATCH(W178,'[1]代租 '!$J:$J,0))))</f>
        <v/>
      </c>
      <c r="J178" s="2" t="inlineStr">
        <is>
          <t>C060607206896038104869329964771906758153091248104517444644099520826862445600862391341172005101744319521106680544435091158050489085258503742296547929462191210052879613919439769935607987</t>
        </is>
      </c>
      <c r="K178" s="2">
        <f>IF(W178="","",MID(IF(ISNA(INDEX('[1]代租 '!$DE:$DE,MATCH(W178,'[1]代租 '!$J:$J,0))),INDEX('[1]包租 '!$DM:$DM,MATCH(W178,'[1]包租 '!$K:$K,0)),INDEX('[1]代租 '!$DE:$DE,MATCH(W178,'[1]代租 '!$J:$J,0))),1,3))</f>
        <v/>
      </c>
      <c r="L178" s="2">
        <f>IF(W178="","",MID(IF(ISNA(INDEX('[1]代租 '!$DE:$DE,MATCH(W178,'[1]代租 '!$J:$J,0))),INDEX('[1]包租 '!$DM:$DM,MATCH(W178,'[1]包租 '!$K:$K,0)),INDEX('[1]代租 '!$DE:$DE,MATCH(W178,'[1]代租 '!$J:$J,0))),4,4))</f>
        <v/>
      </c>
      <c r="M178" s="21" t="inlineStr">
        <is>
          <t>7317431665195041097992558520926388348012476749350219050798281138176915545743107436756424470047942926425205464946269600716291727441036249548249564413898684979432152436629783248328658305</t>
        </is>
      </c>
      <c r="N178" s="4" t="n"/>
      <c r="O178" s="5">
        <f>K178&amp;L178</f>
        <v/>
      </c>
      <c r="P178" s="5">
        <f>M178</f>
        <v/>
      </c>
      <c r="Q178" s="5">
        <f>J178</f>
        <v/>
      </c>
      <c r="R178" s="39">
        <f>D178+F178+H178</f>
        <v/>
      </c>
      <c r="S178" s="39">
        <f>LEN(O178)</f>
        <v/>
      </c>
      <c r="T178" s="39">
        <f>LEN(P178)</f>
        <v/>
      </c>
      <c r="U178" s="5">
        <f>$C$2&amp;I178&amp;IF(D178&gt;0,"保險費",IF(F178&gt;0,"東公證費",IF(H178&gt;0,"修繕費")))</f>
        <v/>
      </c>
    </row>
    <row r="179" ht="28.5" customHeight="1" s="55">
      <c r="A179" s="1" t="n"/>
      <c r="B179" s="2">
        <f>IF(W179="","","寄居蟹高"&amp;IF(ISNA(INDEX('[1]代租 '!$V:$V,MATCH(W179,'[1]代租 '!$J:$J,0))),INDEX('[1]包租 '!$F:$F,MATCH(W179,'[1]包租 '!$K:$K,0)),INDEX('[1]代租 '!$V:$V,MATCH(W179,'[1]代租 '!$J:$J,0))))</f>
        <v/>
      </c>
      <c r="C179" s="61" t="n"/>
      <c r="D179" s="61" t="n"/>
      <c r="E179" s="61" t="n"/>
      <c r="F179" s="61" t="n"/>
      <c r="G179" s="61" t="n"/>
      <c r="H179" s="61" t="n"/>
      <c r="I179" s="61">
        <f>IF(W179="","",IF(ISNA(INDEX('[1]代租 '!$DC:$DC,MATCH(W179,'[1]代租 '!$J:$J,0))),INDEX('[1]包租 '!$DK:$DK,MATCH(W179,'[1]包租 '!$K:$K,0)),INDEX('[1]代租 '!$DC:$DC,MATCH(W179,'[1]代租 '!$J:$J,0))))</f>
        <v/>
      </c>
      <c r="J179" s="2" t="inlineStr">
        <is>
          <t>S848576156656338980552918383612622385749944820412325571042565024478082342386432630244596259666547429390684767151036393393216181189368879208732639873865684464548015235495380335451400380</t>
        </is>
      </c>
      <c r="K179" s="2">
        <f>IF(W179="","",MID(IF(ISNA(INDEX('[1]代租 '!$DE:$DE,MATCH(W179,'[1]代租 '!$J:$J,0))),INDEX('[1]包租 '!$DM:$DM,MATCH(W179,'[1]包租 '!$K:$K,0)),INDEX('[1]代租 '!$DE:$DE,MATCH(W179,'[1]代租 '!$J:$J,0))),1,3))</f>
        <v/>
      </c>
      <c r="L179" s="2">
        <f>IF(W179="","",MID(IF(ISNA(INDEX('[1]代租 '!$DE:$DE,MATCH(W179,'[1]代租 '!$J:$J,0))),INDEX('[1]包租 '!$DM:$DM,MATCH(W179,'[1]包租 '!$K:$K,0)),INDEX('[1]代租 '!$DE:$DE,MATCH(W179,'[1]代租 '!$J:$J,0))),4,4))</f>
        <v/>
      </c>
      <c r="M179" s="21" t="inlineStr">
        <is>
          <t>6815268988006670282001036419042958729072957607791565158879048525412825852631273688799753192948744762730511755133599170443867865425964618618445844334043720917081561493989653553033624122</t>
        </is>
      </c>
      <c r="N179" s="4" t="n"/>
      <c r="O179" s="5">
        <f>K179&amp;L179</f>
        <v/>
      </c>
      <c r="P179" s="5">
        <f>M179</f>
        <v/>
      </c>
      <c r="Q179" s="5">
        <f>J179</f>
        <v/>
      </c>
      <c r="R179" s="39">
        <f>D179+F179+H179</f>
        <v/>
      </c>
      <c r="S179" s="39">
        <f>LEN(O179)</f>
        <v/>
      </c>
      <c r="T179" s="39">
        <f>LEN(P179)</f>
        <v/>
      </c>
      <c r="U179" s="5">
        <f>$C$2&amp;I179&amp;IF(D179&gt;0,"保險費",IF(F179&gt;0,"東公證費",IF(H179&gt;0,"修繕費")))</f>
        <v/>
      </c>
    </row>
    <row r="180" ht="28.5" customHeight="1" s="55">
      <c r="A180" s="1" t="n"/>
      <c r="B180" s="2">
        <f>IF(W180="","","寄居蟹高"&amp;IF(ISNA(INDEX('[1]代租 '!$V:$V,MATCH(W180,'[1]代租 '!$J:$J,0))),INDEX('[1]包租 '!$F:$F,MATCH(W180,'[1]包租 '!$K:$K,0)),INDEX('[1]代租 '!$V:$V,MATCH(W180,'[1]代租 '!$J:$J,0))))</f>
        <v/>
      </c>
      <c r="C180" s="61" t="n"/>
      <c r="D180" s="61" t="n"/>
      <c r="E180" s="61" t="n"/>
      <c r="F180" s="61" t="n"/>
      <c r="G180" s="61" t="n"/>
      <c r="H180" s="61" t="n"/>
      <c r="I180" s="61">
        <f>IF(W180="","",IF(ISNA(INDEX('[1]代租 '!$DC:$DC,MATCH(W180,'[1]代租 '!$J:$J,0))),INDEX('[1]包租 '!$DK:$DK,MATCH(W180,'[1]包租 '!$K:$K,0)),INDEX('[1]代租 '!$DC:$DC,MATCH(W180,'[1]代租 '!$J:$J,0))))</f>
        <v/>
      </c>
      <c r="J180" s="2" t="inlineStr">
        <is>
          <t>H772114988569975378549665899533283932953785636806495326082098065341029558664346080373048222599708274998326322586874704040424245779897610426634507610128797371231698031118999639148683588</t>
        </is>
      </c>
      <c r="K180" s="2">
        <f>IF(W180="","",MID(IF(ISNA(INDEX('[1]代租 '!$DE:$DE,MATCH(W180,'[1]代租 '!$J:$J,0))),INDEX('[1]包租 '!$DM:$DM,MATCH(W180,'[1]包租 '!$K:$K,0)),INDEX('[1]代租 '!$DE:$DE,MATCH(W180,'[1]代租 '!$J:$J,0))),1,3))</f>
        <v/>
      </c>
      <c r="L180" s="2">
        <f>IF(W180="","",MID(IF(ISNA(INDEX('[1]代租 '!$DE:$DE,MATCH(W180,'[1]代租 '!$J:$J,0))),INDEX('[1]包租 '!$DM:$DM,MATCH(W180,'[1]包租 '!$K:$K,0)),INDEX('[1]代租 '!$DE:$DE,MATCH(W180,'[1]代租 '!$J:$J,0))),4,4))</f>
        <v/>
      </c>
      <c r="M180" s="21" t="inlineStr">
        <is>
          <t>8138409329460981811993551549672058534820686022961421225107659573782948864823720252742498821200464698622492744568750491810221207524306033097740615288985868897541393236133084351065219426</t>
        </is>
      </c>
      <c r="N180" s="4" t="n"/>
      <c r="O180" s="5">
        <f>K180&amp;L180</f>
        <v/>
      </c>
      <c r="P180" s="5">
        <f>M180</f>
        <v/>
      </c>
      <c r="Q180" s="5">
        <f>J180</f>
        <v/>
      </c>
      <c r="R180" s="39">
        <f>D180+F180+H180</f>
        <v/>
      </c>
      <c r="S180" s="39">
        <f>LEN(O180)</f>
        <v/>
      </c>
      <c r="T180" s="39">
        <f>LEN(P180)</f>
        <v/>
      </c>
      <c r="U180" s="5">
        <f>$C$2&amp;I180&amp;IF(D180&gt;0,"保險費",IF(F180&gt;0,"東公證費",IF(H180&gt;0,"修繕費")))</f>
        <v/>
      </c>
    </row>
    <row r="181" ht="28.5" customHeight="1" s="55">
      <c r="A181" s="1" t="n"/>
      <c r="B181" s="2">
        <f>IF(W181="","","寄居蟹高"&amp;IF(ISNA(INDEX('[1]代租 '!$V:$V,MATCH(W181,'[1]代租 '!$J:$J,0))),INDEX('[1]包租 '!$F:$F,MATCH(W181,'[1]包租 '!$K:$K,0)),INDEX('[1]代租 '!$V:$V,MATCH(W181,'[1]代租 '!$J:$J,0))))</f>
        <v/>
      </c>
      <c r="C181" s="61" t="n"/>
      <c r="D181" s="61" t="n"/>
      <c r="E181" s="61" t="n"/>
      <c r="F181" s="61" t="n"/>
      <c r="G181" s="61" t="n"/>
      <c r="H181" s="61" t="n"/>
      <c r="I181" s="61">
        <f>IF(W181="","",IF(ISNA(INDEX('[1]代租 '!$DC:$DC,MATCH(W181,'[1]代租 '!$J:$J,0))),INDEX('[1]包租 '!$DK:$DK,MATCH(W181,'[1]包租 '!$K:$K,0)),INDEX('[1]代租 '!$DC:$DC,MATCH(W181,'[1]代租 '!$J:$J,0))))</f>
        <v/>
      </c>
      <c r="J181" s="2" t="inlineStr">
        <is>
          <t>P563759969686938795332976412423570860033264369467822814911908026751615085243519261679687012631970679620053822466612754631390222915537159386490763121755832127042320281177030805068274900</t>
        </is>
      </c>
      <c r="K181" s="2">
        <f>IF(W181="","",MID(IF(ISNA(INDEX('[1]代租 '!$DE:$DE,MATCH(W181,'[1]代租 '!$J:$J,0))),INDEX('[1]包租 '!$DM:$DM,MATCH(W181,'[1]包租 '!$K:$K,0)),INDEX('[1]代租 '!$DE:$DE,MATCH(W181,'[1]代租 '!$J:$J,0))),1,3))</f>
        <v/>
      </c>
      <c r="L181" s="2">
        <f>IF(W181="","",MID(IF(ISNA(INDEX('[1]代租 '!$DE:$DE,MATCH(W181,'[1]代租 '!$J:$J,0))),INDEX('[1]包租 '!$DM:$DM,MATCH(W181,'[1]包租 '!$K:$K,0)),INDEX('[1]代租 '!$DE:$DE,MATCH(W181,'[1]代租 '!$J:$J,0))),4,4))</f>
        <v/>
      </c>
      <c r="M181" s="21" t="inlineStr">
        <is>
          <t>4474342475466809008667141285417143947113473758771647105956848729539480733633435814528752329779108434342882933640666200686277341943197533603229343862972543696151875407747883945466798625</t>
        </is>
      </c>
      <c r="N181" s="4" t="n"/>
      <c r="O181" s="5">
        <f>K181&amp;L181</f>
        <v/>
      </c>
      <c r="P181" s="5">
        <f>M181</f>
        <v/>
      </c>
      <c r="Q181" s="5">
        <f>J181</f>
        <v/>
      </c>
      <c r="R181" s="39">
        <f>D181+F181+H181</f>
        <v/>
      </c>
      <c r="S181" s="39">
        <f>LEN(O181)</f>
        <v/>
      </c>
      <c r="T181" s="39">
        <f>LEN(P181)</f>
        <v/>
      </c>
      <c r="U181" s="5">
        <f>$C$2&amp;I181&amp;IF(D181&gt;0,"保險費",IF(F181&gt;0,"東公證費",IF(H181&gt;0,"修繕費")))</f>
        <v/>
      </c>
    </row>
    <row r="182" ht="28.5" customHeight="1" s="55">
      <c r="A182" s="1" t="n"/>
      <c r="B182" s="2">
        <f>IF(W182="","","寄居蟹高"&amp;IF(ISNA(INDEX('[1]代租 '!$V:$V,MATCH(W182,'[1]代租 '!$J:$J,0))),INDEX('[1]包租 '!$F:$F,MATCH(W182,'[1]包租 '!$K:$K,0)),INDEX('[1]代租 '!$V:$V,MATCH(W182,'[1]代租 '!$J:$J,0))))</f>
        <v/>
      </c>
      <c r="C182" s="61" t="n"/>
      <c r="D182" s="61" t="n"/>
      <c r="E182" s="61" t="n"/>
      <c r="F182" s="61" t="n"/>
      <c r="G182" s="61" t="n"/>
      <c r="H182" s="61" t="n"/>
      <c r="I182" s="61">
        <f>IF(W182="","",IF(ISNA(INDEX('[1]代租 '!$DC:$DC,MATCH(W182,'[1]代租 '!$J:$J,0))),INDEX('[1]包租 '!$DK:$DK,MATCH(W182,'[1]包租 '!$K:$K,0)),INDEX('[1]代租 '!$DC:$DC,MATCH(W182,'[1]代租 '!$J:$J,0))))</f>
        <v/>
      </c>
      <c r="J182" s="2" t="inlineStr">
        <is>
          <t>K252352910072762539194743839397177938482994414201342147551470905878919324791011338235373198174736291035137952832194990348503817550069263281348149908777765212541977419877620218347998477</t>
        </is>
      </c>
      <c r="K182" s="2">
        <f>IF(W182="","",MID(IF(ISNA(INDEX('[1]代租 '!$DE:$DE,MATCH(W182,'[1]代租 '!$J:$J,0))),INDEX('[1]包租 '!$DM:$DM,MATCH(W182,'[1]包租 '!$K:$K,0)),INDEX('[1]代租 '!$DE:$DE,MATCH(W182,'[1]代租 '!$J:$J,0))),1,3))</f>
        <v/>
      </c>
      <c r="L182" s="2">
        <f>IF(W182="","",MID(IF(ISNA(INDEX('[1]代租 '!$DE:$DE,MATCH(W182,'[1]代租 '!$J:$J,0))),INDEX('[1]包租 '!$DM:$DM,MATCH(W182,'[1]包租 '!$K:$K,0)),INDEX('[1]代租 '!$DE:$DE,MATCH(W182,'[1]代租 '!$J:$J,0))),4,4))</f>
        <v/>
      </c>
      <c r="M182" s="21" t="inlineStr">
        <is>
          <t>4664062560814979904631355002553329645243433048938929954045136289675316215628958878073620263955273754234193991324547511801360379667365157800397512707583800467859010437947352782698964696</t>
        </is>
      </c>
      <c r="N182" s="4" t="n"/>
      <c r="O182" s="5">
        <f>K182&amp;L182</f>
        <v/>
      </c>
      <c r="P182" s="5">
        <f>M182</f>
        <v/>
      </c>
      <c r="Q182" s="5">
        <f>J182</f>
        <v/>
      </c>
      <c r="R182" s="39">
        <f>D182+F182+H182</f>
        <v/>
      </c>
      <c r="S182" s="39">
        <f>LEN(O182)</f>
        <v/>
      </c>
      <c r="T182" s="39">
        <f>LEN(P182)</f>
        <v/>
      </c>
      <c r="U182" s="5">
        <f>$C$2&amp;I182&amp;IF(D182&gt;0,"保險費",IF(F182&gt;0,"東公證費",IF(H182&gt;0,"修繕費")))</f>
        <v/>
      </c>
    </row>
    <row r="183" ht="28.5" customHeight="1" s="55">
      <c r="A183" s="1" t="n"/>
      <c r="B183" s="2">
        <f>IF(W183="","","寄居蟹高"&amp;IF(ISNA(INDEX('[1]代租 '!$V:$V,MATCH(W183,'[1]代租 '!$J:$J,0))),INDEX('[1]包租 '!$F:$F,MATCH(W183,'[1]包租 '!$K:$K,0)),INDEX('[1]代租 '!$V:$V,MATCH(W183,'[1]代租 '!$J:$J,0))))</f>
        <v/>
      </c>
      <c r="C183" s="61" t="n"/>
      <c r="D183" s="61" t="n"/>
      <c r="E183" s="61" t="n"/>
      <c r="F183" s="61" t="n"/>
      <c r="G183" s="61" t="n"/>
      <c r="H183" s="61" t="n"/>
      <c r="I183" s="61">
        <f>IF(W183="","",IF(ISNA(INDEX('[1]代租 '!$DC:$DC,MATCH(W183,'[1]代租 '!$J:$J,0))),INDEX('[1]包租 '!$DK:$DK,MATCH(W183,'[1]包租 '!$K:$K,0)),INDEX('[1]代租 '!$DC:$DC,MATCH(W183,'[1]代租 '!$J:$J,0))))</f>
        <v/>
      </c>
      <c r="J183" s="2" t="inlineStr">
        <is>
          <t>M778142643256692096296706595677046565813690687745156008966635624703741011443189701693804226567846119429691466942962794115288015475659675353922553601499560204293627664375136535248024334</t>
        </is>
      </c>
      <c r="K183" s="2">
        <f>IF(W183="","",MID(IF(ISNA(INDEX('[1]代租 '!$DE:$DE,MATCH(W183,'[1]代租 '!$J:$J,0))),INDEX('[1]包租 '!$DM:$DM,MATCH(W183,'[1]包租 '!$K:$K,0)),INDEX('[1]代租 '!$DE:$DE,MATCH(W183,'[1]代租 '!$J:$J,0))),1,3))</f>
        <v/>
      </c>
      <c r="L183" s="2">
        <f>IF(W183="","",MID(IF(ISNA(INDEX('[1]代租 '!$DE:$DE,MATCH(W183,'[1]代租 '!$J:$J,0))),INDEX('[1]包租 '!$DM:$DM,MATCH(W183,'[1]包租 '!$K:$K,0)),INDEX('[1]代租 '!$DE:$DE,MATCH(W183,'[1]代租 '!$J:$J,0))),4,4))</f>
        <v/>
      </c>
      <c r="M183" s="21" t="inlineStr">
        <is>
          <t>3085696702041865784320700694018645831960277178242948539571474038844143554975829962171136272670504043807377372460578088809907886481040077742959781523906121197899595038793612126810529611</t>
        </is>
      </c>
      <c r="N183" s="4" t="n"/>
      <c r="O183" s="5">
        <f>K183&amp;L183</f>
        <v/>
      </c>
      <c r="P183" s="5">
        <f>M183</f>
        <v/>
      </c>
      <c r="Q183" s="5">
        <f>J183</f>
        <v/>
      </c>
      <c r="R183" s="39">
        <f>D183+F183+H183</f>
        <v/>
      </c>
      <c r="S183" s="39">
        <f>LEN(O183)</f>
        <v/>
      </c>
      <c r="T183" s="39">
        <f>LEN(P183)</f>
        <v/>
      </c>
      <c r="U183" s="5">
        <f>$C$2&amp;I183&amp;IF(D183&gt;0,"保險費",IF(F183&gt;0,"東公證費",IF(H183&gt;0,"修繕費")))</f>
        <v/>
      </c>
    </row>
    <row r="184" ht="28.5" customHeight="1" s="55">
      <c r="A184" s="1" t="n"/>
      <c r="B184" s="2">
        <f>IF(W184="","","寄居蟹高"&amp;IF(ISNA(INDEX('[1]代租 '!$V:$V,MATCH(W184,'[1]代租 '!$J:$J,0))),INDEX('[1]包租 '!$F:$F,MATCH(W184,'[1]包租 '!$K:$K,0)),INDEX('[1]代租 '!$V:$V,MATCH(W184,'[1]代租 '!$J:$J,0))))</f>
        <v/>
      </c>
      <c r="C184" s="61" t="n"/>
      <c r="D184" s="61" t="n"/>
      <c r="E184" s="61" t="n"/>
      <c r="F184" s="61" t="n"/>
      <c r="G184" s="61" t="n"/>
      <c r="H184" s="61" t="n"/>
      <c r="I184" s="61">
        <f>IF(W184="","",IF(ISNA(INDEX('[1]代租 '!$DC:$DC,MATCH(W184,'[1]代租 '!$J:$J,0))),INDEX('[1]包租 '!$DK:$DK,MATCH(W184,'[1]包租 '!$K:$K,0)),INDEX('[1]代租 '!$DC:$DC,MATCH(W184,'[1]代租 '!$J:$J,0))))</f>
        <v/>
      </c>
      <c r="J184" s="2" t="inlineStr">
        <is>
          <t>O102326819403636795218007166498002615667072236979214379428495925865393466955929768722561670309101905996962757138236414535511841128079781345446776922442089283810214488632176264840130270</t>
        </is>
      </c>
      <c r="K184" s="2">
        <f>IF(W184="","",MID(IF(ISNA(INDEX('[1]代租 '!$DE:$DE,MATCH(W184,'[1]代租 '!$J:$J,0))),INDEX('[1]包租 '!$DM:$DM,MATCH(W184,'[1]包租 '!$K:$K,0)),INDEX('[1]代租 '!$DE:$DE,MATCH(W184,'[1]代租 '!$J:$J,0))),1,3))</f>
        <v/>
      </c>
      <c r="L184" s="2">
        <f>IF(W184="","",MID(IF(ISNA(INDEX('[1]代租 '!$DE:$DE,MATCH(W184,'[1]代租 '!$J:$J,0))),INDEX('[1]包租 '!$DM:$DM,MATCH(W184,'[1]包租 '!$K:$K,0)),INDEX('[1]代租 '!$DE:$DE,MATCH(W184,'[1]代租 '!$J:$J,0))),4,4))</f>
        <v/>
      </c>
      <c r="M184" s="21" t="inlineStr">
        <is>
          <t>7533672237746261623667522143225223406255212461754901176901366502617116864928314233736703612850415123427675860726224467479343835129611341483565943189233178752156508751195848500134786838</t>
        </is>
      </c>
      <c r="N184" s="4" t="n"/>
      <c r="O184" s="5">
        <f>K184&amp;L184</f>
        <v/>
      </c>
      <c r="P184" s="5">
        <f>M184</f>
        <v/>
      </c>
      <c r="Q184" s="5">
        <f>J184</f>
        <v/>
      </c>
      <c r="R184" s="39">
        <f>D184+F184+H184</f>
        <v/>
      </c>
      <c r="S184" s="39">
        <f>LEN(O184)</f>
        <v/>
      </c>
      <c r="T184" s="39">
        <f>LEN(P184)</f>
        <v/>
      </c>
      <c r="U184" s="5">
        <f>$C$2&amp;I184&amp;IF(D184&gt;0,"保險費",IF(F184&gt;0,"東公證費",IF(H184&gt;0,"修繕費")))</f>
        <v/>
      </c>
    </row>
    <row r="185" ht="28.5" customHeight="1" s="55">
      <c r="A185" s="1" t="n"/>
      <c r="B185" s="2">
        <f>IF(W185="","","寄居蟹高"&amp;IF(ISNA(INDEX('[1]代租 '!$V:$V,MATCH(W185,'[1]代租 '!$J:$J,0))),INDEX('[1]包租 '!$F:$F,MATCH(W185,'[1]包租 '!$K:$K,0)),INDEX('[1]代租 '!$V:$V,MATCH(W185,'[1]代租 '!$J:$J,0))))</f>
        <v/>
      </c>
      <c r="C185" s="61" t="n"/>
      <c r="D185" s="61" t="n"/>
      <c r="E185" s="61" t="n"/>
      <c r="F185" s="61" t="n"/>
      <c r="G185" s="61" t="n"/>
      <c r="H185" s="61" t="n"/>
      <c r="I185" s="61">
        <f>IF(W185="","",IF(ISNA(INDEX('[1]代租 '!$DC:$DC,MATCH(W185,'[1]代租 '!$J:$J,0))),INDEX('[1]包租 '!$DK:$DK,MATCH(W185,'[1]包租 '!$K:$K,0)),INDEX('[1]代租 '!$DC:$DC,MATCH(W185,'[1]代租 '!$J:$J,0))))</f>
        <v/>
      </c>
      <c r="J185" s="2" t="inlineStr">
        <is>
          <t>J656583570261174901617209859115635037768167778674169757844839478024773875470686531598714189177530600866100718057416098584842467129995025995582064472570834389811573106149084654689729387</t>
        </is>
      </c>
      <c r="K185" s="2">
        <f>IF(W185="","",MID(IF(ISNA(INDEX('[1]代租 '!$DE:$DE,MATCH(W185,'[1]代租 '!$J:$J,0))),INDEX('[1]包租 '!$DM:$DM,MATCH(W185,'[1]包租 '!$K:$K,0)),INDEX('[1]代租 '!$DE:$DE,MATCH(W185,'[1]代租 '!$J:$J,0))),1,3))</f>
        <v/>
      </c>
      <c r="L185" s="2">
        <f>IF(W185="","",MID(IF(ISNA(INDEX('[1]代租 '!$DE:$DE,MATCH(W185,'[1]代租 '!$J:$J,0))),INDEX('[1]包租 '!$DM:$DM,MATCH(W185,'[1]包租 '!$K:$K,0)),INDEX('[1]代租 '!$DE:$DE,MATCH(W185,'[1]代租 '!$J:$J,0))),4,4))</f>
        <v/>
      </c>
      <c r="M185" s="21" t="inlineStr">
        <is>
          <t>3665788542858702616325967434397381709934250491335405457199777710136093783284570654024599838132742349163069670158998209492346904058316515133291353126662113729954423335494272604666984919</t>
        </is>
      </c>
      <c r="N185" s="4" t="n"/>
      <c r="O185" s="5">
        <f>K185&amp;L185</f>
        <v/>
      </c>
      <c r="P185" s="5">
        <f>M185</f>
        <v/>
      </c>
      <c r="Q185" s="5">
        <f>J185</f>
        <v/>
      </c>
      <c r="R185" s="39">
        <f>D185+F185+H185</f>
        <v/>
      </c>
      <c r="S185" s="39">
        <f>LEN(O185)</f>
        <v/>
      </c>
      <c r="T185" s="39">
        <f>LEN(P185)</f>
        <v/>
      </c>
      <c r="U185" s="5">
        <f>$C$2&amp;I185&amp;IF(D185&gt;0,"保險費",IF(F185&gt;0,"東公證費",IF(H185&gt;0,"修繕費")))</f>
        <v/>
      </c>
    </row>
    <row r="186" ht="28.5" customHeight="1" s="55">
      <c r="A186" s="1" t="n"/>
      <c r="B186" s="2">
        <f>IF(W186="","","寄居蟹高"&amp;IF(ISNA(INDEX('[1]代租 '!$V:$V,MATCH(W186,'[1]代租 '!$J:$J,0))),INDEX('[1]包租 '!$F:$F,MATCH(W186,'[1]包租 '!$K:$K,0)),INDEX('[1]代租 '!$V:$V,MATCH(W186,'[1]代租 '!$J:$J,0))))</f>
        <v/>
      </c>
      <c r="C186" s="61" t="n"/>
      <c r="D186" s="61" t="n"/>
      <c r="E186" s="61" t="n"/>
      <c r="F186" s="61" t="n"/>
      <c r="G186" s="61" t="n"/>
      <c r="H186" s="61" t="n"/>
      <c r="I186" s="61">
        <f>IF(W186="","",IF(ISNA(INDEX('[1]代租 '!$DC:$DC,MATCH(W186,'[1]代租 '!$J:$J,0))),INDEX('[1]包租 '!$DK:$DK,MATCH(W186,'[1]包租 '!$K:$K,0)),INDEX('[1]代租 '!$DC:$DC,MATCH(W186,'[1]代租 '!$J:$J,0))))</f>
        <v/>
      </c>
      <c r="J186" s="2" t="inlineStr">
        <is>
          <t>X158379321323550593782890463395888796942834372111655907971764185404176832467850763078034794291966823569760800602002552163854464875859618595673648248274123377723563087842138233575220659</t>
        </is>
      </c>
      <c r="K186" s="2">
        <f>IF(W186="","",MID(IF(ISNA(INDEX('[1]代租 '!$DE:$DE,MATCH(W186,'[1]代租 '!$J:$J,0))),INDEX('[1]包租 '!$DM:$DM,MATCH(W186,'[1]包租 '!$K:$K,0)),INDEX('[1]代租 '!$DE:$DE,MATCH(W186,'[1]代租 '!$J:$J,0))),1,3))</f>
        <v/>
      </c>
      <c r="L186" s="2">
        <f>IF(W186="","",MID(IF(ISNA(INDEX('[1]代租 '!$DE:$DE,MATCH(W186,'[1]代租 '!$J:$J,0))),INDEX('[1]包租 '!$DM:$DM,MATCH(W186,'[1]包租 '!$K:$K,0)),INDEX('[1]代租 '!$DE:$DE,MATCH(W186,'[1]代租 '!$J:$J,0))),4,4))</f>
        <v/>
      </c>
      <c r="M186" s="21" t="inlineStr">
        <is>
          <t>4736026733837719709764941010761995776970088611800987168035349023233366981022912883219020412686195277776129746918574053474588047564992548349259253463901881639493835527718323713409790096</t>
        </is>
      </c>
      <c r="N186" s="4" t="n"/>
      <c r="O186" s="5">
        <f>K186&amp;L186</f>
        <v/>
      </c>
      <c r="P186" s="5">
        <f>M186</f>
        <v/>
      </c>
      <c r="Q186" s="5">
        <f>J186</f>
        <v/>
      </c>
      <c r="R186" s="39">
        <f>D186+F186+H186</f>
        <v/>
      </c>
      <c r="S186" s="39">
        <f>LEN(O186)</f>
        <v/>
      </c>
      <c r="T186" s="39">
        <f>LEN(P186)</f>
        <v/>
      </c>
      <c r="U186" s="5">
        <f>$C$2&amp;I186&amp;IF(D186&gt;0,"保險費",IF(F186&gt;0,"東公證費",IF(H186&gt;0,"修繕費")))</f>
        <v/>
      </c>
    </row>
    <row r="187" ht="28.5" customHeight="1" s="55">
      <c r="A187" s="1" t="n"/>
      <c r="B187" s="2">
        <f>IF(W187="","","寄居蟹高"&amp;IF(ISNA(INDEX('[1]代租 '!$V:$V,MATCH(W187,'[1]代租 '!$J:$J,0))),INDEX('[1]包租 '!$F:$F,MATCH(W187,'[1]包租 '!$K:$K,0)),INDEX('[1]代租 '!$V:$V,MATCH(W187,'[1]代租 '!$J:$J,0))))</f>
        <v/>
      </c>
      <c r="C187" s="61" t="n"/>
      <c r="D187" s="61" t="n"/>
      <c r="E187" s="61" t="n"/>
      <c r="F187" s="61" t="n"/>
      <c r="G187" s="61" t="n"/>
      <c r="H187" s="61" t="n"/>
      <c r="I187" s="61">
        <f>IF(W187="","",IF(ISNA(INDEX('[1]代租 '!$DC:$DC,MATCH(W187,'[1]代租 '!$J:$J,0))),INDEX('[1]包租 '!$DK:$DK,MATCH(W187,'[1]包租 '!$K:$K,0)),INDEX('[1]代租 '!$DC:$DC,MATCH(W187,'[1]代租 '!$J:$J,0))))</f>
        <v/>
      </c>
      <c r="J187" s="2" t="inlineStr">
        <is>
          <t>X782596583658494375941872096519325069175004476839200276168525960169271826534761241564106914345478681873277175869704051688700036533354952672332305804187026081607134581318758721816779656</t>
        </is>
      </c>
      <c r="K187" s="2">
        <f>IF(W187="","",MID(IF(ISNA(INDEX('[1]代租 '!$DE:$DE,MATCH(W187,'[1]代租 '!$J:$J,0))),INDEX('[1]包租 '!$DM:$DM,MATCH(W187,'[1]包租 '!$K:$K,0)),INDEX('[1]代租 '!$DE:$DE,MATCH(W187,'[1]代租 '!$J:$J,0))),1,3))</f>
        <v/>
      </c>
      <c r="L187" s="2">
        <f>IF(W187="","",MID(IF(ISNA(INDEX('[1]代租 '!$DE:$DE,MATCH(W187,'[1]代租 '!$J:$J,0))),INDEX('[1]包租 '!$DM:$DM,MATCH(W187,'[1]包租 '!$K:$K,0)),INDEX('[1]代租 '!$DE:$DE,MATCH(W187,'[1]代租 '!$J:$J,0))),4,4))</f>
        <v/>
      </c>
      <c r="M187" s="21" t="inlineStr">
        <is>
          <t>4219978626467539692621117875119545854197497459334366499065160889324305536803520461845595804600058447433121021336557097214651945807273366505285618653018590905772142555781118644468480963</t>
        </is>
      </c>
      <c r="N187" s="4" t="n"/>
      <c r="O187" s="5">
        <f>K187&amp;L187</f>
        <v/>
      </c>
      <c r="P187" s="5">
        <f>M187</f>
        <v/>
      </c>
      <c r="Q187" s="5">
        <f>J187</f>
        <v/>
      </c>
      <c r="R187" s="39">
        <f>D187+F187+H187</f>
        <v/>
      </c>
      <c r="S187" s="39">
        <f>LEN(O187)</f>
        <v/>
      </c>
      <c r="T187" s="39">
        <f>LEN(P187)</f>
        <v/>
      </c>
      <c r="U187" s="5">
        <f>$C$2&amp;I187&amp;IF(D187&gt;0,"保險費",IF(F187&gt;0,"東公證費",IF(H187&gt;0,"修繕費")))</f>
        <v/>
      </c>
    </row>
    <row r="188" ht="28.5" customHeight="1" s="55">
      <c r="A188" s="1" t="n"/>
      <c r="B188" s="2">
        <f>IF(W188="","","寄居蟹高"&amp;IF(ISNA(INDEX('[1]代租 '!$V:$V,MATCH(W188,'[1]代租 '!$J:$J,0))),INDEX('[1]包租 '!$F:$F,MATCH(W188,'[1]包租 '!$K:$K,0)),INDEX('[1]代租 '!$V:$V,MATCH(W188,'[1]代租 '!$J:$J,0))))</f>
        <v/>
      </c>
      <c r="C188" s="61" t="n"/>
      <c r="D188" s="61" t="n"/>
      <c r="E188" s="61" t="n"/>
      <c r="F188" s="61" t="n"/>
      <c r="G188" s="61" t="n"/>
      <c r="H188" s="61" t="n"/>
      <c r="I188" s="61">
        <f>IF(W188="","",IF(ISNA(INDEX('[1]代租 '!$DC:$DC,MATCH(W188,'[1]代租 '!$J:$J,0))),INDEX('[1]包租 '!$DK:$DK,MATCH(W188,'[1]包租 '!$K:$K,0)),INDEX('[1]代租 '!$DC:$DC,MATCH(W188,'[1]代租 '!$J:$J,0))))</f>
        <v/>
      </c>
      <c r="J188" s="2" t="inlineStr">
        <is>
          <t>M451811161777349119888326901271810517700763003485735078260539596968215718194283409651932851252922956808887253197676201090818537658913721758681708421712700347780554579214324686001546172</t>
        </is>
      </c>
      <c r="K188" s="2">
        <f>IF(W188="","",MID(IF(ISNA(INDEX('[1]代租 '!$DE:$DE,MATCH(W188,'[1]代租 '!$J:$J,0))),INDEX('[1]包租 '!$DM:$DM,MATCH(W188,'[1]包租 '!$K:$K,0)),INDEX('[1]代租 '!$DE:$DE,MATCH(W188,'[1]代租 '!$J:$J,0))),1,3))</f>
        <v/>
      </c>
      <c r="L188" s="2">
        <f>IF(W188="","",MID(IF(ISNA(INDEX('[1]代租 '!$DE:$DE,MATCH(W188,'[1]代租 '!$J:$J,0))),INDEX('[1]包租 '!$DM:$DM,MATCH(W188,'[1]包租 '!$K:$K,0)),INDEX('[1]代租 '!$DE:$DE,MATCH(W188,'[1]代租 '!$J:$J,0))),4,4))</f>
        <v/>
      </c>
      <c r="M188" s="21" t="inlineStr">
        <is>
          <t>6900433424981798604394123843117271693927574686618240612426494137405671213400288033271994619984528873225342220946615941533948426368325023628586792366415075792512085858319968464839062046</t>
        </is>
      </c>
      <c r="N188" s="4" t="n"/>
      <c r="O188" s="5">
        <f>K188&amp;L188</f>
        <v/>
      </c>
      <c r="P188" s="5">
        <f>M188</f>
        <v/>
      </c>
      <c r="Q188" s="5">
        <f>J188</f>
        <v/>
      </c>
      <c r="R188" s="39">
        <f>D188+F188+H188</f>
        <v/>
      </c>
      <c r="S188" s="39">
        <f>LEN(O188)</f>
        <v/>
      </c>
      <c r="T188" s="39">
        <f>LEN(P188)</f>
        <v/>
      </c>
      <c r="U188" s="5">
        <f>$C$2&amp;I188&amp;IF(D188&gt;0,"保險費",IF(F188&gt;0,"東公證費",IF(H188&gt;0,"修繕費")))</f>
        <v/>
      </c>
    </row>
    <row r="189" ht="28.5" customHeight="1" s="55">
      <c r="A189" s="1" t="n"/>
      <c r="B189" s="2">
        <f>IF(W189="","","寄居蟹高"&amp;IF(ISNA(INDEX('[1]代租 '!$V:$V,MATCH(W189,'[1]代租 '!$J:$J,0))),INDEX('[1]包租 '!$F:$F,MATCH(W189,'[1]包租 '!$K:$K,0)),INDEX('[1]代租 '!$V:$V,MATCH(W189,'[1]代租 '!$J:$J,0))))</f>
        <v/>
      </c>
      <c r="C189" s="61" t="n"/>
      <c r="D189" s="61" t="n"/>
      <c r="E189" s="61" t="n"/>
      <c r="F189" s="61" t="n"/>
      <c r="G189" s="61" t="n"/>
      <c r="H189" s="61" t="n"/>
      <c r="I189" s="61">
        <f>IF(W189="","",IF(ISNA(INDEX('[1]代租 '!$DC:$DC,MATCH(W189,'[1]代租 '!$J:$J,0))),INDEX('[1]包租 '!$DK:$DK,MATCH(W189,'[1]包租 '!$K:$K,0)),INDEX('[1]代租 '!$DC:$DC,MATCH(W189,'[1]代租 '!$J:$J,0))))</f>
        <v/>
      </c>
      <c r="J189" s="2" t="inlineStr">
        <is>
          <t>O971410592556523236156528953034911895645547062376498409785427636282384483800534120974221043655187022626289028197274343277062967467949033998479476216544074389758153076010402807824594256</t>
        </is>
      </c>
      <c r="K189" s="2">
        <f>IF(W189="","",MID(IF(ISNA(INDEX('[1]代租 '!$DE:$DE,MATCH(W189,'[1]代租 '!$J:$J,0))),INDEX('[1]包租 '!$DM:$DM,MATCH(W189,'[1]包租 '!$K:$K,0)),INDEX('[1]代租 '!$DE:$DE,MATCH(W189,'[1]代租 '!$J:$J,0))),1,3))</f>
        <v/>
      </c>
      <c r="L189" s="2">
        <f>IF(W189="","",MID(IF(ISNA(INDEX('[1]代租 '!$DE:$DE,MATCH(W189,'[1]代租 '!$J:$J,0))),INDEX('[1]包租 '!$DM:$DM,MATCH(W189,'[1]包租 '!$K:$K,0)),INDEX('[1]代租 '!$DE:$DE,MATCH(W189,'[1]代租 '!$J:$J,0))),4,4))</f>
        <v/>
      </c>
      <c r="M189" s="21" t="inlineStr">
        <is>
          <t>1360333543023975423624813579964606722654188234718171194391047917043236184459402561417309355160525246995417014872982564715309176362897938608664986610182743029594095389475413527185364114</t>
        </is>
      </c>
      <c r="N189" s="4" t="n"/>
      <c r="O189" s="5">
        <f>K189&amp;L189</f>
        <v/>
      </c>
      <c r="P189" s="5">
        <f>M189</f>
        <v/>
      </c>
      <c r="Q189" s="5">
        <f>J189</f>
        <v/>
      </c>
      <c r="R189" s="39">
        <f>D189+F189+H189</f>
        <v/>
      </c>
      <c r="S189" s="39">
        <f>LEN(O189)</f>
        <v/>
      </c>
      <c r="T189" s="39">
        <f>LEN(P189)</f>
        <v/>
      </c>
      <c r="U189" s="5">
        <f>$C$2&amp;I189&amp;IF(D189&gt;0,"保險費",IF(F189&gt;0,"東公證費",IF(H189&gt;0,"修繕費")))</f>
        <v/>
      </c>
    </row>
    <row r="190" ht="28.5" customHeight="1" s="55">
      <c r="A190" s="1" t="n"/>
      <c r="B190" s="2">
        <f>IF(W190="","","寄居蟹高"&amp;IF(ISNA(INDEX('[1]代租 '!$V:$V,MATCH(W190,'[1]代租 '!$J:$J,0))),INDEX('[1]包租 '!$F:$F,MATCH(W190,'[1]包租 '!$K:$K,0)),INDEX('[1]代租 '!$V:$V,MATCH(W190,'[1]代租 '!$J:$J,0))))</f>
        <v/>
      </c>
      <c r="C190" s="61" t="n"/>
      <c r="D190" s="61" t="n"/>
      <c r="E190" s="61" t="n"/>
      <c r="F190" s="61" t="n"/>
      <c r="G190" s="61" t="n"/>
      <c r="H190" s="61" t="n"/>
      <c r="I190" s="61">
        <f>IF(W190="","",IF(ISNA(INDEX('[1]代租 '!$DC:$DC,MATCH(W190,'[1]代租 '!$J:$J,0))),INDEX('[1]包租 '!$DK:$DK,MATCH(W190,'[1]包租 '!$K:$K,0)),INDEX('[1]代租 '!$DC:$DC,MATCH(W190,'[1]代租 '!$J:$J,0))))</f>
        <v/>
      </c>
      <c r="J190" s="2" t="inlineStr">
        <is>
          <t>S137979726590364859654313594949318900478138488723609058093562089707505086267326600678950374585624476760466990775455583579166110066482386185412275904268540530222077943097245575335330956</t>
        </is>
      </c>
      <c r="K190" s="2">
        <f>IF(W190="","",MID(IF(ISNA(INDEX('[1]代租 '!$DE:$DE,MATCH(W190,'[1]代租 '!$J:$J,0))),INDEX('[1]包租 '!$DM:$DM,MATCH(W190,'[1]包租 '!$K:$K,0)),INDEX('[1]代租 '!$DE:$DE,MATCH(W190,'[1]代租 '!$J:$J,0))),1,3))</f>
        <v/>
      </c>
      <c r="L190" s="2">
        <f>IF(W190="","",MID(IF(ISNA(INDEX('[1]代租 '!$DE:$DE,MATCH(W190,'[1]代租 '!$J:$J,0))),INDEX('[1]包租 '!$DM:$DM,MATCH(W190,'[1]包租 '!$K:$K,0)),INDEX('[1]代租 '!$DE:$DE,MATCH(W190,'[1]代租 '!$J:$J,0))),4,4))</f>
        <v/>
      </c>
      <c r="M190" s="21" t="inlineStr">
        <is>
          <t>8793995694661198663903237679652154826587066017587615653763258684195498985090932446619034030669363865556212107970025606451883001827163698507561396385409046702163875931446915690703648946</t>
        </is>
      </c>
      <c r="N190" s="4" t="n"/>
      <c r="O190" s="5">
        <f>K190&amp;L190</f>
        <v/>
      </c>
      <c r="P190" s="5">
        <f>M190</f>
        <v/>
      </c>
      <c r="Q190" s="5">
        <f>J190</f>
        <v/>
      </c>
      <c r="R190" s="39">
        <f>D190+F190+H190</f>
        <v/>
      </c>
      <c r="S190" s="39">
        <f>LEN(O190)</f>
        <v/>
      </c>
      <c r="T190" s="39">
        <f>LEN(P190)</f>
        <v/>
      </c>
      <c r="U190" s="5">
        <f>$C$2&amp;I190&amp;IF(D190&gt;0,"保險費",IF(F190&gt;0,"東公證費",IF(H190&gt;0,"修繕費")))</f>
        <v/>
      </c>
    </row>
    <row r="191" ht="28.5" customHeight="1" s="55">
      <c r="A191" s="1" t="n"/>
      <c r="B191" s="2">
        <f>IF(W191="","","寄居蟹高"&amp;IF(ISNA(INDEX('[1]代租 '!$V:$V,MATCH(W191,'[1]代租 '!$J:$J,0))),INDEX('[1]包租 '!$F:$F,MATCH(W191,'[1]包租 '!$K:$K,0)),INDEX('[1]代租 '!$V:$V,MATCH(W191,'[1]代租 '!$J:$J,0))))</f>
        <v/>
      </c>
      <c r="C191" s="61" t="n"/>
      <c r="D191" s="61" t="n"/>
      <c r="E191" s="61" t="n"/>
      <c r="F191" s="61" t="n"/>
      <c r="G191" s="61" t="n"/>
      <c r="H191" s="61" t="n"/>
      <c r="I191" s="61">
        <f>IF(W191="","",IF(ISNA(INDEX('[1]代租 '!$DC:$DC,MATCH(W191,'[1]代租 '!$J:$J,0))),INDEX('[1]包租 '!$DK:$DK,MATCH(W191,'[1]包租 '!$K:$K,0)),INDEX('[1]代租 '!$DC:$DC,MATCH(W191,'[1]代租 '!$J:$J,0))))</f>
        <v/>
      </c>
      <c r="J191" s="2" t="inlineStr">
        <is>
          <t>K832133429525706112626185242580683795247753273013985635421411714603129336247149055406864709250832439188845106149601247905000852488692913296319609766268263201938637866165860819693827862</t>
        </is>
      </c>
      <c r="K191" s="2">
        <f>IF(W191="","",MID(IF(ISNA(INDEX('[1]代租 '!$DE:$DE,MATCH(W191,'[1]代租 '!$J:$J,0))),INDEX('[1]包租 '!$DM:$DM,MATCH(W191,'[1]包租 '!$K:$K,0)),INDEX('[1]代租 '!$DE:$DE,MATCH(W191,'[1]代租 '!$J:$J,0))),1,3))</f>
        <v/>
      </c>
      <c r="L191" s="2">
        <f>IF(W191="","",MID(IF(ISNA(INDEX('[1]代租 '!$DE:$DE,MATCH(W191,'[1]代租 '!$J:$J,0))),INDEX('[1]包租 '!$DM:$DM,MATCH(W191,'[1]包租 '!$K:$K,0)),INDEX('[1]代租 '!$DE:$DE,MATCH(W191,'[1]代租 '!$J:$J,0))),4,4))</f>
        <v/>
      </c>
      <c r="M191" s="21" t="inlineStr">
        <is>
          <t>6470522283056104134557377931669812004053315489074773881549516440558929374700892271478462317134329555745501504547857136310127225226915873185371625766968711836056215197143755891352937256</t>
        </is>
      </c>
      <c r="N191" s="4" t="n"/>
      <c r="O191" s="5">
        <f>K191&amp;L191</f>
        <v/>
      </c>
      <c r="P191" s="5">
        <f>M191</f>
        <v/>
      </c>
      <c r="Q191" s="5">
        <f>J191</f>
        <v/>
      </c>
      <c r="R191" s="39">
        <f>D191+F191+H191</f>
        <v/>
      </c>
      <c r="S191" s="39">
        <f>LEN(O191)</f>
        <v/>
      </c>
      <c r="T191" s="39">
        <f>LEN(P191)</f>
        <v/>
      </c>
      <c r="U191" s="5">
        <f>$C$2&amp;I191&amp;IF(D191&gt;0,"保險費",IF(F191&gt;0,"東公證費",IF(H191&gt;0,"修繕費")))</f>
        <v/>
      </c>
    </row>
    <row r="192" ht="28.5" customHeight="1" s="55">
      <c r="A192" s="1" t="n"/>
      <c r="B192" s="2">
        <f>IF(W192="","","寄居蟹高"&amp;IF(ISNA(INDEX('[1]代租 '!$V:$V,MATCH(W192,'[1]代租 '!$J:$J,0))),INDEX('[1]包租 '!$F:$F,MATCH(W192,'[1]包租 '!$K:$K,0)),INDEX('[1]代租 '!$V:$V,MATCH(W192,'[1]代租 '!$J:$J,0))))</f>
        <v/>
      </c>
      <c r="C192" s="61" t="n"/>
      <c r="D192" s="61" t="n"/>
      <c r="E192" s="61" t="n"/>
      <c r="F192" s="61" t="n"/>
      <c r="G192" s="61" t="n"/>
      <c r="H192" s="61" t="n"/>
      <c r="I192" s="61">
        <f>IF(W192="","",IF(ISNA(INDEX('[1]代租 '!$DC:$DC,MATCH(W192,'[1]代租 '!$J:$J,0))),INDEX('[1]包租 '!$DK:$DK,MATCH(W192,'[1]包租 '!$K:$K,0)),INDEX('[1]代租 '!$DC:$DC,MATCH(W192,'[1]代租 '!$J:$J,0))))</f>
        <v/>
      </c>
      <c r="J192" s="2" t="inlineStr">
        <is>
          <t>C393578633850383683058992483364729539553333168374812162533788319185081858402171994114775826595985008066176130281081952889322943429084542150661806236748430379168425506010619722255074882</t>
        </is>
      </c>
      <c r="K192" s="2">
        <f>IF(W192="","",MID(IF(ISNA(INDEX('[1]代租 '!$DE:$DE,MATCH(W192,'[1]代租 '!$J:$J,0))),INDEX('[1]包租 '!$DM:$DM,MATCH(W192,'[1]包租 '!$K:$K,0)),INDEX('[1]代租 '!$DE:$DE,MATCH(W192,'[1]代租 '!$J:$J,0))),1,3))</f>
        <v/>
      </c>
      <c r="L192" s="2">
        <f>IF(W192="","",MID(IF(ISNA(INDEX('[1]代租 '!$DE:$DE,MATCH(W192,'[1]代租 '!$J:$J,0))),INDEX('[1]包租 '!$DM:$DM,MATCH(W192,'[1]包租 '!$K:$K,0)),INDEX('[1]代租 '!$DE:$DE,MATCH(W192,'[1]代租 '!$J:$J,0))),4,4))</f>
        <v/>
      </c>
      <c r="M192" s="21" t="inlineStr">
        <is>
          <t>9254620572478686010898128030821750898826843145324687708243445737828381863048761897508805068199263281051605230818587973251670983722466512859952179386990720783500815678302711088381777527</t>
        </is>
      </c>
      <c r="N192" s="4" t="n"/>
      <c r="O192" s="5">
        <f>K192&amp;L192</f>
        <v/>
      </c>
      <c r="P192" s="5">
        <f>M192</f>
        <v/>
      </c>
      <c r="Q192" s="5">
        <f>J192</f>
        <v/>
      </c>
      <c r="R192" s="39">
        <f>D192+F192+H192</f>
        <v/>
      </c>
      <c r="S192" s="39">
        <f>LEN(O192)</f>
        <v/>
      </c>
      <c r="T192" s="39">
        <f>LEN(P192)</f>
        <v/>
      </c>
      <c r="U192" s="5">
        <f>$C$2&amp;I192&amp;IF(D192&gt;0,"保險費",IF(F192&gt;0,"東公證費",IF(H192&gt;0,"修繕費")))</f>
        <v/>
      </c>
    </row>
    <row r="193" ht="28.5" customHeight="1" s="55">
      <c r="A193" s="1" t="n"/>
      <c r="B193" s="2">
        <f>IF(W193="","","寄居蟹高"&amp;IF(ISNA(INDEX('[1]代租 '!$V:$V,MATCH(W193,'[1]代租 '!$J:$J,0))),INDEX('[1]包租 '!$F:$F,MATCH(W193,'[1]包租 '!$K:$K,0)),INDEX('[1]代租 '!$V:$V,MATCH(W193,'[1]代租 '!$J:$J,0))))</f>
        <v/>
      </c>
      <c r="C193" s="61" t="n"/>
      <c r="D193" s="61" t="n"/>
      <c r="E193" s="61" t="n"/>
      <c r="F193" s="61" t="n"/>
      <c r="G193" s="61" t="n"/>
      <c r="H193" s="61" t="n"/>
      <c r="I193" s="61">
        <f>IF(W193="","",IF(ISNA(INDEX('[1]代租 '!$DC:$DC,MATCH(W193,'[1]代租 '!$J:$J,0))),INDEX('[1]包租 '!$DK:$DK,MATCH(W193,'[1]包租 '!$K:$K,0)),INDEX('[1]代租 '!$DC:$DC,MATCH(W193,'[1]代租 '!$J:$J,0))))</f>
        <v/>
      </c>
      <c r="J193" s="2" t="inlineStr">
        <is>
          <t>S905874536661502243423778510196837842660299956783226128576043385008211949479463593369374078782053155544011784182498560407243566730725025477113327784058581035991275198021879061410748255</t>
        </is>
      </c>
      <c r="K193" s="2">
        <f>IF(W193="","",MID(IF(ISNA(INDEX('[1]代租 '!$DE:$DE,MATCH(W193,'[1]代租 '!$J:$J,0))),INDEX('[1]包租 '!$DM:$DM,MATCH(W193,'[1]包租 '!$K:$K,0)),INDEX('[1]代租 '!$DE:$DE,MATCH(W193,'[1]代租 '!$J:$J,0))),1,3))</f>
        <v/>
      </c>
      <c r="L193" s="2">
        <f>IF(W193="","",MID(IF(ISNA(INDEX('[1]代租 '!$DE:$DE,MATCH(W193,'[1]代租 '!$J:$J,0))),INDEX('[1]包租 '!$DM:$DM,MATCH(W193,'[1]包租 '!$K:$K,0)),INDEX('[1]代租 '!$DE:$DE,MATCH(W193,'[1]代租 '!$J:$J,0))),4,4))</f>
        <v/>
      </c>
      <c r="M193" s="21" t="inlineStr">
        <is>
          <t>0068907443345109211209650788494914812836523284389595354275627141050409594822184218669677941746879259482108716309664210666487841318541887308136541423023054598101746195884142263673518892</t>
        </is>
      </c>
      <c r="N193" s="4" t="n"/>
      <c r="O193" s="5">
        <f>K193&amp;L193</f>
        <v/>
      </c>
      <c r="P193" s="5">
        <f>M193</f>
        <v/>
      </c>
      <c r="Q193" s="5">
        <f>J193</f>
        <v/>
      </c>
      <c r="R193" s="39">
        <f>D193+F193+H193</f>
        <v/>
      </c>
      <c r="S193" s="39">
        <f>LEN(O193)</f>
        <v/>
      </c>
      <c r="T193" s="39">
        <f>LEN(P193)</f>
        <v/>
      </c>
      <c r="U193" s="5">
        <f>$C$2&amp;I193&amp;IF(D193&gt;0,"保險費",IF(F193&gt;0,"東公證費",IF(H193&gt;0,"修繕費")))</f>
        <v/>
      </c>
    </row>
    <row r="194" ht="28.5" customHeight="1" s="55">
      <c r="A194" s="1" t="n"/>
      <c r="B194" s="2">
        <f>IF(W194="","","寄居蟹高"&amp;IF(ISNA(INDEX('[1]代租 '!$V:$V,MATCH(W194,'[1]代租 '!$J:$J,0))),INDEX('[1]包租 '!$F:$F,MATCH(W194,'[1]包租 '!$K:$K,0)),INDEX('[1]代租 '!$V:$V,MATCH(W194,'[1]代租 '!$J:$J,0))))</f>
        <v/>
      </c>
      <c r="C194" s="61" t="n"/>
      <c r="D194" s="61" t="n"/>
      <c r="E194" s="61" t="n"/>
      <c r="F194" s="61" t="n"/>
      <c r="G194" s="61" t="n"/>
      <c r="H194" s="61" t="n"/>
      <c r="I194" s="61">
        <f>IF(W194="","",IF(ISNA(INDEX('[1]代租 '!$DC:$DC,MATCH(W194,'[1]代租 '!$J:$J,0))),INDEX('[1]包租 '!$DK:$DK,MATCH(W194,'[1]包租 '!$K:$K,0)),INDEX('[1]代租 '!$DC:$DC,MATCH(W194,'[1]代租 '!$J:$J,0))))</f>
        <v/>
      </c>
      <c r="J194" s="2" t="inlineStr">
        <is>
          <t>M787796114728490227126872468780557202862678240400366276064660221166686143228423753126310001562107468760937265780077298017826905769000404534067453499897046535362419511147484179924842083</t>
        </is>
      </c>
      <c r="K194" s="2">
        <f>IF(W194="","",MID(IF(ISNA(INDEX('[1]代租 '!$DE:$DE,MATCH(W194,'[1]代租 '!$J:$J,0))),INDEX('[1]包租 '!$DM:$DM,MATCH(W194,'[1]包租 '!$K:$K,0)),INDEX('[1]代租 '!$DE:$DE,MATCH(W194,'[1]代租 '!$J:$J,0))),1,3))</f>
        <v/>
      </c>
      <c r="L194" s="2">
        <f>IF(W194="","",MID(IF(ISNA(INDEX('[1]代租 '!$DE:$DE,MATCH(W194,'[1]代租 '!$J:$J,0))),INDEX('[1]包租 '!$DM:$DM,MATCH(W194,'[1]包租 '!$K:$K,0)),INDEX('[1]代租 '!$DE:$DE,MATCH(W194,'[1]代租 '!$J:$J,0))),4,4))</f>
        <v/>
      </c>
      <c r="M194" s="21" t="inlineStr">
        <is>
          <t>7814021870210902937267207058822088612329627176876820663023118087315475926817784502196708934021291585684033713114728794086741563203808804979569444104135694552719550505064819508995012499</t>
        </is>
      </c>
      <c r="N194" s="4" t="n"/>
      <c r="O194" s="5">
        <f>K194&amp;L194</f>
        <v/>
      </c>
      <c r="P194" s="5">
        <f>M194</f>
        <v/>
      </c>
      <c r="Q194" s="5">
        <f>J194</f>
        <v/>
      </c>
      <c r="R194" s="39">
        <f>D194+F194+H194</f>
        <v/>
      </c>
      <c r="S194" s="39">
        <f>LEN(O194)</f>
        <v/>
      </c>
      <c r="T194" s="39">
        <f>LEN(P194)</f>
        <v/>
      </c>
      <c r="U194" s="5">
        <f>$C$2&amp;I194&amp;IF(D194&gt;0,"保險費",IF(F194&gt;0,"東公證費",IF(H194&gt;0,"修繕費")))</f>
        <v/>
      </c>
    </row>
    <row r="195" ht="28.5" customHeight="1" s="55">
      <c r="A195" s="1" t="n"/>
      <c r="B195" s="2">
        <f>IF(W195="","","寄居蟹高"&amp;IF(ISNA(INDEX('[1]代租 '!$V:$V,MATCH(W195,'[1]代租 '!$J:$J,0))),INDEX('[1]包租 '!$F:$F,MATCH(W195,'[1]包租 '!$K:$K,0)),INDEX('[1]代租 '!$V:$V,MATCH(W195,'[1]代租 '!$J:$J,0))))</f>
        <v/>
      </c>
      <c r="C195" s="61" t="n"/>
      <c r="D195" s="61" t="n"/>
      <c r="E195" s="61" t="n"/>
      <c r="F195" s="61" t="n"/>
      <c r="G195" s="61" t="n"/>
      <c r="H195" s="61" t="n"/>
      <c r="I195" s="61">
        <f>IF(W195="","",IF(ISNA(INDEX('[1]代租 '!$DC:$DC,MATCH(W195,'[1]代租 '!$J:$J,0))),INDEX('[1]包租 '!$DK:$DK,MATCH(W195,'[1]包租 '!$K:$K,0)),INDEX('[1]代租 '!$DC:$DC,MATCH(W195,'[1]代租 '!$J:$J,0))))</f>
        <v/>
      </c>
      <c r="J195" s="2" t="inlineStr">
        <is>
          <t>L264905995178374655659309805395088905803642256377165728937292867434615786531558875540556421537884727656324567438811737826082994405387758886451562988546302156838919168129915225617587925</t>
        </is>
      </c>
      <c r="K195" s="2">
        <f>IF(W195="","",MID(IF(ISNA(INDEX('[1]代租 '!$DE:$DE,MATCH(W195,'[1]代租 '!$J:$J,0))),INDEX('[1]包租 '!$DM:$DM,MATCH(W195,'[1]包租 '!$K:$K,0)),INDEX('[1]代租 '!$DE:$DE,MATCH(W195,'[1]代租 '!$J:$J,0))),1,3))</f>
        <v/>
      </c>
      <c r="L195" s="2">
        <f>IF(W195="","",MID(IF(ISNA(INDEX('[1]代租 '!$DE:$DE,MATCH(W195,'[1]代租 '!$J:$J,0))),INDEX('[1]包租 '!$DM:$DM,MATCH(W195,'[1]包租 '!$K:$K,0)),INDEX('[1]代租 '!$DE:$DE,MATCH(W195,'[1]代租 '!$J:$J,0))),4,4))</f>
        <v/>
      </c>
      <c r="M195" s="21" t="inlineStr">
        <is>
          <t>8118012415969751781078961932170456050843341231512701410561055744932065176231970523860658544269375219817250107828059822156291314782327013562504646751286779083590664203517549118647162734</t>
        </is>
      </c>
      <c r="N195" s="4" t="n"/>
      <c r="O195" s="5">
        <f>K195&amp;L195</f>
        <v/>
      </c>
      <c r="P195" s="5">
        <f>M195</f>
        <v/>
      </c>
      <c r="Q195" s="5">
        <f>J195</f>
        <v/>
      </c>
      <c r="R195" s="39">
        <f>D195+F195+H195</f>
        <v/>
      </c>
      <c r="S195" s="39">
        <f>LEN(O195)</f>
        <v/>
      </c>
      <c r="T195" s="39">
        <f>LEN(P195)</f>
        <v/>
      </c>
      <c r="U195" s="5">
        <f>$C$2&amp;I195&amp;IF(D195&gt;0,"保險費",IF(F195&gt;0,"東公證費",IF(H195&gt;0,"修繕費")))</f>
        <v/>
      </c>
    </row>
    <row r="196" ht="28.5" customHeight="1" s="55">
      <c r="A196" s="1" t="n"/>
      <c r="B196" s="2">
        <f>IF(W196="","","寄居蟹高"&amp;IF(ISNA(INDEX('[1]代租 '!$V:$V,MATCH(W196,'[1]代租 '!$J:$J,0))),INDEX('[1]包租 '!$F:$F,MATCH(W196,'[1]包租 '!$K:$K,0)),INDEX('[1]代租 '!$V:$V,MATCH(W196,'[1]代租 '!$J:$J,0))))</f>
        <v/>
      </c>
      <c r="C196" s="61" t="n"/>
      <c r="D196" s="61" t="n"/>
      <c r="E196" s="61" t="n"/>
      <c r="F196" s="61" t="n"/>
      <c r="G196" s="61" t="n"/>
      <c r="H196" s="61" t="n"/>
      <c r="I196" s="61">
        <f>IF(W196="","",IF(ISNA(INDEX('[1]代租 '!$DC:$DC,MATCH(W196,'[1]代租 '!$J:$J,0))),INDEX('[1]包租 '!$DK:$DK,MATCH(W196,'[1]包租 '!$K:$K,0)),INDEX('[1]代租 '!$DC:$DC,MATCH(W196,'[1]代租 '!$J:$J,0))))</f>
        <v/>
      </c>
      <c r="J196" s="2" t="inlineStr">
        <is>
          <t>H022158906303483920818360522645737792854603662042258440046074093999416167080747273739110875899071029444512131150205818559782965775122224725869781840656132389030853312258192864883933385</t>
        </is>
      </c>
      <c r="K196" s="2">
        <f>IF(W196="","",MID(IF(ISNA(INDEX('[1]代租 '!$DE:$DE,MATCH(W196,'[1]代租 '!$J:$J,0))),INDEX('[1]包租 '!$DM:$DM,MATCH(W196,'[1]包租 '!$K:$K,0)),INDEX('[1]代租 '!$DE:$DE,MATCH(W196,'[1]代租 '!$J:$J,0))),1,3))</f>
        <v/>
      </c>
      <c r="L196" s="2">
        <f>IF(W196="","",MID(IF(ISNA(INDEX('[1]代租 '!$DE:$DE,MATCH(W196,'[1]代租 '!$J:$J,0))),INDEX('[1]包租 '!$DM:$DM,MATCH(W196,'[1]包租 '!$K:$K,0)),INDEX('[1]代租 '!$DE:$DE,MATCH(W196,'[1]代租 '!$J:$J,0))),4,4))</f>
        <v/>
      </c>
      <c r="M196" s="21" t="inlineStr">
        <is>
          <t>4902700920237524081289042514490231823206892415511875196275063101424881734929979973688062544010079446788996139307701380865150048329054151876287435615514986833083543263312291902298923106</t>
        </is>
      </c>
      <c r="N196" s="4" t="n"/>
      <c r="O196" s="5">
        <f>K196&amp;L196</f>
        <v/>
      </c>
      <c r="P196" s="5">
        <f>M196</f>
        <v/>
      </c>
      <c r="Q196" s="5">
        <f>J196</f>
        <v/>
      </c>
      <c r="R196" s="39">
        <f>D196+F196+H196</f>
        <v/>
      </c>
      <c r="S196" s="39">
        <f>LEN(O196)</f>
        <v/>
      </c>
      <c r="T196" s="39">
        <f>LEN(P196)</f>
        <v/>
      </c>
      <c r="U196" s="5">
        <f>$C$2&amp;I196&amp;IF(D196&gt;0,"保險費",IF(F196&gt;0,"東公證費",IF(H196&gt;0,"修繕費")))</f>
        <v/>
      </c>
    </row>
    <row r="197" ht="28.5" customHeight="1" s="55">
      <c r="A197" s="1" t="n"/>
      <c r="B197" s="2">
        <f>IF(W197="","","寄居蟹高"&amp;IF(ISNA(INDEX('[1]代租 '!$V:$V,MATCH(W197,'[1]代租 '!$J:$J,0))),INDEX('[1]包租 '!$F:$F,MATCH(W197,'[1]包租 '!$K:$K,0)),INDEX('[1]代租 '!$V:$V,MATCH(W197,'[1]代租 '!$J:$J,0))))</f>
        <v/>
      </c>
      <c r="C197" s="61" t="n"/>
      <c r="D197" s="61" t="n"/>
      <c r="E197" s="61" t="n"/>
      <c r="F197" s="61" t="n"/>
      <c r="G197" s="61" t="n"/>
      <c r="H197" s="61" t="n"/>
      <c r="I197" s="61">
        <f>IF(W197="","",IF(ISNA(INDEX('[1]代租 '!$DC:$DC,MATCH(W197,'[1]代租 '!$J:$J,0))),INDEX('[1]包租 '!$DK:$DK,MATCH(W197,'[1]包租 '!$K:$K,0)),INDEX('[1]代租 '!$DC:$DC,MATCH(W197,'[1]代租 '!$J:$J,0))))</f>
        <v/>
      </c>
      <c r="J197" s="2" t="inlineStr">
        <is>
          <t>N151408204835256134667116408115933141898038211205450254567697825950265012550736360803911399057839222427472439404402723886892811525577942305752247799013313449429932104024428044742948346</t>
        </is>
      </c>
      <c r="K197" s="2">
        <f>IF(W197="","",MID(IF(ISNA(INDEX('[1]代租 '!$DE:$DE,MATCH(W197,'[1]代租 '!$J:$J,0))),INDEX('[1]包租 '!$DM:$DM,MATCH(W197,'[1]包租 '!$K:$K,0)),INDEX('[1]代租 '!$DE:$DE,MATCH(W197,'[1]代租 '!$J:$J,0))),1,3))</f>
        <v/>
      </c>
      <c r="L197" s="2">
        <f>IF(W197="","",MID(IF(ISNA(INDEX('[1]代租 '!$DE:$DE,MATCH(W197,'[1]代租 '!$J:$J,0))),INDEX('[1]包租 '!$DM:$DM,MATCH(W197,'[1]包租 '!$K:$K,0)),INDEX('[1]代租 '!$DE:$DE,MATCH(W197,'[1]代租 '!$J:$J,0))),4,4))</f>
        <v/>
      </c>
      <c r="M197" s="21" t="inlineStr">
        <is>
          <t>3097243810901613327768691061906378178844369929852556944596300328712102141574718045585939323674018677755661903988960206278879884799682338966254763015365846741696357559915285093169059487</t>
        </is>
      </c>
      <c r="N197" s="4" t="n"/>
      <c r="O197" s="5">
        <f>K197&amp;L197</f>
        <v/>
      </c>
      <c r="P197" s="5">
        <f>M197</f>
        <v/>
      </c>
      <c r="Q197" s="5">
        <f>J197</f>
        <v/>
      </c>
      <c r="R197" s="39">
        <f>D197+F197+H197</f>
        <v/>
      </c>
      <c r="S197" s="39">
        <f>LEN(O197)</f>
        <v/>
      </c>
      <c r="T197" s="39">
        <f>LEN(P197)</f>
        <v/>
      </c>
      <c r="U197" s="5">
        <f>$C$2&amp;I197&amp;IF(D197&gt;0,"保險費",IF(F197&gt;0,"東公證費",IF(H197&gt;0,"修繕費")))</f>
        <v/>
      </c>
    </row>
    <row r="198" ht="28.5" customHeight="1" s="55">
      <c r="A198" s="1" t="n"/>
      <c r="B198" s="2">
        <f>IF(W198="","","寄居蟹高"&amp;IF(ISNA(INDEX('[1]代租 '!$V:$V,MATCH(W198,'[1]代租 '!$J:$J,0))),INDEX('[1]包租 '!$F:$F,MATCH(W198,'[1]包租 '!$K:$K,0)),INDEX('[1]代租 '!$V:$V,MATCH(W198,'[1]代租 '!$J:$J,0))))</f>
        <v/>
      </c>
      <c r="C198" s="61" t="n"/>
      <c r="D198" s="61" t="n"/>
      <c r="E198" s="61" t="n"/>
      <c r="F198" s="61" t="n"/>
      <c r="G198" s="61" t="n"/>
      <c r="H198" s="61" t="n"/>
      <c r="I198" s="61">
        <f>IF(W198="","",IF(ISNA(INDEX('[1]代租 '!$DC:$DC,MATCH(W198,'[1]代租 '!$J:$J,0))),INDEX('[1]包租 '!$DK:$DK,MATCH(W198,'[1]包租 '!$K:$K,0)),INDEX('[1]代租 '!$DC:$DC,MATCH(W198,'[1]代租 '!$J:$J,0))))</f>
        <v/>
      </c>
      <c r="J198" s="2" t="inlineStr">
        <is>
          <t>Y517358632656397840966586417397260001016340640910898264305685534458186655469928137923781243669147095059910800456058744739355587914069951011026338581529804017447529821550960799152815026</t>
        </is>
      </c>
      <c r="K198" s="2">
        <f>IF(W198="","",MID(IF(ISNA(INDEX('[1]代租 '!$DE:$DE,MATCH(W198,'[1]代租 '!$J:$J,0))),INDEX('[1]包租 '!$DM:$DM,MATCH(W198,'[1]包租 '!$K:$K,0)),INDEX('[1]代租 '!$DE:$DE,MATCH(W198,'[1]代租 '!$J:$J,0))),1,3))</f>
        <v/>
      </c>
      <c r="L198" s="2">
        <f>IF(W198="","",MID(IF(ISNA(INDEX('[1]代租 '!$DE:$DE,MATCH(W198,'[1]代租 '!$J:$J,0))),INDEX('[1]包租 '!$DM:$DM,MATCH(W198,'[1]包租 '!$K:$K,0)),INDEX('[1]代租 '!$DE:$DE,MATCH(W198,'[1]代租 '!$J:$J,0))),4,4))</f>
        <v/>
      </c>
      <c r="M198" s="21" t="inlineStr">
        <is>
          <t>3804157530182773942655070964642992411705548305678907999289927028775139397206662842744415083136261619186189108352469237691341278950043137422821995320689256685117905673021311590646553085</t>
        </is>
      </c>
      <c r="N198" s="4" t="n"/>
      <c r="O198" s="5">
        <f>K198&amp;L198</f>
        <v/>
      </c>
      <c r="P198" s="5">
        <f>M198</f>
        <v/>
      </c>
      <c r="Q198" s="5">
        <f>J198</f>
        <v/>
      </c>
      <c r="R198" s="39">
        <f>D198+F198+H198</f>
        <v/>
      </c>
      <c r="S198" s="39">
        <f>LEN(O198)</f>
        <v/>
      </c>
      <c r="T198" s="39">
        <f>LEN(P198)</f>
        <v/>
      </c>
      <c r="U198" s="5">
        <f>$C$2&amp;I198&amp;IF(D198&gt;0,"保險費",IF(F198&gt;0,"東公證費",IF(H198&gt;0,"修繕費")))</f>
        <v/>
      </c>
    </row>
    <row r="199" ht="28.5" customHeight="1" s="55">
      <c r="A199" s="1" t="n"/>
      <c r="B199" s="2">
        <f>IF(W199="","","寄居蟹高"&amp;IF(ISNA(INDEX('[1]代租 '!$V:$V,MATCH(W199,'[1]代租 '!$J:$J,0))),INDEX('[1]包租 '!$F:$F,MATCH(W199,'[1]包租 '!$K:$K,0)),INDEX('[1]代租 '!$V:$V,MATCH(W199,'[1]代租 '!$J:$J,0))))</f>
        <v/>
      </c>
      <c r="C199" s="61" t="n"/>
      <c r="D199" s="61" t="n"/>
      <c r="E199" s="61" t="n"/>
      <c r="F199" s="61" t="n"/>
      <c r="G199" s="61" t="n"/>
      <c r="H199" s="61" t="n"/>
      <c r="I199" s="61">
        <f>IF(W199="","",IF(ISNA(INDEX('[1]代租 '!$DC:$DC,MATCH(W199,'[1]代租 '!$J:$J,0))),INDEX('[1]包租 '!$DK:$DK,MATCH(W199,'[1]包租 '!$K:$K,0)),INDEX('[1]代租 '!$DC:$DC,MATCH(W199,'[1]代租 '!$J:$J,0))))</f>
        <v/>
      </c>
      <c r="J199" s="2" t="inlineStr">
        <is>
          <t>G647540717359924410841560753513040687879334363167031260688909350989091944820019598555665054858664232609483328485258280648026288205898258494320202073452978564431263843447158839016568447</t>
        </is>
      </c>
      <c r="K199" s="2">
        <f>IF(W199="","",MID(IF(ISNA(INDEX('[1]代租 '!$DE:$DE,MATCH(W199,'[1]代租 '!$J:$J,0))),INDEX('[1]包租 '!$DM:$DM,MATCH(W199,'[1]包租 '!$K:$K,0)),INDEX('[1]代租 '!$DE:$DE,MATCH(W199,'[1]代租 '!$J:$J,0))),1,3))</f>
        <v/>
      </c>
      <c r="L199" s="2">
        <f>IF(W199="","",MID(IF(ISNA(INDEX('[1]代租 '!$DE:$DE,MATCH(W199,'[1]代租 '!$J:$J,0))),INDEX('[1]包租 '!$DM:$DM,MATCH(W199,'[1]包租 '!$K:$K,0)),INDEX('[1]代租 '!$DE:$DE,MATCH(W199,'[1]代租 '!$J:$J,0))),4,4))</f>
        <v/>
      </c>
      <c r="M199" s="21" t="inlineStr">
        <is>
          <t>7076445677495918089134950770451216315317440561963956235346892856579654628648962158742381854553127471032527392945290066415218832919194952459681312725627783542301039577794797418196747502</t>
        </is>
      </c>
      <c r="N199" s="4" t="n"/>
      <c r="O199" s="5">
        <f>K199&amp;L199</f>
        <v/>
      </c>
      <c r="P199" s="5">
        <f>M199</f>
        <v/>
      </c>
      <c r="Q199" s="5">
        <f>J199</f>
        <v/>
      </c>
      <c r="R199" s="39">
        <f>D199+F199+H199</f>
        <v/>
      </c>
      <c r="S199" s="39">
        <f>LEN(O199)</f>
        <v/>
      </c>
      <c r="T199" s="39">
        <f>LEN(P199)</f>
        <v/>
      </c>
      <c r="U199" s="5">
        <f>$C$2&amp;I199&amp;IF(D199&gt;0,"保險費",IF(F199&gt;0,"東公證費",IF(H199&gt;0,"修繕費")))</f>
        <v/>
      </c>
    </row>
    <row r="200" ht="28.5" customHeight="1" s="55">
      <c r="A200" s="1" t="n"/>
      <c r="B200" s="2">
        <f>IF(W200="","","寄居蟹高"&amp;IF(ISNA(INDEX('[1]代租 '!$V:$V,MATCH(W200,'[1]代租 '!$J:$J,0))),INDEX('[1]包租 '!$F:$F,MATCH(W200,'[1]包租 '!$K:$K,0)),INDEX('[1]代租 '!$V:$V,MATCH(W200,'[1]代租 '!$J:$J,0))))</f>
        <v/>
      </c>
      <c r="C200" s="61" t="n"/>
      <c r="D200" s="61" t="n"/>
      <c r="E200" s="61" t="n"/>
      <c r="F200" s="61" t="n"/>
      <c r="G200" s="61" t="n"/>
      <c r="H200" s="61" t="n"/>
      <c r="I200" s="61">
        <f>IF(W200="","",IF(ISNA(INDEX('[1]代租 '!$DC:$DC,MATCH(W200,'[1]代租 '!$J:$J,0))),INDEX('[1]包租 '!$DK:$DK,MATCH(W200,'[1]包租 '!$K:$K,0)),INDEX('[1]代租 '!$DC:$DC,MATCH(W200,'[1]代租 '!$J:$J,0))))</f>
        <v/>
      </c>
      <c r="J200" s="2" t="inlineStr">
        <is>
          <t>J165974994701979344863738227383444268790898016893884806630982674163808453163587616744367535557780596278053646287302386566787574426770315292849699855543619720826023928166055781539271744</t>
        </is>
      </c>
      <c r="K200" s="2">
        <f>IF(W200="","",MID(IF(ISNA(INDEX('[1]代租 '!$DE:$DE,MATCH(W200,'[1]代租 '!$J:$J,0))),INDEX('[1]包租 '!$DM:$DM,MATCH(W200,'[1]包租 '!$K:$K,0)),INDEX('[1]代租 '!$DE:$DE,MATCH(W200,'[1]代租 '!$J:$J,0))),1,3))</f>
        <v/>
      </c>
      <c r="L200" s="2">
        <f>IF(W200="","",MID(IF(ISNA(INDEX('[1]代租 '!$DE:$DE,MATCH(W200,'[1]代租 '!$J:$J,0))),INDEX('[1]包租 '!$DM:$DM,MATCH(W200,'[1]包租 '!$K:$K,0)),INDEX('[1]代租 '!$DE:$DE,MATCH(W200,'[1]代租 '!$J:$J,0))),4,4))</f>
        <v/>
      </c>
      <c r="M200" s="21" t="inlineStr">
        <is>
          <t>2314712257834128537398600932629597047077794798535919648722896692496325113391212869964468183926529170423138378859109348646397521103594249264936083055982008773688268299477839588938070892</t>
        </is>
      </c>
      <c r="N200" s="4" t="n"/>
      <c r="O200" s="5">
        <f>K200&amp;L200</f>
        <v/>
      </c>
      <c r="P200" s="5">
        <f>M200</f>
        <v/>
      </c>
      <c r="Q200" s="5">
        <f>J200</f>
        <v/>
      </c>
      <c r="R200" s="39">
        <f>D200+F200+H200</f>
        <v/>
      </c>
      <c r="S200" s="39">
        <f>LEN(O200)</f>
        <v/>
      </c>
      <c r="T200" s="39">
        <f>LEN(P200)</f>
        <v/>
      </c>
      <c r="U200" s="5">
        <f>$C$2&amp;I200&amp;IF(D200&gt;0,"保險費",IF(F200&gt;0,"東公證費",IF(H200&gt;0,"修繕費")))</f>
        <v/>
      </c>
    </row>
    <row r="201" ht="28.5" customHeight="1" s="55">
      <c r="A201" s="1" t="n"/>
      <c r="B201" s="2">
        <f>IF(W201="","","寄居蟹高"&amp;IF(ISNA(INDEX('[1]代租 '!$V:$V,MATCH(W201,'[1]代租 '!$J:$J,0))),INDEX('[1]包租 '!$F:$F,MATCH(W201,'[1]包租 '!$K:$K,0)),INDEX('[1]代租 '!$V:$V,MATCH(W201,'[1]代租 '!$J:$J,0))))</f>
        <v/>
      </c>
      <c r="C201" s="61" t="n"/>
      <c r="D201" s="61" t="n"/>
      <c r="E201" s="61" t="n"/>
      <c r="F201" s="61" t="n"/>
      <c r="G201" s="61" t="n"/>
      <c r="H201" s="61" t="n"/>
      <c r="I201" s="61">
        <f>IF(W201="","",IF(ISNA(INDEX('[1]代租 '!$DC:$DC,MATCH(W201,'[1]代租 '!$J:$J,0))),INDEX('[1]包租 '!$DK:$DK,MATCH(W201,'[1]包租 '!$K:$K,0)),INDEX('[1]代租 '!$DC:$DC,MATCH(W201,'[1]代租 '!$J:$J,0))))</f>
        <v/>
      </c>
      <c r="J201" s="2" t="inlineStr">
        <is>
          <t>H900886614316388488446989450525244732528329138142798931942493135990396584797325811069515629771893173083769351200431913836249534437682171810652807707062632327670988597471033069997497275</t>
        </is>
      </c>
      <c r="K201" s="2">
        <f>IF(W201="","",MID(IF(ISNA(INDEX('[1]代租 '!$DE:$DE,MATCH(W201,'[1]代租 '!$J:$J,0))),INDEX('[1]包租 '!$DM:$DM,MATCH(W201,'[1]包租 '!$K:$K,0)),INDEX('[1]代租 '!$DE:$DE,MATCH(W201,'[1]代租 '!$J:$J,0))),1,3))</f>
        <v/>
      </c>
      <c r="L201" s="2">
        <f>IF(W201="","",MID(IF(ISNA(INDEX('[1]代租 '!$DE:$DE,MATCH(W201,'[1]代租 '!$J:$J,0))),INDEX('[1]包租 '!$DM:$DM,MATCH(W201,'[1]包租 '!$K:$K,0)),INDEX('[1]代租 '!$DE:$DE,MATCH(W201,'[1]代租 '!$J:$J,0))),4,4))</f>
        <v/>
      </c>
      <c r="M201" s="21" t="inlineStr">
        <is>
          <t>2078350300663194362156571022999966573768393835095134058886448538549241678238032947403364172781772776350209121974065346930481282639387704789773588357591719519075900894239266283425243476</t>
        </is>
      </c>
      <c r="N201" s="4" t="n"/>
      <c r="O201" s="5">
        <f>K201&amp;L201</f>
        <v/>
      </c>
      <c r="P201" s="5">
        <f>M201</f>
        <v/>
      </c>
      <c r="Q201" s="5">
        <f>J201</f>
        <v/>
      </c>
      <c r="R201" s="39">
        <f>D201+F201+H201</f>
        <v/>
      </c>
      <c r="S201" s="39">
        <f>LEN(O201)</f>
        <v/>
      </c>
      <c r="T201" s="39">
        <f>LEN(P201)</f>
        <v/>
      </c>
      <c r="U201" s="5">
        <f>$C$2&amp;I201&amp;IF(D201&gt;0,"保險費",IF(F201&gt;0,"東公證費",IF(H201&gt;0,"修繕費")))</f>
        <v/>
      </c>
    </row>
    <row r="202" ht="28.5" customHeight="1" s="55">
      <c r="A202" s="1" t="n"/>
      <c r="B202" s="2">
        <f>IF(W202="","","寄居蟹高"&amp;IF(ISNA(INDEX('[1]代租 '!$V:$V,MATCH(W202,'[1]代租 '!$J:$J,0))),INDEX('[1]包租 '!$F:$F,MATCH(W202,'[1]包租 '!$K:$K,0)),INDEX('[1]代租 '!$V:$V,MATCH(W202,'[1]代租 '!$J:$J,0))))</f>
        <v/>
      </c>
      <c r="C202" s="61" t="n"/>
      <c r="D202" s="61" t="n"/>
      <c r="E202" s="61" t="n"/>
      <c r="F202" s="61" t="n"/>
      <c r="G202" s="61" t="n"/>
      <c r="H202" s="61" t="n"/>
      <c r="I202" s="61">
        <f>IF(W202="","",IF(ISNA(INDEX('[1]代租 '!$DC:$DC,MATCH(W202,'[1]代租 '!$J:$J,0))),INDEX('[1]包租 '!$DK:$DK,MATCH(W202,'[1]包租 '!$K:$K,0)),INDEX('[1]代租 '!$DC:$DC,MATCH(W202,'[1]代租 '!$J:$J,0))))</f>
        <v/>
      </c>
      <c r="J202" s="2" t="inlineStr">
        <is>
          <t>N109479339902892885180103375049341089773143320721706852199482485570257347665313333828853480601350558716484550992060141021301232386321104023238489507705332521183232798943957698931870473</t>
        </is>
      </c>
      <c r="K202" s="2">
        <f>IF(W202="","",MID(IF(ISNA(INDEX('[1]代租 '!$DE:$DE,MATCH(W202,'[1]代租 '!$J:$J,0))),INDEX('[1]包租 '!$DM:$DM,MATCH(W202,'[1]包租 '!$K:$K,0)),INDEX('[1]代租 '!$DE:$DE,MATCH(W202,'[1]代租 '!$J:$J,0))),1,3))</f>
        <v/>
      </c>
      <c r="L202" s="2">
        <f>IF(W202="","",MID(IF(ISNA(INDEX('[1]代租 '!$DE:$DE,MATCH(W202,'[1]代租 '!$J:$J,0))),INDEX('[1]包租 '!$DM:$DM,MATCH(W202,'[1]包租 '!$K:$K,0)),INDEX('[1]代租 '!$DE:$DE,MATCH(W202,'[1]代租 '!$J:$J,0))),4,4))</f>
        <v/>
      </c>
      <c r="M202" s="21" t="inlineStr">
        <is>
          <t>8714040085395836083132641376321088180992062634753602623581582083093569646768233132328945919561476802576626924444937501182284970108613215215685900194579750098388840290647334255746032031</t>
        </is>
      </c>
      <c r="N202" s="4" t="n"/>
      <c r="O202" s="5">
        <f>K202&amp;L202</f>
        <v/>
      </c>
      <c r="P202" s="5">
        <f>M202</f>
        <v/>
      </c>
      <c r="Q202" s="5">
        <f>J202</f>
        <v/>
      </c>
      <c r="R202" s="39">
        <f>D202+F202+H202</f>
        <v/>
      </c>
      <c r="S202" s="39">
        <f>LEN(O202)</f>
        <v/>
      </c>
      <c r="T202" s="39">
        <f>LEN(P202)</f>
        <v/>
      </c>
      <c r="U202" s="5">
        <f>$C$2&amp;I202&amp;IF(D202&gt;0,"保險費",IF(F202&gt;0,"東公證費",IF(H202&gt;0,"修繕費")))</f>
        <v/>
      </c>
    </row>
    <row r="203" ht="28.5" customHeight="1" s="55">
      <c r="A203" s="1" t="n"/>
      <c r="B203" s="2">
        <f>IF(W203="","","寄居蟹高"&amp;IF(ISNA(INDEX('[1]代租 '!$V:$V,MATCH(W203,'[1]代租 '!$J:$J,0))),INDEX('[1]包租 '!$F:$F,MATCH(W203,'[1]包租 '!$K:$K,0)),INDEX('[1]代租 '!$V:$V,MATCH(W203,'[1]代租 '!$J:$J,0))))</f>
        <v/>
      </c>
      <c r="C203" s="61" t="n"/>
      <c r="D203" s="61" t="n"/>
      <c r="E203" s="61" t="n"/>
      <c r="F203" s="61" t="n"/>
      <c r="G203" s="61" t="n"/>
      <c r="H203" s="61" t="n"/>
      <c r="I203" s="61">
        <f>IF(W203="","",IF(ISNA(INDEX('[1]代租 '!$DC:$DC,MATCH(W203,'[1]代租 '!$J:$J,0))),INDEX('[1]包租 '!$DK:$DK,MATCH(W203,'[1]包租 '!$K:$K,0)),INDEX('[1]代租 '!$DC:$DC,MATCH(W203,'[1]代租 '!$J:$J,0))))</f>
        <v/>
      </c>
      <c r="J203" s="2" t="inlineStr">
        <is>
          <t>I683769544198619569980169641844766210366880881038734514747625805111013004882719860682080136206133433186571666732944297013377061820052985000295552406727174390251242477806067227128322861</t>
        </is>
      </c>
      <c r="K203" s="2">
        <f>IF(W203="","",MID(IF(ISNA(INDEX('[1]代租 '!$DE:$DE,MATCH(W203,'[1]代租 '!$J:$J,0))),INDEX('[1]包租 '!$DM:$DM,MATCH(W203,'[1]包租 '!$K:$K,0)),INDEX('[1]代租 '!$DE:$DE,MATCH(W203,'[1]代租 '!$J:$J,0))),1,3))</f>
        <v/>
      </c>
      <c r="L203" s="2">
        <f>IF(W203="","",MID(IF(ISNA(INDEX('[1]代租 '!$DE:$DE,MATCH(W203,'[1]代租 '!$J:$J,0))),INDEX('[1]包租 '!$DM:$DM,MATCH(W203,'[1]包租 '!$K:$K,0)),INDEX('[1]代租 '!$DE:$DE,MATCH(W203,'[1]代租 '!$J:$J,0))),4,4))</f>
        <v/>
      </c>
      <c r="M203" s="21" t="inlineStr">
        <is>
          <t>1475982193168161564736241149894592415496505129344234813634570347832341787476950710759823214271579019896955032469161211173167816908438506967196829814043968114863626696548133546177961148</t>
        </is>
      </c>
      <c r="N203" s="4" t="n"/>
      <c r="O203" s="5">
        <f>K203&amp;L203</f>
        <v/>
      </c>
      <c r="P203" s="5">
        <f>M203</f>
        <v/>
      </c>
      <c r="Q203" s="5">
        <f>J203</f>
        <v/>
      </c>
      <c r="R203" s="39">
        <f>D203+F203+H203</f>
        <v/>
      </c>
      <c r="S203" s="39">
        <f>LEN(O203)</f>
        <v/>
      </c>
      <c r="T203" s="39">
        <f>LEN(P203)</f>
        <v/>
      </c>
      <c r="U203" s="5">
        <f>$C$2&amp;I203&amp;IF(D203&gt;0,"保險費",IF(F203&gt;0,"東公證費",IF(H203&gt;0,"修繕費")))</f>
        <v/>
      </c>
    </row>
    <row r="204" ht="28.5" customHeight="1" s="55">
      <c r="A204" s="1" t="n"/>
      <c r="B204" s="2">
        <f>IF(W204="","","寄居蟹高"&amp;IF(ISNA(INDEX('[1]代租 '!$V:$V,MATCH(W204,'[1]代租 '!$J:$J,0))),INDEX('[1]包租 '!$F:$F,MATCH(W204,'[1]包租 '!$K:$K,0)),INDEX('[1]代租 '!$V:$V,MATCH(W204,'[1]代租 '!$J:$J,0))))</f>
        <v/>
      </c>
      <c r="C204" s="61" t="n"/>
      <c r="D204" s="61" t="n"/>
      <c r="E204" s="61" t="n"/>
      <c r="F204" s="61" t="n"/>
      <c r="G204" s="61" t="n"/>
      <c r="H204" s="61" t="n"/>
      <c r="I204" s="61">
        <f>IF(W204="","",IF(ISNA(INDEX('[1]代租 '!$DC:$DC,MATCH(W204,'[1]代租 '!$J:$J,0))),INDEX('[1]包租 '!$DK:$DK,MATCH(W204,'[1]包租 '!$K:$K,0)),INDEX('[1]代租 '!$DC:$DC,MATCH(W204,'[1]代租 '!$J:$J,0))))</f>
        <v/>
      </c>
      <c r="J204" s="2" t="inlineStr">
        <is>
          <t>Z375980327722545172426376260772301799108084545112658485799846254155660186533661208217027944001612027731646021457919056769695960617729849486996429966559972378570619912331170218436547318</t>
        </is>
      </c>
      <c r="K204" s="2">
        <f>IF(W204="","",MID(IF(ISNA(INDEX('[1]代租 '!$DE:$DE,MATCH(W204,'[1]代租 '!$J:$J,0))),INDEX('[1]包租 '!$DM:$DM,MATCH(W204,'[1]包租 '!$K:$K,0)),INDEX('[1]代租 '!$DE:$DE,MATCH(W204,'[1]代租 '!$J:$J,0))),1,3))</f>
        <v/>
      </c>
      <c r="L204" s="2">
        <f>IF(W204="","",MID(IF(ISNA(INDEX('[1]代租 '!$DE:$DE,MATCH(W204,'[1]代租 '!$J:$J,0))),INDEX('[1]包租 '!$DM:$DM,MATCH(W204,'[1]包租 '!$K:$K,0)),INDEX('[1]代租 '!$DE:$DE,MATCH(W204,'[1]代租 '!$J:$J,0))),4,4))</f>
        <v/>
      </c>
      <c r="M204" s="21" t="inlineStr">
        <is>
          <t>1149001128734427754745774091945027514658321606900485474090595800105924104732530121792520372229504522443204686822528772543011319305059718197401797645844531963657375827046426894334220152</t>
        </is>
      </c>
      <c r="N204" s="4" t="n"/>
      <c r="O204" s="5">
        <f>K204&amp;L204</f>
        <v/>
      </c>
      <c r="P204" s="5">
        <f>M204</f>
        <v/>
      </c>
      <c r="Q204" s="5">
        <f>J204</f>
        <v/>
      </c>
      <c r="R204" s="39">
        <f>D204+F204+H204</f>
        <v/>
      </c>
      <c r="S204" s="39">
        <f>LEN(O204)</f>
        <v/>
      </c>
      <c r="T204" s="39">
        <f>LEN(P204)</f>
        <v/>
      </c>
      <c r="U204" s="5">
        <f>$C$2&amp;I204&amp;IF(D204&gt;0,"保險費",IF(F204&gt;0,"東公證費",IF(H204&gt;0,"修繕費")))</f>
        <v/>
      </c>
    </row>
    <row r="205" ht="28.5" customHeight="1" s="55">
      <c r="A205" s="1" t="n"/>
      <c r="B205" s="2">
        <f>IF(W205="","","寄居蟹高"&amp;IF(ISNA(INDEX('[1]代租 '!$V:$V,MATCH(W205,'[1]代租 '!$J:$J,0))),INDEX('[1]包租 '!$F:$F,MATCH(W205,'[1]包租 '!$K:$K,0)),INDEX('[1]代租 '!$V:$V,MATCH(W205,'[1]代租 '!$J:$J,0))))</f>
        <v/>
      </c>
      <c r="C205" s="61" t="n"/>
      <c r="D205" s="61" t="n"/>
      <c r="E205" s="61" t="n"/>
      <c r="F205" s="61" t="n"/>
      <c r="G205" s="61" t="n"/>
      <c r="H205" s="61" t="n"/>
      <c r="I205" s="61">
        <f>IF(W205="","",IF(ISNA(INDEX('[1]代租 '!$DC:$DC,MATCH(W205,'[1]代租 '!$J:$J,0))),INDEX('[1]包租 '!$DK:$DK,MATCH(W205,'[1]包租 '!$K:$K,0)),INDEX('[1]代租 '!$DC:$DC,MATCH(W205,'[1]代租 '!$J:$J,0))))</f>
        <v/>
      </c>
      <c r="J205" s="2" t="inlineStr">
        <is>
          <t>U554419748053648112595000464406197593793001642999308944750521055885471908794451639542803486138835233123563935519448029816720637457990516417625866998728300521152666857113945930325717861</t>
        </is>
      </c>
      <c r="K205" s="2">
        <f>IF(W205="","",MID(IF(ISNA(INDEX('[1]代租 '!$DE:$DE,MATCH(W205,'[1]代租 '!$J:$J,0))),INDEX('[1]包租 '!$DM:$DM,MATCH(W205,'[1]包租 '!$K:$K,0)),INDEX('[1]代租 '!$DE:$DE,MATCH(W205,'[1]代租 '!$J:$J,0))),1,3))</f>
        <v/>
      </c>
      <c r="L205" s="2">
        <f>IF(W205="","",MID(IF(ISNA(INDEX('[1]代租 '!$DE:$DE,MATCH(W205,'[1]代租 '!$J:$J,0))),INDEX('[1]包租 '!$DM:$DM,MATCH(W205,'[1]包租 '!$K:$K,0)),INDEX('[1]代租 '!$DE:$DE,MATCH(W205,'[1]代租 '!$J:$J,0))),4,4))</f>
        <v/>
      </c>
      <c r="M205" s="21" t="inlineStr">
        <is>
          <t>8746935064183633098684716851758306324567073786165624903708710351338116498076163554169829751141803411142968326000806281163729615185581542576280680819851239908698966969881324201686668882</t>
        </is>
      </c>
      <c r="N205" s="4" t="n"/>
      <c r="O205" s="5">
        <f>K205&amp;L205</f>
        <v/>
      </c>
      <c r="P205" s="5">
        <f>M205</f>
        <v/>
      </c>
      <c r="Q205" s="5">
        <f>J205</f>
        <v/>
      </c>
      <c r="R205" s="39">
        <f>D205+F205+H205</f>
        <v/>
      </c>
      <c r="S205" s="39">
        <f>LEN(O205)</f>
        <v/>
      </c>
      <c r="T205" s="39">
        <f>LEN(P205)</f>
        <v/>
      </c>
      <c r="U205" s="5">
        <f>$C$2&amp;I205&amp;IF(D205&gt;0,"保險費",IF(F205&gt;0,"東公證費",IF(H205&gt;0,"修繕費")))</f>
        <v/>
      </c>
    </row>
    <row r="206" ht="28.5" customHeight="1" s="55">
      <c r="A206" s="1" t="n"/>
      <c r="B206" s="2">
        <f>IF(W206="","","寄居蟹高"&amp;IF(ISNA(INDEX('[1]代租 '!$V:$V,MATCH(W206,'[1]代租 '!$J:$J,0))),INDEX('[1]包租 '!$F:$F,MATCH(W206,'[1]包租 '!$K:$K,0)),INDEX('[1]代租 '!$V:$V,MATCH(W206,'[1]代租 '!$J:$J,0))))</f>
        <v/>
      </c>
      <c r="C206" s="61" t="n"/>
      <c r="D206" s="61" t="n"/>
      <c r="E206" s="61" t="n"/>
      <c r="F206" s="61" t="n"/>
      <c r="G206" s="61" t="n"/>
      <c r="H206" s="61" t="n"/>
      <c r="I206" s="61">
        <f>IF(W206="","",IF(ISNA(INDEX('[1]代租 '!$DC:$DC,MATCH(W206,'[1]代租 '!$J:$J,0))),INDEX('[1]包租 '!$DK:$DK,MATCH(W206,'[1]包租 '!$K:$K,0)),INDEX('[1]代租 '!$DC:$DC,MATCH(W206,'[1]代租 '!$J:$J,0))))</f>
        <v/>
      </c>
      <c r="J206" s="2" t="inlineStr">
        <is>
          <t>M895836382728649183193311700934448346699323848664044115707071273377307631823988580045548386234124584730907132838876210534495684200768107557969387241176781351905693345322691319720589784</t>
        </is>
      </c>
      <c r="K206" s="2">
        <f>IF(W206="","",MID(IF(ISNA(INDEX('[1]代租 '!$DE:$DE,MATCH(W206,'[1]代租 '!$J:$J,0))),INDEX('[1]包租 '!$DM:$DM,MATCH(W206,'[1]包租 '!$K:$K,0)),INDEX('[1]代租 '!$DE:$DE,MATCH(W206,'[1]代租 '!$J:$J,0))),1,3))</f>
        <v/>
      </c>
      <c r="L206" s="2">
        <f>IF(W206="","",MID(IF(ISNA(INDEX('[1]代租 '!$DE:$DE,MATCH(W206,'[1]代租 '!$J:$J,0))),INDEX('[1]包租 '!$DM:$DM,MATCH(W206,'[1]包租 '!$K:$K,0)),INDEX('[1]代租 '!$DE:$DE,MATCH(W206,'[1]代租 '!$J:$J,0))),4,4))</f>
        <v/>
      </c>
      <c r="M206" s="21" t="inlineStr">
        <is>
          <t>5227319503856299362727085695703544066205916753668107066632889742022625198468865403603501846518281773690399520251845485137440021930435029771520342624269910514822654758122379444913876227</t>
        </is>
      </c>
      <c r="N206" s="4" t="n"/>
      <c r="O206" s="5">
        <f>K206&amp;L206</f>
        <v/>
      </c>
      <c r="P206" s="5">
        <f>M206</f>
        <v/>
      </c>
      <c r="Q206" s="5">
        <f>J206</f>
        <v/>
      </c>
      <c r="R206" s="39">
        <f>D206+F206+H206</f>
        <v/>
      </c>
      <c r="S206" s="39">
        <f>LEN(O206)</f>
        <v/>
      </c>
      <c r="T206" s="39">
        <f>LEN(P206)</f>
        <v/>
      </c>
      <c r="U206" s="5">
        <f>$C$2&amp;I206&amp;IF(D206&gt;0,"保險費",IF(F206&gt;0,"東公證費",IF(H206&gt;0,"修繕費")))</f>
        <v/>
      </c>
    </row>
    <row r="207" ht="28.5" customHeight="1" s="55">
      <c r="A207" s="1" t="n"/>
      <c r="B207" s="2">
        <f>IF(W207="","","寄居蟹高"&amp;IF(ISNA(INDEX('[1]代租 '!$V:$V,MATCH(W207,'[1]代租 '!$J:$J,0))),INDEX('[1]包租 '!$F:$F,MATCH(W207,'[1]包租 '!$K:$K,0)),INDEX('[1]代租 '!$V:$V,MATCH(W207,'[1]代租 '!$J:$J,0))))</f>
        <v/>
      </c>
      <c r="C207" s="61" t="n"/>
      <c r="D207" s="61" t="n"/>
      <c r="E207" s="61" t="n"/>
      <c r="F207" s="61" t="n"/>
      <c r="G207" s="61" t="n"/>
      <c r="H207" s="61" t="n"/>
      <c r="I207" s="61">
        <f>IF(W207="","",IF(ISNA(INDEX('[1]代租 '!$DC:$DC,MATCH(W207,'[1]代租 '!$J:$J,0))),INDEX('[1]包租 '!$DK:$DK,MATCH(W207,'[1]包租 '!$K:$K,0)),INDEX('[1]代租 '!$DC:$DC,MATCH(W207,'[1]代租 '!$J:$J,0))))</f>
        <v/>
      </c>
      <c r="J207" s="2" t="inlineStr">
        <is>
          <t>P408238798559358438275583861211030540122200427856555381095994711371316670658107914167695201387720816874749283898977816060558287013003685073704933594452209376079446506695905867044466182</t>
        </is>
      </c>
      <c r="K207" s="2">
        <f>IF(W207="","",MID(IF(ISNA(INDEX('[1]代租 '!$DE:$DE,MATCH(W207,'[1]代租 '!$J:$J,0))),INDEX('[1]包租 '!$DM:$DM,MATCH(W207,'[1]包租 '!$K:$K,0)),INDEX('[1]代租 '!$DE:$DE,MATCH(W207,'[1]代租 '!$J:$J,0))),1,3))</f>
        <v/>
      </c>
      <c r="L207" s="2">
        <f>IF(W207="","",MID(IF(ISNA(INDEX('[1]代租 '!$DE:$DE,MATCH(W207,'[1]代租 '!$J:$J,0))),INDEX('[1]包租 '!$DM:$DM,MATCH(W207,'[1]包租 '!$K:$K,0)),INDEX('[1]代租 '!$DE:$DE,MATCH(W207,'[1]代租 '!$J:$J,0))),4,4))</f>
        <v/>
      </c>
      <c r="M207" s="21" t="inlineStr">
        <is>
          <t>5670667218109694022132857109503610795209965712675458531148651148517866765075920720643229966687813393739404750083132129369620883679196940015824056877804755700856119664518238801630692875</t>
        </is>
      </c>
      <c r="N207" s="4" t="n"/>
      <c r="O207" s="5">
        <f>K207&amp;L207</f>
        <v/>
      </c>
      <c r="P207" s="5">
        <f>M207</f>
        <v/>
      </c>
      <c r="Q207" s="5">
        <f>J207</f>
        <v/>
      </c>
      <c r="R207" s="39">
        <f>D207+F207+H207</f>
        <v/>
      </c>
      <c r="S207" s="39">
        <f>LEN(O207)</f>
        <v/>
      </c>
      <c r="T207" s="39">
        <f>LEN(P207)</f>
        <v/>
      </c>
      <c r="U207" s="5">
        <f>$C$2&amp;I207&amp;IF(D207&gt;0,"保險費",IF(F207&gt;0,"東公證費",IF(H207&gt;0,"修繕費")))</f>
        <v/>
      </c>
    </row>
    <row r="208" ht="28.5" customHeight="1" s="55">
      <c r="A208" s="1" t="n"/>
      <c r="B208" s="2">
        <f>IF(W208="","","寄居蟹高"&amp;IF(ISNA(INDEX('[1]代租 '!$V:$V,MATCH(W208,'[1]代租 '!$J:$J,0))),INDEX('[1]包租 '!$F:$F,MATCH(W208,'[1]包租 '!$K:$K,0)),INDEX('[1]代租 '!$V:$V,MATCH(W208,'[1]代租 '!$J:$J,0))))</f>
        <v/>
      </c>
      <c r="C208" s="61" t="n"/>
      <c r="D208" s="61" t="n"/>
      <c r="E208" s="61" t="n"/>
      <c r="F208" s="61" t="n"/>
      <c r="G208" s="61" t="n"/>
      <c r="H208" s="61" t="n"/>
      <c r="I208" s="61">
        <f>IF(W208="","",IF(ISNA(INDEX('[1]代租 '!$DC:$DC,MATCH(W208,'[1]代租 '!$J:$J,0))),INDEX('[1]包租 '!$DK:$DK,MATCH(W208,'[1]包租 '!$K:$K,0)),INDEX('[1]代租 '!$DC:$DC,MATCH(W208,'[1]代租 '!$J:$J,0))))</f>
        <v/>
      </c>
      <c r="J208" s="2" t="inlineStr">
        <is>
          <t>B672074611542367888773975966510687737786415282374859969771083901059906178249061342835522729120925723142532065223002896453831944879420490022368308220209718011773861097088308136150962379</t>
        </is>
      </c>
      <c r="K208" s="2">
        <f>IF(W208="","",MID(IF(ISNA(INDEX('[1]代租 '!$DE:$DE,MATCH(W208,'[1]代租 '!$J:$J,0))),INDEX('[1]包租 '!$DM:$DM,MATCH(W208,'[1]包租 '!$K:$K,0)),INDEX('[1]代租 '!$DE:$DE,MATCH(W208,'[1]代租 '!$J:$J,0))),1,3))</f>
        <v/>
      </c>
      <c r="L208" s="2">
        <f>IF(W208="","",MID(IF(ISNA(INDEX('[1]代租 '!$DE:$DE,MATCH(W208,'[1]代租 '!$J:$J,0))),INDEX('[1]包租 '!$DM:$DM,MATCH(W208,'[1]包租 '!$K:$K,0)),INDEX('[1]代租 '!$DE:$DE,MATCH(W208,'[1]代租 '!$J:$J,0))),4,4))</f>
        <v/>
      </c>
      <c r="M208" s="21" t="inlineStr">
        <is>
          <t>6240162938431196317883482435978709472684986142913380621592541414781825683497268624247071120776549678674756615375403718032452889029237117372736815364515727406685070095134966741248835577</t>
        </is>
      </c>
      <c r="N208" s="4" t="n"/>
      <c r="O208" s="5">
        <f>K208&amp;L208</f>
        <v/>
      </c>
      <c r="P208" s="5">
        <f>M208</f>
        <v/>
      </c>
      <c r="Q208" s="5">
        <f>J208</f>
        <v/>
      </c>
      <c r="R208" s="39">
        <f>D208+F208+H208</f>
        <v/>
      </c>
      <c r="S208" s="39">
        <f>LEN(O208)</f>
        <v/>
      </c>
      <c r="T208" s="39">
        <f>LEN(P208)</f>
        <v/>
      </c>
      <c r="U208" s="5">
        <f>$C$2&amp;I208&amp;IF(D208&gt;0,"保險費",IF(F208&gt;0,"東公證費",IF(H208&gt;0,"修繕費")))</f>
        <v/>
      </c>
    </row>
    <row r="209" ht="28.5" customHeight="1" s="55">
      <c r="A209" s="1" t="n"/>
      <c r="B209" s="2">
        <f>IF(W209="","","寄居蟹高"&amp;IF(ISNA(INDEX('[1]代租 '!$V:$V,MATCH(W209,'[1]代租 '!$J:$J,0))),INDEX('[1]包租 '!$F:$F,MATCH(W209,'[1]包租 '!$K:$K,0)),INDEX('[1]代租 '!$V:$V,MATCH(W209,'[1]代租 '!$J:$J,0))))</f>
        <v/>
      </c>
      <c r="C209" s="61" t="n"/>
      <c r="D209" s="61" t="n"/>
      <c r="E209" s="61" t="n"/>
      <c r="F209" s="61" t="n"/>
      <c r="G209" s="61" t="n"/>
      <c r="H209" s="61" t="n"/>
      <c r="I209" s="61">
        <f>IF(W209="","",IF(ISNA(INDEX('[1]代租 '!$DC:$DC,MATCH(W209,'[1]代租 '!$J:$J,0))),INDEX('[1]包租 '!$DK:$DK,MATCH(W209,'[1]包租 '!$K:$K,0)),INDEX('[1]代租 '!$DC:$DC,MATCH(W209,'[1]代租 '!$J:$J,0))))</f>
        <v/>
      </c>
      <c r="J209" s="2" t="inlineStr">
        <is>
          <t>E520968525518657965869862891566439135170503164153302445376052761592310689835275344646612198266882978910349813903894297771219111416291342799529538123858424464013031290470169917496563552</t>
        </is>
      </c>
      <c r="K209" s="2">
        <f>IF(W209="","",MID(IF(ISNA(INDEX('[1]代租 '!$DE:$DE,MATCH(W209,'[1]代租 '!$J:$J,0))),INDEX('[1]包租 '!$DM:$DM,MATCH(W209,'[1]包租 '!$K:$K,0)),INDEX('[1]代租 '!$DE:$DE,MATCH(W209,'[1]代租 '!$J:$J,0))),1,3))</f>
        <v/>
      </c>
      <c r="L209" s="2">
        <f>IF(W209="","",MID(IF(ISNA(INDEX('[1]代租 '!$DE:$DE,MATCH(W209,'[1]代租 '!$J:$J,0))),INDEX('[1]包租 '!$DM:$DM,MATCH(W209,'[1]包租 '!$K:$K,0)),INDEX('[1]代租 '!$DE:$DE,MATCH(W209,'[1]代租 '!$J:$J,0))),4,4))</f>
        <v/>
      </c>
      <c r="M209" s="21" t="inlineStr">
        <is>
          <t>6044268645233549695285046315673319671099583505063521600189536476287603946257329642910154946832392392022876109831531904011641844031605400984814678417589903340062648047471855941467014661</t>
        </is>
      </c>
      <c r="N209" s="4" t="n"/>
      <c r="O209" s="5">
        <f>K209&amp;L209</f>
        <v/>
      </c>
      <c r="P209" s="5">
        <f>M209</f>
        <v/>
      </c>
      <c r="Q209" s="5">
        <f>J209</f>
        <v/>
      </c>
      <c r="R209" s="39">
        <f>D209+F209+H209</f>
        <v/>
      </c>
      <c r="S209" s="39">
        <f>LEN(O209)</f>
        <v/>
      </c>
      <c r="T209" s="39">
        <f>LEN(P209)</f>
        <v/>
      </c>
      <c r="U209" s="5">
        <f>$C$2&amp;I209&amp;IF(D209&gt;0,"保險費",IF(F209&gt;0,"東公證費",IF(H209&gt;0,"修繕費")))</f>
        <v/>
      </c>
    </row>
    <row r="210" ht="28.5" customHeight="1" s="55">
      <c r="A210" s="1" t="n"/>
      <c r="B210" s="2">
        <f>IF(W210="","","寄居蟹高"&amp;IF(ISNA(INDEX('[1]代租 '!$V:$V,MATCH(W210,'[1]代租 '!$J:$J,0))),INDEX('[1]包租 '!$F:$F,MATCH(W210,'[1]包租 '!$K:$K,0)),INDEX('[1]代租 '!$V:$V,MATCH(W210,'[1]代租 '!$J:$J,0))))</f>
        <v/>
      </c>
      <c r="C210" s="61" t="n"/>
      <c r="D210" s="61" t="n"/>
      <c r="E210" s="61" t="n"/>
      <c r="F210" s="61" t="n"/>
      <c r="G210" s="61" t="n"/>
      <c r="H210" s="61" t="n"/>
      <c r="I210" s="61">
        <f>IF(W210="","",IF(ISNA(INDEX('[1]代租 '!$DC:$DC,MATCH(W210,'[1]代租 '!$J:$J,0))),INDEX('[1]包租 '!$DK:$DK,MATCH(W210,'[1]包租 '!$K:$K,0)),INDEX('[1]代租 '!$DC:$DC,MATCH(W210,'[1]代租 '!$J:$J,0))))</f>
        <v/>
      </c>
      <c r="J210" s="2" t="inlineStr">
        <is>
          <t>K334077090095346338626527117423484283193689716491035149782505536969462625106492174022791970653731420278703116164411784867433469859916484892627567639674444967497246284636733951826397470</t>
        </is>
      </c>
      <c r="K210" s="2">
        <f>IF(W210="","",MID(IF(ISNA(INDEX('[1]代租 '!$DE:$DE,MATCH(W210,'[1]代租 '!$J:$J,0))),INDEX('[1]包租 '!$DM:$DM,MATCH(W210,'[1]包租 '!$K:$K,0)),INDEX('[1]代租 '!$DE:$DE,MATCH(W210,'[1]代租 '!$J:$J,0))),1,3))</f>
        <v/>
      </c>
      <c r="L210" s="2">
        <f>IF(W210="","",MID(IF(ISNA(INDEX('[1]代租 '!$DE:$DE,MATCH(W210,'[1]代租 '!$J:$J,0))),INDEX('[1]包租 '!$DM:$DM,MATCH(W210,'[1]包租 '!$K:$K,0)),INDEX('[1]代租 '!$DE:$DE,MATCH(W210,'[1]代租 '!$J:$J,0))),4,4))</f>
        <v/>
      </c>
      <c r="M210" s="21" t="inlineStr">
        <is>
          <t>9026396411749900118157464893271811668403560520759094969149411175589166226255120439105393149016002927642528571382982464925004767531348605816846188983186272765695878168843168941607120097</t>
        </is>
      </c>
      <c r="N210" s="4" t="n"/>
      <c r="O210" s="5">
        <f>K210&amp;L210</f>
        <v/>
      </c>
      <c r="P210" s="5">
        <f>M210</f>
        <v/>
      </c>
      <c r="Q210" s="5">
        <f>J210</f>
        <v/>
      </c>
      <c r="R210" s="39">
        <f>D210+F210+H210</f>
        <v/>
      </c>
      <c r="S210" s="39">
        <f>LEN(O210)</f>
        <v/>
      </c>
      <c r="T210" s="39">
        <f>LEN(P210)</f>
        <v/>
      </c>
      <c r="U210" s="5">
        <f>$C$2&amp;I210&amp;IF(D210&gt;0,"保險費",IF(F210&gt;0,"東公證費",IF(H210&gt;0,"修繕費")))</f>
        <v/>
      </c>
    </row>
    <row r="211" ht="28.5" customHeight="1" s="55">
      <c r="A211" s="1" t="n"/>
      <c r="B211" s="2">
        <f>IF(W211="","","寄居蟹高"&amp;IF(ISNA(INDEX('[1]代租 '!$V:$V,MATCH(W211,'[1]代租 '!$J:$J,0))),INDEX('[1]包租 '!$F:$F,MATCH(W211,'[1]包租 '!$K:$K,0)),INDEX('[1]代租 '!$V:$V,MATCH(W211,'[1]代租 '!$J:$J,0))))</f>
        <v/>
      </c>
      <c r="C211" s="61" t="n"/>
      <c r="D211" s="61" t="n"/>
      <c r="E211" s="61" t="n"/>
      <c r="F211" s="61" t="n"/>
      <c r="G211" s="61" t="n"/>
      <c r="H211" s="61" t="n"/>
      <c r="I211" s="61">
        <f>IF(W211="","",IF(ISNA(INDEX('[1]代租 '!$DC:$DC,MATCH(W211,'[1]代租 '!$J:$J,0))),INDEX('[1]包租 '!$DK:$DK,MATCH(W211,'[1]包租 '!$K:$K,0)),INDEX('[1]代租 '!$DC:$DC,MATCH(W211,'[1]代租 '!$J:$J,0))))</f>
        <v/>
      </c>
      <c r="J211" s="2" t="inlineStr">
        <is>
          <t>U195374657591937983640379484101049341300745841965946665891117353904512282209186870089248854146728395906962843095464654527296818799875955949957119587160546439584548678438619487465862863</t>
        </is>
      </c>
      <c r="K211" s="2">
        <f>IF(W211="","",MID(IF(ISNA(INDEX('[1]代租 '!$DE:$DE,MATCH(W211,'[1]代租 '!$J:$J,0))),INDEX('[1]包租 '!$DM:$DM,MATCH(W211,'[1]包租 '!$K:$K,0)),INDEX('[1]代租 '!$DE:$DE,MATCH(W211,'[1]代租 '!$J:$J,0))),1,3))</f>
        <v/>
      </c>
      <c r="L211" s="2">
        <f>IF(W211="","",MID(IF(ISNA(INDEX('[1]代租 '!$DE:$DE,MATCH(W211,'[1]代租 '!$J:$J,0))),INDEX('[1]包租 '!$DM:$DM,MATCH(W211,'[1]包租 '!$K:$K,0)),INDEX('[1]代租 '!$DE:$DE,MATCH(W211,'[1]代租 '!$J:$J,0))),4,4))</f>
        <v/>
      </c>
      <c r="M211" s="21" t="inlineStr">
        <is>
          <t>7921006588125579261747864310833356763191221890995478432846476991705355619607413978286010406873571764786490781747732287128511327575923900899253705620457496077574086072502113706876877468</t>
        </is>
      </c>
      <c r="N211" s="4" t="n"/>
      <c r="O211" s="5">
        <f>K211&amp;L211</f>
        <v/>
      </c>
      <c r="P211" s="5">
        <f>M211</f>
        <v/>
      </c>
      <c r="Q211" s="5">
        <f>J211</f>
        <v/>
      </c>
      <c r="R211" s="39">
        <f>D211+F211+H211</f>
        <v/>
      </c>
      <c r="S211" s="39">
        <f>LEN(O211)</f>
        <v/>
      </c>
      <c r="T211" s="39">
        <f>LEN(P211)</f>
        <v/>
      </c>
      <c r="U211" s="5">
        <f>$C$2&amp;I211&amp;IF(D211&gt;0,"保險費",IF(F211&gt;0,"東公證費",IF(H211&gt;0,"修繕費")))</f>
        <v/>
      </c>
    </row>
    <row r="212" ht="28.5" customHeight="1" s="55">
      <c r="A212" s="1" t="n"/>
      <c r="B212" s="2">
        <f>IF(W212="","","寄居蟹高"&amp;IF(ISNA(INDEX('[1]代租 '!$V:$V,MATCH(W212,'[1]代租 '!$J:$J,0))),INDEX('[1]包租 '!$F:$F,MATCH(W212,'[1]包租 '!$K:$K,0)),INDEX('[1]代租 '!$V:$V,MATCH(W212,'[1]代租 '!$J:$J,0))))</f>
        <v/>
      </c>
      <c r="C212" s="61" t="n"/>
      <c r="D212" s="61" t="n"/>
      <c r="E212" s="61" t="n"/>
      <c r="F212" s="61" t="n"/>
      <c r="G212" s="61" t="n"/>
      <c r="H212" s="61" t="n"/>
      <c r="I212" s="61">
        <f>IF(W212="","",IF(ISNA(INDEX('[1]代租 '!$DC:$DC,MATCH(W212,'[1]代租 '!$J:$J,0))),INDEX('[1]包租 '!$DK:$DK,MATCH(W212,'[1]包租 '!$K:$K,0)),INDEX('[1]代租 '!$DC:$DC,MATCH(W212,'[1]代租 '!$J:$J,0))))</f>
        <v/>
      </c>
      <c r="J212" s="2" t="inlineStr">
        <is>
          <t>F603739227748850113298073523461558918834848709903991353300188492118506818697035056858951965733941477862998098365558146189555277806692269353240056339933102577608472791086981475745505716</t>
        </is>
      </c>
      <c r="K212" s="2">
        <f>IF(W212="","",MID(IF(ISNA(INDEX('[1]代租 '!$DE:$DE,MATCH(W212,'[1]代租 '!$J:$J,0))),INDEX('[1]包租 '!$DM:$DM,MATCH(W212,'[1]包租 '!$K:$K,0)),INDEX('[1]代租 '!$DE:$DE,MATCH(W212,'[1]代租 '!$J:$J,0))),1,3))</f>
        <v/>
      </c>
      <c r="L212" s="2">
        <f>IF(W212="","",MID(IF(ISNA(INDEX('[1]代租 '!$DE:$DE,MATCH(W212,'[1]代租 '!$J:$J,0))),INDEX('[1]包租 '!$DM:$DM,MATCH(W212,'[1]包租 '!$K:$K,0)),INDEX('[1]代租 '!$DE:$DE,MATCH(W212,'[1]代租 '!$J:$J,0))),4,4))</f>
        <v/>
      </c>
      <c r="M212" s="21" t="inlineStr">
        <is>
          <t>6690421548301104386670859369931270768602939429546721022153369593358873220650476818745108099598429666324665903846120125282626591319886940847395848860061796272834151402846643966640521071</t>
        </is>
      </c>
      <c r="N212" s="4" t="n"/>
      <c r="O212" s="5">
        <f>K212&amp;L212</f>
        <v/>
      </c>
      <c r="P212" s="5">
        <f>M212</f>
        <v/>
      </c>
      <c r="Q212" s="5">
        <f>J212</f>
        <v/>
      </c>
      <c r="R212" s="39">
        <f>D212+F212+H212</f>
        <v/>
      </c>
      <c r="S212" s="39">
        <f>LEN(O212)</f>
        <v/>
      </c>
      <c r="T212" s="39">
        <f>LEN(P212)</f>
        <v/>
      </c>
      <c r="U212" s="5">
        <f>$C$2&amp;I212&amp;IF(D212&gt;0,"保險費",IF(F212&gt;0,"東公證費",IF(H212&gt;0,"修繕費")))</f>
        <v/>
      </c>
    </row>
    <row r="213" ht="28.5" customHeight="1" s="55">
      <c r="A213" s="1" t="n"/>
      <c r="B213" s="2">
        <f>IF(W213="","","寄居蟹高"&amp;IF(ISNA(INDEX('[1]代租 '!$V:$V,MATCH(W213,'[1]代租 '!$J:$J,0))),INDEX('[1]包租 '!$F:$F,MATCH(W213,'[1]包租 '!$K:$K,0)),INDEX('[1]代租 '!$V:$V,MATCH(W213,'[1]代租 '!$J:$J,0))))</f>
        <v/>
      </c>
      <c r="C213" s="61" t="n"/>
      <c r="D213" s="61" t="n"/>
      <c r="E213" s="61" t="n"/>
      <c r="F213" s="61" t="n"/>
      <c r="G213" s="61" t="n"/>
      <c r="H213" s="61" t="n"/>
      <c r="I213" s="61">
        <f>IF(W213="","",IF(ISNA(INDEX('[1]代租 '!$DC:$DC,MATCH(W213,'[1]代租 '!$J:$J,0))),INDEX('[1]包租 '!$DK:$DK,MATCH(W213,'[1]包租 '!$K:$K,0)),INDEX('[1]代租 '!$DC:$DC,MATCH(W213,'[1]代租 '!$J:$J,0))))</f>
        <v/>
      </c>
      <c r="J213" s="2" t="inlineStr">
        <is>
          <t>Y854558268168381695873306707169435824942641532528029706223823153321136966264166258994603649294321801691855015509645856690966825198991858889917555511466596523450615332852691627176855070</t>
        </is>
      </c>
      <c r="K213" s="2">
        <f>IF(W213="","",MID(IF(ISNA(INDEX('[1]代租 '!$DE:$DE,MATCH(W213,'[1]代租 '!$J:$J,0))),INDEX('[1]包租 '!$DM:$DM,MATCH(W213,'[1]包租 '!$K:$K,0)),INDEX('[1]代租 '!$DE:$DE,MATCH(W213,'[1]代租 '!$J:$J,0))),1,3))</f>
        <v/>
      </c>
      <c r="L213" s="2">
        <f>IF(W213="","",MID(IF(ISNA(INDEX('[1]代租 '!$DE:$DE,MATCH(W213,'[1]代租 '!$J:$J,0))),INDEX('[1]包租 '!$DM:$DM,MATCH(W213,'[1]包租 '!$K:$K,0)),INDEX('[1]代租 '!$DE:$DE,MATCH(W213,'[1]代租 '!$J:$J,0))),4,4))</f>
        <v/>
      </c>
      <c r="M213" s="21" t="inlineStr">
        <is>
          <t>2717016006221794724188854136644885546807663230908734933446890438219917532628296028562652072211912425073300251278218836077720823932600477897868793100297217757323153810533776338933530258</t>
        </is>
      </c>
      <c r="N213" s="4" t="n"/>
      <c r="O213" s="5">
        <f>K213&amp;L213</f>
        <v/>
      </c>
      <c r="P213" s="5">
        <f>M213</f>
        <v/>
      </c>
      <c r="Q213" s="5">
        <f>J213</f>
        <v/>
      </c>
      <c r="R213" s="39">
        <f>D213+F213+H213</f>
        <v/>
      </c>
      <c r="S213" s="39">
        <f>LEN(O213)</f>
        <v/>
      </c>
      <c r="T213" s="39">
        <f>LEN(P213)</f>
        <v/>
      </c>
      <c r="U213" s="5">
        <f>$C$2&amp;I213&amp;IF(D213&gt;0,"保險費",IF(F213&gt;0,"東公證費",IF(H213&gt;0,"修繕費")))</f>
        <v/>
      </c>
    </row>
    <row r="214" ht="28.5" customHeight="1" s="55">
      <c r="A214" s="1" t="n"/>
      <c r="B214" s="2">
        <f>IF(W214="","","寄居蟹高"&amp;IF(ISNA(INDEX('[1]代租 '!$V:$V,MATCH(W214,'[1]代租 '!$J:$J,0))),INDEX('[1]包租 '!$F:$F,MATCH(W214,'[1]包租 '!$K:$K,0)),INDEX('[1]代租 '!$V:$V,MATCH(W214,'[1]代租 '!$J:$J,0))))</f>
        <v/>
      </c>
      <c r="C214" s="61" t="n"/>
      <c r="D214" s="61" t="n"/>
      <c r="E214" s="61" t="n"/>
      <c r="F214" s="61" t="n"/>
      <c r="G214" s="61" t="n"/>
      <c r="H214" s="61" t="n"/>
      <c r="I214" s="61">
        <f>IF(W214="","",IF(ISNA(INDEX('[1]代租 '!$DC:$DC,MATCH(W214,'[1]代租 '!$J:$J,0))),INDEX('[1]包租 '!$DK:$DK,MATCH(W214,'[1]包租 '!$K:$K,0)),INDEX('[1]代租 '!$DC:$DC,MATCH(W214,'[1]代租 '!$J:$J,0))))</f>
        <v/>
      </c>
      <c r="J214" s="2" t="inlineStr">
        <is>
          <t>A310694838634503194055320350120679144051058391576334452081203424184823966082969724918102112542314594263634060914628450958430085590245423925383937808072654713388506481378700409929478382</t>
        </is>
      </c>
      <c r="K214" s="2">
        <f>IF(W214="","",MID(IF(ISNA(INDEX('[1]代租 '!$DE:$DE,MATCH(W214,'[1]代租 '!$J:$J,0))),INDEX('[1]包租 '!$DM:$DM,MATCH(W214,'[1]包租 '!$K:$K,0)),INDEX('[1]代租 '!$DE:$DE,MATCH(W214,'[1]代租 '!$J:$J,0))),1,3))</f>
        <v/>
      </c>
      <c r="L214" s="2">
        <f>IF(W214="","",MID(IF(ISNA(INDEX('[1]代租 '!$DE:$DE,MATCH(W214,'[1]代租 '!$J:$J,0))),INDEX('[1]包租 '!$DM:$DM,MATCH(W214,'[1]包租 '!$K:$K,0)),INDEX('[1]代租 '!$DE:$DE,MATCH(W214,'[1]代租 '!$J:$J,0))),4,4))</f>
        <v/>
      </c>
      <c r="M214" s="21" t="inlineStr">
        <is>
          <t>9891807858541066739369960286490762286965194962885201244833572188183953438065079250054823290879703583907434456622326732097810564084547247783583302452826203809214449760392766017091921502</t>
        </is>
      </c>
      <c r="N214" s="4" t="n"/>
      <c r="O214" s="5">
        <f>K214&amp;L214</f>
        <v/>
      </c>
      <c r="P214" s="5">
        <f>M214</f>
        <v/>
      </c>
      <c r="Q214" s="5">
        <f>J214</f>
        <v/>
      </c>
      <c r="R214" s="39">
        <f>D214+F214+H214</f>
        <v/>
      </c>
      <c r="S214" s="39">
        <f>LEN(O214)</f>
        <v/>
      </c>
      <c r="T214" s="39">
        <f>LEN(P214)</f>
        <v/>
      </c>
      <c r="U214" s="5">
        <f>$C$2&amp;I214&amp;IF(D214&gt;0,"保險費",IF(F214&gt;0,"東公證費",IF(H214&gt;0,"修繕費")))</f>
        <v/>
      </c>
    </row>
    <row r="215" ht="28.5" customHeight="1" s="55">
      <c r="A215" s="1" t="n"/>
      <c r="B215" s="2">
        <f>IF(W215="","","寄居蟹高"&amp;IF(ISNA(INDEX('[1]代租 '!$V:$V,MATCH(W215,'[1]代租 '!$J:$J,0))),INDEX('[1]包租 '!$F:$F,MATCH(W215,'[1]包租 '!$K:$K,0)),INDEX('[1]代租 '!$V:$V,MATCH(W215,'[1]代租 '!$J:$J,0))))</f>
        <v/>
      </c>
      <c r="C215" s="61" t="n"/>
      <c r="D215" s="61" t="n"/>
      <c r="E215" s="61" t="n"/>
      <c r="F215" s="61" t="n"/>
      <c r="G215" s="61" t="n"/>
      <c r="H215" s="61" t="n"/>
      <c r="I215" s="61">
        <f>IF(W215="","",IF(ISNA(INDEX('[1]代租 '!$DC:$DC,MATCH(W215,'[1]代租 '!$J:$J,0))),INDEX('[1]包租 '!$DK:$DK,MATCH(W215,'[1]包租 '!$K:$K,0)),INDEX('[1]代租 '!$DC:$DC,MATCH(W215,'[1]代租 '!$J:$J,0))))</f>
        <v/>
      </c>
      <c r="J215" s="2" t="inlineStr">
        <is>
          <t>Y246190964508374889591243618239737693838207067132713765531799621799536397044400840346410435408090508646570858550018156875588784820674117026512477317397495716543387545971814105992486798</t>
        </is>
      </c>
      <c r="K215" s="2">
        <f>IF(W215="","",MID(IF(ISNA(INDEX('[1]代租 '!$DE:$DE,MATCH(W215,'[1]代租 '!$J:$J,0))),INDEX('[1]包租 '!$DM:$DM,MATCH(W215,'[1]包租 '!$K:$K,0)),INDEX('[1]代租 '!$DE:$DE,MATCH(W215,'[1]代租 '!$J:$J,0))),1,3))</f>
        <v/>
      </c>
      <c r="L215" s="2">
        <f>IF(W215="","",MID(IF(ISNA(INDEX('[1]代租 '!$DE:$DE,MATCH(W215,'[1]代租 '!$J:$J,0))),INDEX('[1]包租 '!$DM:$DM,MATCH(W215,'[1]包租 '!$K:$K,0)),INDEX('[1]代租 '!$DE:$DE,MATCH(W215,'[1]代租 '!$J:$J,0))),4,4))</f>
        <v/>
      </c>
      <c r="M215" s="21" t="inlineStr">
        <is>
          <t>7962771300662205062073343103778018915798838968627358982453176258327191266289026753312417179964614618353542868550393775934836645464053813440518406612719836282725463403399486439264016808</t>
        </is>
      </c>
      <c r="N215" s="4" t="n"/>
      <c r="O215" s="5">
        <f>K215&amp;L215</f>
        <v/>
      </c>
      <c r="P215" s="5">
        <f>M215</f>
        <v/>
      </c>
      <c r="Q215" s="5">
        <f>J215</f>
        <v/>
      </c>
      <c r="R215" s="39">
        <f>D215+F215+H215</f>
        <v/>
      </c>
      <c r="S215" s="39">
        <f>LEN(O215)</f>
        <v/>
      </c>
      <c r="T215" s="39">
        <f>LEN(P215)</f>
        <v/>
      </c>
      <c r="U215" s="5">
        <f>$C$2&amp;I215&amp;IF(D215&gt;0,"保險費",IF(F215&gt;0,"東公證費",IF(H215&gt;0,"修繕費")))</f>
        <v/>
      </c>
    </row>
    <row r="216" ht="28.5" customHeight="1" s="55">
      <c r="A216" s="1" t="n"/>
      <c r="B216" s="2">
        <f>IF(W216="","","寄居蟹高"&amp;IF(ISNA(INDEX('[1]代租 '!$V:$V,MATCH(W216,'[1]代租 '!$J:$J,0))),INDEX('[1]包租 '!$F:$F,MATCH(W216,'[1]包租 '!$K:$K,0)),INDEX('[1]代租 '!$V:$V,MATCH(W216,'[1]代租 '!$J:$J,0))))</f>
        <v/>
      </c>
      <c r="C216" s="61" t="n"/>
      <c r="D216" s="61" t="n"/>
      <c r="E216" s="61" t="n"/>
      <c r="F216" s="61" t="n"/>
      <c r="G216" s="61" t="n"/>
      <c r="H216" s="61" t="n"/>
      <c r="I216" s="61">
        <f>IF(W216="","",IF(ISNA(INDEX('[1]代租 '!$DC:$DC,MATCH(W216,'[1]代租 '!$J:$J,0))),INDEX('[1]包租 '!$DK:$DK,MATCH(W216,'[1]包租 '!$K:$K,0)),INDEX('[1]代租 '!$DC:$DC,MATCH(W216,'[1]代租 '!$J:$J,0))))</f>
        <v/>
      </c>
      <c r="J216" s="2" t="inlineStr">
        <is>
          <t>S497868335810830993557917563991699919811505290248570397575744574554395725972606984415329126321553681872373368915193001248464608094529253965436235038109727861214654041265340281831910123</t>
        </is>
      </c>
      <c r="K216" s="2">
        <f>IF(W216="","",MID(IF(ISNA(INDEX('[1]代租 '!$DE:$DE,MATCH(W216,'[1]代租 '!$J:$J,0))),INDEX('[1]包租 '!$DM:$DM,MATCH(W216,'[1]包租 '!$K:$K,0)),INDEX('[1]代租 '!$DE:$DE,MATCH(W216,'[1]代租 '!$J:$J,0))),1,3))</f>
        <v/>
      </c>
      <c r="L216" s="2">
        <f>IF(W216="","",MID(IF(ISNA(INDEX('[1]代租 '!$DE:$DE,MATCH(W216,'[1]代租 '!$J:$J,0))),INDEX('[1]包租 '!$DM:$DM,MATCH(W216,'[1]包租 '!$K:$K,0)),INDEX('[1]代租 '!$DE:$DE,MATCH(W216,'[1]代租 '!$J:$J,0))),4,4))</f>
        <v/>
      </c>
      <c r="M216" s="21" t="inlineStr">
        <is>
          <t>8619552370408197330603277555155580643875876206963443662810722619844331531762482447302664946854603037050486984243872272502124696704618466245490014600908454894971792190853649966885976089</t>
        </is>
      </c>
      <c r="N216" s="4" t="n"/>
      <c r="O216" s="5">
        <f>K216&amp;L216</f>
        <v/>
      </c>
      <c r="P216" s="5">
        <f>M216</f>
        <v/>
      </c>
      <c r="Q216" s="5">
        <f>J216</f>
        <v/>
      </c>
      <c r="R216" s="39">
        <f>D216+F216+H216</f>
        <v/>
      </c>
      <c r="S216" s="39">
        <f>LEN(O216)</f>
        <v/>
      </c>
      <c r="T216" s="39">
        <f>LEN(P216)</f>
        <v/>
      </c>
      <c r="U216" s="5">
        <f>$C$2&amp;I216&amp;IF(D216&gt;0,"保險費",IF(F216&gt;0,"東公證費",IF(H216&gt;0,"修繕費")))</f>
        <v/>
      </c>
    </row>
    <row r="217" ht="28.5" customHeight="1" s="55">
      <c r="A217" s="1" t="n"/>
      <c r="B217" s="2">
        <f>IF(W217="","","寄居蟹高"&amp;IF(ISNA(INDEX('[1]代租 '!$V:$V,MATCH(W217,'[1]代租 '!$J:$J,0))),INDEX('[1]包租 '!$F:$F,MATCH(W217,'[1]包租 '!$K:$K,0)),INDEX('[1]代租 '!$V:$V,MATCH(W217,'[1]代租 '!$J:$J,0))))</f>
        <v/>
      </c>
      <c r="C217" s="61" t="n"/>
      <c r="D217" s="61" t="n"/>
      <c r="E217" s="61" t="n"/>
      <c r="F217" s="61" t="n"/>
      <c r="G217" s="61" t="n"/>
      <c r="H217" s="61" t="n"/>
      <c r="I217" s="61">
        <f>IF(W217="","",IF(ISNA(INDEX('[1]代租 '!$DC:$DC,MATCH(W217,'[1]代租 '!$J:$J,0))),INDEX('[1]包租 '!$DK:$DK,MATCH(W217,'[1]包租 '!$K:$K,0)),INDEX('[1]代租 '!$DC:$DC,MATCH(W217,'[1]代租 '!$J:$J,0))))</f>
        <v/>
      </c>
      <c r="J217" s="2" t="inlineStr">
        <is>
          <t>N607744452037130817892318324423774606187759696419347155896532593834505599670622693401592056567093179210029060206470939704394644256896885146135041950556954650529591239008030028830560366</t>
        </is>
      </c>
      <c r="K217" s="2">
        <f>IF(W217="","",MID(IF(ISNA(INDEX('[1]代租 '!$DE:$DE,MATCH(W217,'[1]代租 '!$J:$J,0))),INDEX('[1]包租 '!$DM:$DM,MATCH(W217,'[1]包租 '!$K:$K,0)),INDEX('[1]代租 '!$DE:$DE,MATCH(W217,'[1]代租 '!$J:$J,0))),1,3))</f>
        <v/>
      </c>
      <c r="L217" s="2">
        <f>IF(W217="","",MID(IF(ISNA(INDEX('[1]代租 '!$DE:$DE,MATCH(W217,'[1]代租 '!$J:$J,0))),INDEX('[1]包租 '!$DM:$DM,MATCH(W217,'[1]包租 '!$K:$K,0)),INDEX('[1]代租 '!$DE:$DE,MATCH(W217,'[1]代租 '!$J:$J,0))),4,4))</f>
        <v/>
      </c>
      <c r="M217" s="21" t="inlineStr">
        <is>
          <t>7434424499002077133723474792761512090110951241221127458043300323948410612007150647283930469459413046078022354264562564179624171944428512465883631167524376842079283741451908512927033704</t>
        </is>
      </c>
      <c r="N217" s="4" t="n"/>
      <c r="O217" s="5">
        <f>K217&amp;L217</f>
        <v/>
      </c>
      <c r="P217" s="5">
        <f>M217</f>
        <v/>
      </c>
      <c r="Q217" s="5">
        <f>J217</f>
        <v/>
      </c>
      <c r="R217" s="39">
        <f>D217+F217+H217</f>
        <v/>
      </c>
      <c r="S217" s="39">
        <f>LEN(O217)</f>
        <v/>
      </c>
      <c r="T217" s="39">
        <f>LEN(P217)</f>
        <v/>
      </c>
      <c r="U217" s="5">
        <f>$C$2&amp;I217&amp;IF(D217&gt;0,"保險費",IF(F217&gt;0,"東公證費",IF(H217&gt;0,"修繕費")))</f>
        <v/>
      </c>
    </row>
    <row r="218" ht="28.5" customHeight="1" s="55">
      <c r="A218" s="1" t="n"/>
      <c r="B218" s="2">
        <f>IF(W218="","","寄居蟹高"&amp;IF(ISNA(INDEX('[1]代租 '!$V:$V,MATCH(W218,'[1]代租 '!$J:$J,0))),INDEX('[1]包租 '!$F:$F,MATCH(W218,'[1]包租 '!$K:$K,0)),INDEX('[1]代租 '!$V:$V,MATCH(W218,'[1]代租 '!$J:$J,0))))</f>
        <v/>
      </c>
      <c r="C218" s="61" t="n"/>
      <c r="D218" s="61" t="n"/>
      <c r="E218" s="61" t="n"/>
      <c r="F218" s="61" t="n"/>
      <c r="G218" s="61" t="n"/>
      <c r="H218" s="61" t="n"/>
      <c r="I218" s="61">
        <f>IF(W218="","",IF(ISNA(INDEX('[1]代租 '!$DC:$DC,MATCH(W218,'[1]代租 '!$J:$J,0))),INDEX('[1]包租 '!$DK:$DK,MATCH(W218,'[1]包租 '!$K:$K,0)),INDEX('[1]代租 '!$DC:$DC,MATCH(W218,'[1]代租 '!$J:$J,0))))</f>
        <v/>
      </c>
      <c r="J218" s="2" t="inlineStr">
        <is>
          <t>Q344420952004661855101333289517654584429108892761671706810158672977119263720242368899371166946261054767839312767302452123758926177567026737638147221561344077484158935056765644594811994</t>
        </is>
      </c>
      <c r="K218" s="2">
        <f>IF(W218="","",MID(IF(ISNA(INDEX('[1]代租 '!$DE:$DE,MATCH(W218,'[1]代租 '!$J:$J,0))),INDEX('[1]包租 '!$DM:$DM,MATCH(W218,'[1]包租 '!$K:$K,0)),INDEX('[1]代租 '!$DE:$DE,MATCH(W218,'[1]代租 '!$J:$J,0))),1,3))</f>
        <v/>
      </c>
      <c r="L218" s="2">
        <f>IF(W218="","",MID(IF(ISNA(INDEX('[1]代租 '!$DE:$DE,MATCH(W218,'[1]代租 '!$J:$J,0))),INDEX('[1]包租 '!$DM:$DM,MATCH(W218,'[1]包租 '!$K:$K,0)),INDEX('[1]代租 '!$DE:$DE,MATCH(W218,'[1]代租 '!$J:$J,0))),4,4))</f>
        <v/>
      </c>
      <c r="M218" s="21" t="inlineStr">
        <is>
          <t>3186370581655688170343542747286994024956975518601126819918520596716669800308941830952031921340661706858665855101571600431775029774833116682152199578811938451650826761886874406085336229</t>
        </is>
      </c>
      <c r="N218" s="4" t="n"/>
      <c r="O218" s="5">
        <f>K218&amp;L218</f>
        <v/>
      </c>
      <c r="P218" s="5">
        <f>M218</f>
        <v/>
      </c>
      <c r="Q218" s="5">
        <f>J218</f>
        <v/>
      </c>
      <c r="R218" s="39">
        <f>D218+F218+H218</f>
        <v/>
      </c>
      <c r="S218" s="39">
        <f>LEN(O218)</f>
        <v/>
      </c>
      <c r="T218" s="39">
        <f>LEN(P218)</f>
        <v/>
      </c>
      <c r="U218" s="5">
        <f>$C$2&amp;I218&amp;IF(D218&gt;0,"保險費",IF(F218&gt;0,"東公證費",IF(H218&gt;0,"修繕費")))</f>
        <v/>
      </c>
    </row>
    <row r="219" ht="28.5" customHeight="1" s="55">
      <c r="A219" s="1" t="n"/>
      <c r="B219" s="2">
        <f>IF(W219="","","寄居蟹高"&amp;IF(ISNA(INDEX('[1]代租 '!$V:$V,MATCH(W219,'[1]代租 '!$J:$J,0))),INDEX('[1]包租 '!$F:$F,MATCH(W219,'[1]包租 '!$K:$K,0)),INDEX('[1]代租 '!$V:$V,MATCH(W219,'[1]代租 '!$J:$J,0))))</f>
        <v/>
      </c>
      <c r="C219" s="61" t="n"/>
      <c r="D219" s="61" t="n"/>
      <c r="E219" s="61" t="n"/>
      <c r="F219" s="61" t="n"/>
      <c r="G219" s="61" t="n"/>
      <c r="H219" s="61" t="n"/>
      <c r="I219" s="61">
        <f>IF(W219="","",IF(ISNA(INDEX('[1]代租 '!$DC:$DC,MATCH(W219,'[1]代租 '!$J:$J,0))),INDEX('[1]包租 '!$DK:$DK,MATCH(W219,'[1]包租 '!$K:$K,0)),INDEX('[1]代租 '!$DC:$DC,MATCH(W219,'[1]代租 '!$J:$J,0))))</f>
        <v/>
      </c>
      <c r="J219" s="2" t="inlineStr">
        <is>
          <t>S992015894687986362041513409200430391790440923234649401065083259217109799373531999593128209837533699906421342459173496398272631153356729121728239744441388174528169628758259757883160462</t>
        </is>
      </c>
      <c r="K219" s="2">
        <f>IF(W219="","",MID(IF(ISNA(INDEX('[1]代租 '!$DE:$DE,MATCH(W219,'[1]代租 '!$J:$J,0))),INDEX('[1]包租 '!$DM:$DM,MATCH(W219,'[1]包租 '!$K:$K,0)),INDEX('[1]代租 '!$DE:$DE,MATCH(W219,'[1]代租 '!$J:$J,0))),1,3))</f>
        <v/>
      </c>
      <c r="L219" s="2">
        <f>IF(W219="","",MID(IF(ISNA(INDEX('[1]代租 '!$DE:$DE,MATCH(W219,'[1]代租 '!$J:$J,0))),INDEX('[1]包租 '!$DM:$DM,MATCH(W219,'[1]包租 '!$K:$K,0)),INDEX('[1]代租 '!$DE:$DE,MATCH(W219,'[1]代租 '!$J:$J,0))),4,4))</f>
        <v/>
      </c>
      <c r="M219" s="21" t="inlineStr">
        <is>
          <t>4018727975344837784683064604106721577913951033407489193739932086044336821648107708397791337444719555559839135764099798967656026174644102216286936771615738212352248711049418660706882291</t>
        </is>
      </c>
      <c r="N219" s="4" t="n"/>
      <c r="O219" s="5">
        <f>K219&amp;L219</f>
        <v/>
      </c>
      <c r="P219" s="5">
        <f>M219</f>
        <v/>
      </c>
      <c r="Q219" s="5">
        <f>J219</f>
        <v/>
      </c>
      <c r="R219" s="39">
        <f>D219+F219+H219</f>
        <v/>
      </c>
      <c r="S219" s="39">
        <f>LEN(O219)</f>
        <v/>
      </c>
      <c r="T219" s="39">
        <f>LEN(P219)</f>
        <v/>
      </c>
      <c r="U219" s="5">
        <f>$C$2&amp;I219&amp;IF(D219&gt;0,"保險費",IF(F219&gt;0,"東公證費",IF(H219&gt;0,"修繕費")))</f>
        <v/>
      </c>
    </row>
    <row r="220" ht="28.5" customHeight="1" s="55">
      <c r="A220" s="1" t="n"/>
      <c r="B220" s="2">
        <f>IF(W220="","","寄居蟹高"&amp;IF(ISNA(INDEX('[1]代租 '!$V:$V,MATCH(W220,'[1]代租 '!$J:$J,0))),INDEX('[1]包租 '!$F:$F,MATCH(W220,'[1]包租 '!$K:$K,0)),INDEX('[1]代租 '!$V:$V,MATCH(W220,'[1]代租 '!$J:$J,0))))</f>
        <v/>
      </c>
      <c r="C220" s="61" t="n"/>
      <c r="D220" s="61" t="n"/>
      <c r="E220" s="61" t="n"/>
      <c r="F220" s="61" t="n"/>
      <c r="G220" s="61" t="n"/>
      <c r="H220" s="61" t="n"/>
      <c r="I220" s="61">
        <f>IF(W220="","",IF(ISNA(INDEX('[1]代租 '!$DC:$DC,MATCH(W220,'[1]代租 '!$J:$J,0))),INDEX('[1]包租 '!$DK:$DK,MATCH(W220,'[1]包租 '!$K:$K,0)),INDEX('[1]代租 '!$DC:$DC,MATCH(W220,'[1]代租 '!$J:$J,0))))</f>
        <v/>
      </c>
      <c r="J220" s="2" t="inlineStr">
        <is>
          <t>L089141183284436658203087831843826062752764369766811343316696202991424287999296644119459360355054557043116445771876541751443161060921303862177462664772080928235647112962998380353899529</t>
        </is>
      </c>
      <c r="K220" s="2">
        <f>IF(W220="","",MID(IF(ISNA(INDEX('[1]代租 '!$DE:$DE,MATCH(W220,'[1]代租 '!$J:$J,0))),INDEX('[1]包租 '!$DM:$DM,MATCH(W220,'[1]包租 '!$K:$K,0)),INDEX('[1]代租 '!$DE:$DE,MATCH(W220,'[1]代租 '!$J:$J,0))),1,3))</f>
        <v/>
      </c>
      <c r="L220" s="2">
        <f>IF(W220="","",MID(IF(ISNA(INDEX('[1]代租 '!$DE:$DE,MATCH(W220,'[1]代租 '!$J:$J,0))),INDEX('[1]包租 '!$DM:$DM,MATCH(W220,'[1]包租 '!$K:$K,0)),INDEX('[1]代租 '!$DE:$DE,MATCH(W220,'[1]代租 '!$J:$J,0))),4,4))</f>
        <v/>
      </c>
      <c r="M220" s="21" t="inlineStr">
        <is>
          <t>8359750502251064600857478671861319874351719133425743336363043821563151520126409442091367964966853008785381856743659720129112497459124704750312563602677277610106103080268958633498936338</t>
        </is>
      </c>
      <c r="N220" s="4" t="n"/>
      <c r="O220" s="5">
        <f>K220&amp;L220</f>
        <v/>
      </c>
      <c r="P220" s="5">
        <f>M220</f>
        <v/>
      </c>
      <c r="Q220" s="5">
        <f>J220</f>
        <v/>
      </c>
      <c r="R220" s="39">
        <f>D220+F220+H220</f>
        <v/>
      </c>
      <c r="S220" s="39">
        <f>LEN(O220)</f>
        <v/>
      </c>
      <c r="T220" s="39">
        <f>LEN(P220)</f>
        <v/>
      </c>
      <c r="U220" s="5">
        <f>$C$2&amp;I220&amp;IF(D220&gt;0,"保險費",IF(F220&gt;0,"東公證費",IF(H220&gt;0,"修繕費")))</f>
        <v/>
      </c>
    </row>
    <row r="221" ht="28.5" customHeight="1" s="55">
      <c r="A221" s="1" t="n"/>
      <c r="B221" s="2">
        <f>IF(W221="","","寄居蟹高"&amp;IF(ISNA(INDEX('[1]代租 '!$V:$V,MATCH(W221,'[1]代租 '!$J:$J,0))),INDEX('[1]包租 '!$F:$F,MATCH(W221,'[1]包租 '!$K:$K,0)),INDEX('[1]代租 '!$V:$V,MATCH(W221,'[1]代租 '!$J:$J,0))))</f>
        <v/>
      </c>
      <c r="C221" s="61" t="n"/>
      <c r="D221" s="61" t="n"/>
      <c r="E221" s="61" t="n"/>
      <c r="F221" s="61" t="n"/>
      <c r="G221" s="61" t="n"/>
      <c r="H221" s="61" t="n"/>
      <c r="I221" s="61">
        <f>IF(W221="","",IF(ISNA(INDEX('[1]代租 '!$DC:$DC,MATCH(W221,'[1]代租 '!$J:$J,0))),INDEX('[1]包租 '!$DK:$DK,MATCH(W221,'[1]包租 '!$K:$K,0)),INDEX('[1]代租 '!$DC:$DC,MATCH(W221,'[1]代租 '!$J:$J,0))))</f>
        <v/>
      </c>
      <c r="J221" s="2" t="inlineStr">
        <is>
          <t>Y855205391226177710785021811747096276630788602271635010549685710221929658419716976284822117562763589673981324970863073014179646208767336534893994353724012255730123057294804528402563401</t>
        </is>
      </c>
      <c r="K221" s="2">
        <f>IF(W221="","",MID(IF(ISNA(INDEX('[1]代租 '!$DE:$DE,MATCH(W221,'[1]代租 '!$J:$J,0))),INDEX('[1]包租 '!$DM:$DM,MATCH(W221,'[1]包租 '!$K:$K,0)),INDEX('[1]代租 '!$DE:$DE,MATCH(W221,'[1]代租 '!$J:$J,0))),1,3))</f>
        <v/>
      </c>
      <c r="L221" s="2">
        <f>IF(W221="","",MID(IF(ISNA(INDEX('[1]代租 '!$DE:$DE,MATCH(W221,'[1]代租 '!$J:$J,0))),INDEX('[1]包租 '!$DM:$DM,MATCH(W221,'[1]包租 '!$K:$K,0)),INDEX('[1]代租 '!$DE:$DE,MATCH(W221,'[1]代租 '!$J:$J,0))),4,4))</f>
        <v/>
      </c>
      <c r="M221" s="21" t="inlineStr">
        <is>
          <t>3974226990549349816647861810971885133434222740159546713220331373528178190195191560203805988236007262415394685686222677855959320726366005826548535364341845867900987052181839244097277995</t>
        </is>
      </c>
      <c r="N221" s="4" t="n"/>
      <c r="O221" s="5">
        <f>K221&amp;L221</f>
        <v/>
      </c>
      <c r="P221" s="5">
        <f>M221</f>
        <v/>
      </c>
      <c r="Q221" s="5">
        <f>J221</f>
        <v/>
      </c>
      <c r="R221" s="39">
        <f>D221+F221+H221</f>
        <v/>
      </c>
      <c r="S221" s="39">
        <f>LEN(O221)</f>
        <v/>
      </c>
      <c r="T221" s="39">
        <f>LEN(P221)</f>
        <v/>
      </c>
      <c r="U221" s="5">
        <f>$C$2&amp;I221&amp;IF(D221&gt;0,"保險費",IF(F221&gt;0,"東公證費",IF(H221&gt;0,"修繕費")))</f>
        <v/>
      </c>
    </row>
    <row r="222" ht="28.5" customHeight="1" s="55">
      <c r="A222" s="1" t="n"/>
      <c r="B222" s="2">
        <f>IF(W222="","","寄居蟹高"&amp;IF(ISNA(INDEX('[1]代租 '!$V:$V,MATCH(W222,'[1]代租 '!$J:$J,0))),INDEX('[1]包租 '!$F:$F,MATCH(W222,'[1]包租 '!$K:$K,0)),INDEX('[1]代租 '!$V:$V,MATCH(W222,'[1]代租 '!$J:$J,0))))</f>
        <v/>
      </c>
      <c r="C222" s="61" t="n"/>
      <c r="D222" s="61" t="n"/>
      <c r="E222" s="61" t="n"/>
      <c r="F222" s="61" t="n"/>
      <c r="G222" s="61" t="n"/>
      <c r="H222" s="61" t="n"/>
      <c r="I222" s="61">
        <f>IF(W222="","",IF(ISNA(INDEX('[1]代租 '!$DC:$DC,MATCH(W222,'[1]代租 '!$J:$J,0))),INDEX('[1]包租 '!$DK:$DK,MATCH(W222,'[1]包租 '!$K:$K,0)),INDEX('[1]代租 '!$DC:$DC,MATCH(W222,'[1]代租 '!$J:$J,0))))</f>
        <v/>
      </c>
      <c r="J222" s="2" t="inlineStr">
        <is>
          <t>J529774185479029795290347496688144473658719847267847685067967813562735783919549396914442405282275490665494617239185898295548761995474516859825564257061636503003353777084542365314600821</t>
        </is>
      </c>
      <c r="K222" s="2">
        <f>IF(W222="","",MID(IF(ISNA(INDEX('[1]代租 '!$DE:$DE,MATCH(W222,'[1]代租 '!$J:$J,0))),INDEX('[1]包租 '!$DM:$DM,MATCH(W222,'[1]包租 '!$K:$K,0)),INDEX('[1]代租 '!$DE:$DE,MATCH(W222,'[1]代租 '!$J:$J,0))),1,3))</f>
        <v/>
      </c>
      <c r="L222" s="2">
        <f>IF(W222="","",MID(IF(ISNA(INDEX('[1]代租 '!$DE:$DE,MATCH(W222,'[1]代租 '!$J:$J,0))),INDEX('[1]包租 '!$DM:$DM,MATCH(W222,'[1]包租 '!$K:$K,0)),INDEX('[1]代租 '!$DE:$DE,MATCH(W222,'[1]代租 '!$J:$J,0))),4,4))</f>
        <v/>
      </c>
      <c r="M222" s="21" t="inlineStr">
        <is>
          <t>4080573841322638301488224937004366342083155546865471470116700509149291821914961408923026454087804858568115716415124266494181963500570077588370520186809940363164975562343238458921313418</t>
        </is>
      </c>
      <c r="N222" s="4" t="n"/>
      <c r="O222" s="5">
        <f>K222&amp;L222</f>
        <v/>
      </c>
      <c r="P222" s="5">
        <f>M222</f>
        <v/>
      </c>
      <c r="Q222" s="5">
        <f>J222</f>
        <v/>
      </c>
      <c r="R222" s="39">
        <f>D222+F222+H222</f>
        <v/>
      </c>
      <c r="S222" s="39">
        <f>LEN(O222)</f>
        <v/>
      </c>
      <c r="T222" s="39">
        <f>LEN(P222)</f>
        <v/>
      </c>
      <c r="U222" s="5">
        <f>$C$2&amp;I222&amp;IF(D222&gt;0,"保險費",IF(F222&gt;0,"東公證費",IF(H222&gt;0,"修繕費")))</f>
        <v/>
      </c>
    </row>
    <row r="223" ht="28.5" customHeight="1" s="55">
      <c r="A223" s="1" t="n"/>
      <c r="B223" s="2">
        <f>IF(W223="","","寄居蟹高"&amp;IF(ISNA(INDEX('[1]代租 '!$V:$V,MATCH(W223,'[1]代租 '!$J:$J,0))),INDEX('[1]包租 '!$F:$F,MATCH(W223,'[1]包租 '!$K:$K,0)),INDEX('[1]代租 '!$V:$V,MATCH(W223,'[1]代租 '!$J:$J,0))))</f>
        <v/>
      </c>
      <c r="C223" s="61" t="n"/>
      <c r="D223" s="61" t="n"/>
      <c r="E223" s="61" t="n"/>
      <c r="F223" s="61" t="n"/>
      <c r="G223" s="61" t="n"/>
      <c r="H223" s="61" t="n"/>
      <c r="I223" s="61">
        <f>IF(W223="","",IF(ISNA(INDEX('[1]代租 '!$DC:$DC,MATCH(W223,'[1]代租 '!$J:$J,0))),INDEX('[1]包租 '!$DK:$DK,MATCH(W223,'[1]包租 '!$K:$K,0)),INDEX('[1]代租 '!$DC:$DC,MATCH(W223,'[1]代租 '!$J:$J,0))))</f>
        <v/>
      </c>
      <c r="J223" s="2" t="inlineStr">
        <is>
          <t>H430196813594884638745366360955310730460666345608558948521589942732180299381128964205780958165145114466333312304236036035477721894406240564158248376551671794625636311540880589450854819</t>
        </is>
      </c>
      <c r="K223" s="2">
        <f>IF(W223="","",MID(IF(ISNA(INDEX('[1]代租 '!$DE:$DE,MATCH(W223,'[1]代租 '!$J:$J,0))),INDEX('[1]包租 '!$DM:$DM,MATCH(W223,'[1]包租 '!$K:$K,0)),INDEX('[1]代租 '!$DE:$DE,MATCH(W223,'[1]代租 '!$J:$J,0))),1,3))</f>
        <v/>
      </c>
      <c r="L223" s="2">
        <f>IF(W223="","",MID(IF(ISNA(INDEX('[1]代租 '!$DE:$DE,MATCH(W223,'[1]代租 '!$J:$J,0))),INDEX('[1]包租 '!$DM:$DM,MATCH(W223,'[1]包租 '!$K:$K,0)),INDEX('[1]代租 '!$DE:$DE,MATCH(W223,'[1]代租 '!$J:$J,0))),4,4))</f>
        <v/>
      </c>
      <c r="M223" s="21" t="inlineStr">
        <is>
          <t>5642335321777128979488882593616915706902869352064482807046937203455981552699132746060069695242030605664672172814099518739841725705073728453164730781313393576594620123368441749041628560</t>
        </is>
      </c>
      <c r="N223" s="4" t="n"/>
      <c r="O223" s="5">
        <f>K223&amp;L223</f>
        <v/>
      </c>
      <c r="P223" s="5">
        <f>M223</f>
        <v/>
      </c>
      <c r="Q223" s="5">
        <f>J223</f>
        <v/>
      </c>
      <c r="R223" s="39">
        <f>D223+F223+H223</f>
        <v/>
      </c>
      <c r="S223" s="39">
        <f>LEN(O223)</f>
        <v/>
      </c>
      <c r="T223" s="39">
        <f>LEN(P223)</f>
        <v/>
      </c>
      <c r="U223" s="5">
        <f>$C$2&amp;I223&amp;IF(D223&gt;0,"保險費",IF(F223&gt;0,"東公證費",IF(H223&gt;0,"修繕費")))</f>
        <v/>
      </c>
    </row>
    <row r="224" ht="28.5" customHeight="1" s="55">
      <c r="A224" s="1" t="n"/>
      <c r="B224" s="2">
        <f>IF(W224="","","寄居蟹高"&amp;IF(ISNA(INDEX('[1]代租 '!$V:$V,MATCH(W224,'[1]代租 '!$J:$J,0))),INDEX('[1]包租 '!$F:$F,MATCH(W224,'[1]包租 '!$K:$K,0)),INDEX('[1]代租 '!$V:$V,MATCH(W224,'[1]代租 '!$J:$J,0))))</f>
        <v/>
      </c>
      <c r="C224" s="61" t="n"/>
      <c r="D224" s="61" t="n"/>
      <c r="E224" s="61" t="n"/>
      <c r="F224" s="61" t="n"/>
      <c r="G224" s="61" t="n"/>
      <c r="H224" s="61" t="n"/>
      <c r="I224" s="61">
        <f>IF(W224="","",IF(ISNA(INDEX('[1]代租 '!$DC:$DC,MATCH(W224,'[1]代租 '!$J:$J,0))),INDEX('[1]包租 '!$DK:$DK,MATCH(W224,'[1]包租 '!$K:$K,0)),INDEX('[1]代租 '!$DC:$DC,MATCH(W224,'[1]代租 '!$J:$J,0))))</f>
        <v/>
      </c>
      <c r="J224" s="2" t="inlineStr">
        <is>
          <t>K421684372747196001503860186718839857238231274018161962736788580285961198713855433957869036551081501842246336029375251890993278958074225735300926733606340764785252420534851320810797666</t>
        </is>
      </c>
      <c r="K224" s="2">
        <f>IF(W224="","",MID(IF(ISNA(INDEX('[1]代租 '!$DE:$DE,MATCH(W224,'[1]代租 '!$J:$J,0))),INDEX('[1]包租 '!$DM:$DM,MATCH(W224,'[1]包租 '!$K:$K,0)),INDEX('[1]代租 '!$DE:$DE,MATCH(W224,'[1]代租 '!$J:$J,0))),1,3))</f>
        <v/>
      </c>
      <c r="L224" s="2">
        <f>IF(W224="","",MID(IF(ISNA(INDEX('[1]代租 '!$DE:$DE,MATCH(W224,'[1]代租 '!$J:$J,0))),INDEX('[1]包租 '!$DM:$DM,MATCH(W224,'[1]包租 '!$K:$K,0)),INDEX('[1]代租 '!$DE:$DE,MATCH(W224,'[1]代租 '!$J:$J,0))),4,4))</f>
        <v/>
      </c>
      <c r="M224" s="21" t="inlineStr">
        <is>
          <t>6185779763960282960442054863079316357244926174300725871948888663076697952353999225943340070326177390249825781916678864221990862232063894400650923943961499400036361493414071695308234506</t>
        </is>
      </c>
      <c r="N224" s="4" t="n"/>
      <c r="O224" s="5">
        <f>K224&amp;L224</f>
        <v/>
      </c>
      <c r="P224" s="5">
        <f>M224</f>
        <v/>
      </c>
      <c r="Q224" s="5">
        <f>J224</f>
        <v/>
      </c>
      <c r="R224" s="39">
        <f>D224+F224+H224</f>
        <v/>
      </c>
      <c r="S224" s="39">
        <f>LEN(O224)</f>
        <v/>
      </c>
      <c r="T224" s="39">
        <f>LEN(P224)</f>
        <v/>
      </c>
      <c r="U224" s="5">
        <f>$C$2&amp;I224&amp;IF(D224&gt;0,"保險費",IF(F224&gt;0,"東公證費",IF(H224&gt;0,"修繕費")))</f>
        <v/>
      </c>
    </row>
    <row r="225" ht="28.5" customHeight="1" s="55">
      <c r="A225" s="1" t="n"/>
      <c r="B225" s="2">
        <f>IF(W225="","","寄居蟹高"&amp;IF(ISNA(INDEX('[1]代租 '!$V:$V,MATCH(W225,'[1]代租 '!$J:$J,0))),INDEX('[1]包租 '!$F:$F,MATCH(W225,'[1]包租 '!$K:$K,0)),INDEX('[1]代租 '!$V:$V,MATCH(W225,'[1]代租 '!$J:$J,0))))</f>
        <v/>
      </c>
      <c r="C225" s="61" t="n"/>
      <c r="D225" s="61" t="n"/>
      <c r="E225" s="61" t="n"/>
      <c r="F225" s="61" t="n"/>
      <c r="G225" s="61" t="n"/>
      <c r="H225" s="61" t="n"/>
      <c r="I225" s="61">
        <f>IF(W225="","",IF(ISNA(INDEX('[1]代租 '!$DC:$DC,MATCH(W225,'[1]代租 '!$J:$J,0))),INDEX('[1]包租 '!$DK:$DK,MATCH(W225,'[1]包租 '!$K:$K,0)),INDEX('[1]代租 '!$DC:$DC,MATCH(W225,'[1]代租 '!$J:$J,0))))</f>
        <v/>
      </c>
      <c r="J225" s="2" t="inlineStr">
        <is>
          <t>F115578306453273058190818572805612827002267633165382893970278303121937554130757250976214493262902003783472382017768343900916755542576885117228101813364095136347262709879410042305772128</t>
        </is>
      </c>
      <c r="K225" s="2">
        <f>IF(W225="","",MID(IF(ISNA(INDEX('[1]代租 '!$DE:$DE,MATCH(W225,'[1]代租 '!$J:$J,0))),INDEX('[1]包租 '!$DM:$DM,MATCH(W225,'[1]包租 '!$K:$K,0)),INDEX('[1]代租 '!$DE:$DE,MATCH(W225,'[1]代租 '!$J:$J,0))),1,3))</f>
        <v/>
      </c>
      <c r="L225" s="2">
        <f>IF(W225="","",MID(IF(ISNA(INDEX('[1]代租 '!$DE:$DE,MATCH(W225,'[1]代租 '!$J:$J,0))),INDEX('[1]包租 '!$DM:$DM,MATCH(W225,'[1]包租 '!$K:$K,0)),INDEX('[1]代租 '!$DE:$DE,MATCH(W225,'[1]代租 '!$J:$J,0))),4,4))</f>
        <v/>
      </c>
      <c r="M225" s="21" t="inlineStr">
        <is>
          <t>3217028027406936288327564760084608236687758996832836012473085849144872972331853159932063283298782196110300123134700962802878337174409906824087449273911266536361271308798510278828368110</t>
        </is>
      </c>
      <c r="N225" s="4" t="n"/>
      <c r="O225" s="5">
        <f>K225&amp;L225</f>
        <v/>
      </c>
      <c r="P225" s="5">
        <f>M225</f>
        <v/>
      </c>
      <c r="Q225" s="5">
        <f>J225</f>
        <v/>
      </c>
      <c r="R225" s="39">
        <f>D225+F225+H225</f>
        <v/>
      </c>
      <c r="S225" s="39">
        <f>LEN(O225)</f>
        <v/>
      </c>
      <c r="T225" s="39">
        <f>LEN(P225)</f>
        <v/>
      </c>
      <c r="U225" s="5">
        <f>$C$2&amp;I225&amp;IF(D225&gt;0,"保險費",IF(F225&gt;0,"東公證費",IF(H225&gt;0,"修繕費")))</f>
        <v/>
      </c>
    </row>
    <row r="226" ht="28.5" customHeight="1" s="55">
      <c r="A226" s="1" t="n"/>
      <c r="B226" s="2">
        <f>IF(W226="","","寄居蟹高"&amp;IF(ISNA(INDEX('[1]代租 '!$V:$V,MATCH(W226,'[1]代租 '!$J:$J,0))),INDEX('[1]包租 '!$F:$F,MATCH(W226,'[1]包租 '!$K:$K,0)),INDEX('[1]代租 '!$V:$V,MATCH(W226,'[1]代租 '!$J:$J,0))))</f>
        <v/>
      </c>
      <c r="C226" s="61" t="n"/>
      <c r="D226" s="61" t="n"/>
      <c r="E226" s="61" t="n"/>
      <c r="F226" s="61" t="n"/>
      <c r="G226" s="61" t="n"/>
      <c r="H226" s="61" t="n"/>
      <c r="I226" s="61">
        <f>IF(W226="","",IF(ISNA(INDEX('[1]代租 '!$DC:$DC,MATCH(W226,'[1]代租 '!$J:$J,0))),INDEX('[1]包租 '!$DK:$DK,MATCH(W226,'[1]包租 '!$K:$K,0)),INDEX('[1]代租 '!$DC:$DC,MATCH(W226,'[1]代租 '!$J:$J,0))))</f>
        <v/>
      </c>
      <c r="J226" s="2" t="inlineStr">
        <is>
          <t>W360648373942215976837643181287473749399779424019772416119568626083772890959627370278674157314902297104787134896087719280594378738112788343169207949889782686534941672523066180833136211</t>
        </is>
      </c>
      <c r="K226" s="2">
        <f>IF(W226="","",MID(IF(ISNA(INDEX('[1]代租 '!$DE:$DE,MATCH(W226,'[1]代租 '!$J:$J,0))),INDEX('[1]包租 '!$DM:$DM,MATCH(W226,'[1]包租 '!$K:$K,0)),INDEX('[1]代租 '!$DE:$DE,MATCH(W226,'[1]代租 '!$J:$J,0))),1,3))</f>
        <v/>
      </c>
      <c r="L226" s="2">
        <f>IF(W226="","",MID(IF(ISNA(INDEX('[1]代租 '!$DE:$DE,MATCH(W226,'[1]代租 '!$J:$J,0))),INDEX('[1]包租 '!$DM:$DM,MATCH(W226,'[1]包租 '!$K:$K,0)),INDEX('[1]代租 '!$DE:$DE,MATCH(W226,'[1]代租 '!$J:$J,0))),4,4))</f>
        <v/>
      </c>
      <c r="M226" s="21" t="inlineStr">
        <is>
          <t>2301867202010578045821734580900792356665283337498897565915856768684108998862559404870813320702399881301272355118493729898658177419591054899920091216342031163255279816273937569829536267</t>
        </is>
      </c>
      <c r="N226" s="4" t="n"/>
      <c r="O226" s="5">
        <f>K226&amp;L226</f>
        <v/>
      </c>
      <c r="P226" s="5">
        <f>M226</f>
        <v/>
      </c>
      <c r="Q226" s="5">
        <f>J226</f>
        <v/>
      </c>
      <c r="R226" s="39">
        <f>D226+F226+H226</f>
        <v/>
      </c>
      <c r="S226" s="39">
        <f>LEN(O226)</f>
        <v/>
      </c>
      <c r="T226" s="39">
        <f>LEN(P226)</f>
        <v/>
      </c>
      <c r="U226" s="5">
        <f>$C$2&amp;I226&amp;IF(D226&gt;0,"保險費",IF(F226&gt;0,"東公證費",IF(H226&gt;0,"修繕費")))</f>
        <v/>
      </c>
    </row>
    <row r="227" ht="28.5" customHeight="1" s="55">
      <c r="A227" s="12" t="n"/>
      <c r="B227" s="2">
        <f>IF(W227="","","寄居蟹高"&amp;IF(ISNA(INDEX('[1]代租 '!$V:$V,MATCH(W227,'[1]代租 '!$J:$J,0))),INDEX('[1]包租 '!$F:$F,MATCH(W227,'[1]包租 '!$K:$K,0)),INDEX('[1]代租 '!$V:$V,MATCH(W227,'[1]代租 '!$J:$J,0))))</f>
        <v/>
      </c>
      <c r="C227" s="61" t="n"/>
      <c r="D227" s="61" t="n"/>
      <c r="E227" s="61" t="n"/>
      <c r="F227" s="61" t="n"/>
      <c r="G227" s="61" t="n"/>
      <c r="H227" s="61" t="n"/>
      <c r="I227" s="61">
        <f>IF(W227="","",IF(ISNA(INDEX('[1]代租 '!$DC:$DC,MATCH(W227,'[1]代租 '!$J:$J,0))),INDEX('[1]包租 '!$DK:$DK,MATCH(W227,'[1]包租 '!$K:$K,0)),INDEX('[1]代租 '!$DC:$DC,MATCH(W227,'[1]代租 '!$J:$J,0))))</f>
        <v/>
      </c>
      <c r="J227" s="2" t="inlineStr">
        <is>
          <t>A893844881644900433321220456359601986694738367353916879989947146919709611396880494923015448591369719533572028280938874742313890524762667171326207497569206185705517187655428916540740452</t>
        </is>
      </c>
      <c r="K227" s="2">
        <f>IF(W227="","",MID(IF(ISNA(INDEX('[1]代租 '!$DE:$DE,MATCH(W227,'[1]代租 '!$J:$J,0))),INDEX('[1]包租 '!$DM:$DM,MATCH(W227,'[1]包租 '!$K:$K,0)),INDEX('[1]代租 '!$DE:$DE,MATCH(W227,'[1]代租 '!$J:$J,0))),1,3))</f>
        <v/>
      </c>
      <c r="L227" s="2">
        <f>IF(W227="","",MID(IF(ISNA(INDEX('[1]代租 '!$DE:$DE,MATCH(W227,'[1]代租 '!$J:$J,0))),INDEX('[1]包租 '!$DM:$DM,MATCH(W227,'[1]包租 '!$K:$K,0)),INDEX('[1]代租 '!$DE:$DE,MATCH(W227,'[1]代租 '!$J:$J,0))),4,4))</f>
        <v/>
      </c>
      <c r="M227" s="21" t="inlineStr">
        <is>
          <t>7328570855919279087175760896515942089425774273860085345405003648618376494273228956694085629970380541358126092743278178621682556600275984019173899131928169722201821742158843383254506104</t>
        </is>
      </c>
      <c r="N227" s="4" t="n"/>
      <c r="O227" s="5">
        <f>K227&amp;L227</f>
        <v/>
      </c>
      <c r="P227" s="5">
        <f>M227</f>
        <v/>
      </c>
      <c r="Q227" s="5">
        <f>J227</f>
        <v/>
      </c>
      <c r="R227" s="39">
        <f>D227+F227+H227</f>
        <v/>
      </c>
      <c r="S227" s="39">
        <f>LEN(O227)</f>
        <v/>
      </c>
      <c r="T227" s="39">
        <f>LEN(P227)</f>
        <v/>
      </c>
      <c r="U227" s="5">
        <f>$C$2&amp;I227&amp;IF(D227&gt;0,"保險費",IF(F227&gt;0,"東公證費",IF(H227&gt;0,"修繕費")))</f>
        <v/>
      </c>
    </row>
    <row r="228" ht="26.25" customHeight="1" s="55">
      <c r="A228" s="63" t="inlineStr">
        <is>
          <t>合計</t>
        </is>
      </c>
      <c r="B228" s="64" t="n"/>
      <c r="C228" s="65">
        <f>SUM(C5:C227)</f>
        <v/>
      </c>
      <c r="D228" s="65">
        <f>SUM(D5:D227)</f>
        <v/>
      </c>
      <c r="E228" s="65">
        <f>SUM(E5:E227)</f>
        <v/>
      </c>
      <c r="F228" s="65">
        <f>SUM(F5:F227)</f>
        <v/>
      </c>
      <c r="G228" s="65">
        <f>SUM(G5:G227)</f>
        <v/>
      </c>
      <c r="H228" s="65">
        <f>SUM(H5:H227)</f>
        <v/>
      </c>
      <c r="I228" s="19" t="n"/>
      <c r="J228" s="19" t="n"/>
      <c r="K228" s="19" t="n"/>
      <c r="L228" s="19" t="n"/>
      <c r="M228" s="20" t="n"/>
      <c r="N228" s="13" t="n"/>
      <c r="O228" s="5" t="n"/>
      <c r="P228" s="5" t="n"/>
      <c r="Q228" s="5" t="n"/>
      <c r="U228" s="5" t="n"/>
    </row>
    <row r="229" customFormat="1" s="14">
      <c r="A229" s="23" t="inlineStr">
        <is>
          <t>註1：每年每處最高為新臺幣3,500元，最長補助3年，3年共計最高補助新臺幣1萬500元(至少應含特殊事故房屋跌價補償保險、住宅火險、地震基本保險)。</t>
        </is>
      </c>
    </row>
    <row r="230" customFormat="1" s="14">
      <c r="A230" s="23" t="inlineStr">
        <is>
          <t>註2：臺北市、新北市每件每次不超過新臺幣4,500元；其餘直轄市每件每次不超過新臺幣3,000元。</t>
        </is>
      </c>
    </row>
    <row r="231" customFormat="1" s="14">
      <c r="A231" s="23" t="inlineStr">
        <is>
          <t>註3：單一案件每年補助最高新臺幣1萬元，並以實際修繕金額為限。租期未達1年者按月數比率核給，未滿1個月者以1個月計算。</t>
        </is>
      </c>
    </row>
    <row r="232" customFormat="1" s="14">
      <c r="A232" s="23" t="inlineStr">
        <is>
          <t>註4：本欄位供國家住都中心註記退件情形。</t>
        </is>
      </c>
    </row>
    <row r="233">
      <c r="A233" s="30" t="inlineStr">
        <is>
          <t>業者</t>
        </is>
      </c>
      <c r="B233" s="58" t="n"/>
      <c r="C233" s="58" t="n"/>
      <c r="D233" s="57" t="n"/>
      <c r="E233" s="30" t="inlineStr">
        <is>
          <t>地方公會</t>
        </is>
      </c>
      <c r="F233" s="58" t="n"/>
      <c r="G233" s="58" t="n"/>
      <c r="H233" s="57" t="n"/>
      <c r="I233" s="30" t="inlineStr">
        <is>
          <t>國家住都中心複核</t>
        </is>
      </c>
      <c r="J233" s="58" t="n"/>
      <c r="K233" s="58" t="n"/>
      <c r="L233" s="58" t="n"/>
      <c r="M233" s="58" t="n"/>
      <c r="N233" s="57" t="n"/>
    </row>
    <row r="234">
      <c r="A234" s="30" t="inlineStr">
        <is>
          <t>服務人員</t>
        </is>
      </c>
      <c r="B234" s="57" t="n"/>
      <c r="C234" s="30" t="inlineStr">
        <is>
          <t>大章</t>
        </is>
      </c>
      <c r="D234" s="57" t="n"/>
      <c r="E234" s="30" t="inlineStr">
        <is>
          <t>審查人員</t>
        </is>
      </c>
      <c r="F234" s="57" t="n"/>
      <c r="G234" s="30" t="inlineStr">
        <is>
          <t>大章</t>
        </is>
      </c>
      <c r="H234" s="57" t="n"/>
      <c r="I234" s="30" t="inlineStr">
        <is>
          <t>複核人員</t>
        </is>
      </c>
      <c r="J234" s="57" t="n"/>
      <c r="K234" s="44" t="inlineStr">
        <is>
          <t>部分通過</t>
        </is>
      </c>
      <c r="L234" s="58" t="n"/>
      <c r="M234" s="66" t="inlineStr">
        <is>
          <t>9243</t>
        </is>
      </c>
      <c r="N234" s="57" t="n"/>
    </row>
    <row r="235">
      <c r="A235" s="31" t="n"/>
      <c r="B235" s="67" t="n"/>
      <c r="C235" s="31" t="n"/>
      <c r="D235" s="67" t="n"/>
      <c r="E235" s="31" t="n"/>
      <c r="F235" s="67" t="n"/>
      <c r="G235" s="31" t="n"/>
      <c r="H235" s="67" t="n"/>
      <c r="I235" s="31" t="n"/>
      <c r="J235" s="67" t="n"/>
      <c r="K235" s="68" t="n"/>
      <c r="L235" s="69" t="n"/>
      <c r="M235" s="70" t="n"/>
      <c r="N235" s="67" t="n"/>
    </row>
    <row r="236">
      <c r="A236" s="71" t="n"/>
      <c r="B236" s="72" t="n"/>
      <c r="C236" s="71" t="n"/>
      <c r="D236" s="72" t="n"/>
      <c r="E236" s="71" t="n"/>
      <c r="F236" s="72" t="n"/>
      <c r="G236" s="71" t="n"/>
      <c r="H236" s="72" t="n"/>
      <c r="I236" s="71" t="n"/>
      <c r="J236" s="72" t="n"/>
      <c r="K236" s="71" t="n"/>
      <c r="M236" s="73" t="n"/>
      <c r="N236" s="72" t="n"/>
    </row>
    <row r="237">
      <c r="A237" s="71" t="n"/>
      <c r="B237" s="72" t="n"/>
      <c r="C237" s="71" t="n"/>
      <c r="D237" s="72" t="n"/>
      <c r="E237" s="71" t="n"/>
      <c r="F237" s="72" t="n"/>
      <c r="G237" s="71" t="n"/>
      <c r="H237" s="72" t="n"/>
      <c r="I237" s="71" t="n"/>
      <c r="J237" s="72" t="n"/>
      <c r="K237" s="71" t="n"/>
      <c r="M237" s="73" t="n"/>
      <c r="N237" s="72" t="n"/>
    </row>
    <row r="238" ht="24" customHeight="1" s="55">
      <c r="A238" s="74" t="n"/>
      <c r="B238" s="75" t="n"/>
      <c r="C238" s="74" t="n"/>
      <c r="D238" s="75" t="n"/>
      <c r="E238" s="74" t="n"/>
      <c r="F238" s="75" t="n"/>
      <c r="G238" s="74" t="n"/>
      <c r="H238" s="75" t="n"/>
      <c r="I238" s="74" t="n"/>
      <c r="J238" s="75" t="n"/>
      <c r="K238" s="74" t="n"/>
      <c r="L238" s="56" t="n"/>
      <c r="M238" s="76" t="n"/>
      <c r="N238" s="75" t="n"/>
    </row>
  </sheetData>
  <autoFilter ref="A4:Y234"/>
  <mergeCells count="33">
    <mergeCell ref="B3:B4"/>
    <mergeCell ref="N3:N4"/>
    <mergeCell ref="C234:D234"/>
    <mergeCell ref="E234:F234"/>
    <mergeCell ref="M1:N1"/>
    <mergeCell ref="I234:J234"/>
    <mergeCell ref="A228:B228"/>
    <mergeCell ref="E233:H233"/>
    <mergeCell ref="A235:B238"/>
    <mergeCell ref="G235:H238"/>
    <mergeCell ref="I235:J238"/>
    <mergeCell ref="A229:M229"/>
    <mergeCell ref="A3:A4"/>
    <mergeCell ref="G3:H3"/>
    <mergeCell ref="M235:N238"/>
    <mergeCell ref="B1:L1"/>
    <mergeCell ref="I3:M3"/>
    <mergeCell ref="A2:B2"/>
    <mergeCell ref="A230:L230"/>
    <mergeCell ref="A234:B234"/>
    <mergeCell ref="G234:H234"/>
    <mergeCell ref="L2:N2"/>
    <mergeCell ref="M234:N234"/>
    <mergeCell ref="A233:D233"/>
    <mergeCell ref="C235:D238"/>
    <mergeCell ref="A232:L232"/>
    <mergeCell ref="E235:F238"/>
    <mergeCell ref="K235:L238"/>
    <mergeCell ref="A231:N231"/>
    <mergeCell ref="K234:L234"/>
    <mergeCell ref="C3:D3"/>
    <mergeCell ref="E3:F3"/>
    <mergeCell ref="I233:N233"/>
  </mergeCells>
  <conditionalFormatting sqref="O5:O227">
    <cfRule type="expression" priority="2" dxfId="0">
      <formula>LEN(O5 )&lt;&gt;7</formula>
    </cfRule>
  </conditionalFormatting>
  <conditionalFormatting sqref="Q5:Q227">
    <cfRule type="expression" priority="1" dxfId="0">
      <formula>LEN(Q5 )&lt;&gt;10</formula>
    </cfRule>
  </conditionalFormatting>
  <printOptions horizontalCentered="1"/>
  <pageMargins left="0.2362204724409449" right="0.2362204724409449" top="0.3937007874015748" bottom="0.4724409448818898" header="0.3149606299212598" footer="0.3149606299212598"/>
  <pageSetup orientation="landscape" paperSize="9" scale="83" fitToHeight="0"/>
  <headerFooter>
    <oddHeader/>
    <oddFooter>&amp;C&amp;"標楷體,標準"&amp;10 第 &amp;P 頁，共 &amp;N 頁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H19:H23"/>
  <sheetViews>
    <sheetView workbookViewId="0">
      <selection activeCell="H19" sqref="H19:H23"/>
    </sheetView>
  </sheetViews>
  <sheetFormatPr baseColWidth="8" defaultRowHeight="16.5"/>
  <sheetData>
    <row r="19">
      <c r="H19" s="0" t="inlineStr">
        <is>
          <t>113/11/20-114/11/20</t>
        </is>
      </c>
    </row>
    <row r="20">
      <c r="H20" s="0" t="inlineStr">
        <is>
          <t>東租114/1/20-115/1/19</t>
        </is>
      </c>
    </row>
    <row r="21">
      <c r="H21" s="0" t="inlineStr">
        <is>
          <t>113/11/20-114/1/19</t>
        </is>
      </c>
    </row>
    <row r="22">
      <c r="H22" s="0" t="inlineStr">
        <is>
          <t>共61天未在計劃內切算</t>
        </is>
      </c>
    </row>
    <row r="23">
      <c r="H23" s="0" t="inlineStr">
        <is>
          <t>2675*(365-61)=2228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10159 王紅閔</dc:creator>
  <dcterms:created xsi:type="dcterms:W3CDTF">2020-04-20T10:01:30Z</dcterms:created>
  <dcterms:modified xsi:type="dcterms:W3CDTF">2025-05-06T09:17:11Z</dcterms:modified>
  <cp:lastModifiedBy>高雄租賃公會 陳</cp:lastModifiedBy>
  <cp:lastPrinted>2025-04-07T07:21:44Z</cp:lastPrinted>
</cp:coreProperties>
</file>