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5108" windowHeight="11664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'出租人補助費用清冊'!$A$1:$N$71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5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標楷體"/>
      <charset val="136"/>
      <family val="4"/>
      <b val="1"/>
      <color rgb="FFFF0000"/>
      <sz val="12"/>
    </font>
    <font>
      <name val="新細明體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7" fillId="0" borderId="0" applyAlignment="1">
      <alignment vertical="center"/>
    </xf>
    <xf numFmtId="43" fontId="7" fillId="0" borderId="0" applyAlignment="1">
      <alignment vertical="center"/>
    </xf>
    <xf numFmtId="0" fontId="14" fillId="0" borderId="0"/>
  </cellStyleXfs>
  <cellXfs count="1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top"/>
    </xf>
    <xf numFmtId="0" fontId="9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right" vertical="center"/>
    </xf>
    <xf numFmtId="0" fontId="5" fillId="0" borderId="6" applyAlignment="1" pivotButton="0" quotePrefix="0" xfId="0">
      <alignment vertical="center"/>
    </xf>
    <xf numFmtId="49" fontId="5" fillId="0" borderId="6" applyAlignment="1" applyProtection="1" pivotButton="0" quotePrefix="0" xfId="0">
      <alignment horizontal="center" vertical="center" wrapText="1"/>
      <protection locked="0" hidden="0"/>
    </xf>
    <xf numFmtId="49" fontId="5" fillId="0" borderId="6" applyAlignment="1" applyProtection="1" pivotButton="0" quotePrefix="0" xfId="0">
      <alignment vertical="center" wrapText="1"/>
      <protection locked="0" hidden="0"/>
    </xf>
    <xf numFmtId="0" fontId="5" fillId="2" borderId="10" applyAlignment="1" applyProtection="1" pivotButton="0" quotePrefix="0" xfId="0">
      <alignment horizontal="center" vertical="center" shrinkToFit="1"/>
      <protection locked="0" hidden="0"/>
    </xf>
    <xf numFmtId="49" fontId="5" fillId="0" borderId="2" applyAlignment="1" applyProtection="1" pivotButton="0" quotePrefix="1" xfId="0">
      <alignment horizontal="center" vertical="center" wrapText="1"/>
      <protection locked="0" hidden="0"/>
    </xf>
    <xf numFmtId="49" fontId="5" fillId="0" borderId="6" applyAlignment="1" applyProtection="1" pivotButton="0" quotePrefix="1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5" fillId="0" borderId="8" applyAlignment="1" applyProtection="1" pivotButton="0" quotePrefix="0" xfId="0">
      <alignment vertical="center"/>
      <protection locked="0" hidden="0"/>
    </xf>
    <xf numFmtId="164" fontId="5" fillId="0" borderId="6" applyAlignment="1" applyProtection="1" pivotButton="0" quotePrefix="0" xfId="0">
      <alignment horizontal="center" vertical="center"/>
      <protection locked="0" hidden="0"/>
    </xf>
    <xf numFmtId="165" fontId="5" fillId="0" borderId="6" applyAlignment="1" applyProtection="1" pivotButton="0" quotePrefix="0" xfId="1">
      <alignment horizontal="center" vertical="center"/>
      <protection locked="0" hidden="0"/>
    </xf>
    <xf numFmtId="0" fontId="5" fillId="0" borderId="6" applyAlignment="1" applyProtection="1" pivotButton="0" quotePrefix="0" xfId="0">
      <alignment horizontal="center" vertical="center"/>
      <protection locked="0" hidden="0"/>
    </xf>
    <xf numFmtId="164" fontId="6" fillId="0" borderId="3" applyAlignment="1" applyProtection="1" pivotButton="0" quotePrefix="0" xfId="0">
      <alignment horizontal="right" vertical="center"/>
      <protection locked="0" hidden="0"/>
    </xf>
    <xf numFmtId="164" fontId="5" fillId="0" borderId="6" applyAlignment="1" applyProtection="1" pivotButton="0" quotePrefix="0" xfId="0">
      <alignment vertical="center"/>
      <protection locked="0" hidden="0"/>
    </xf>
    <xf numFmtId="165" fontId="5" fillId="0" borderId="6" applyAlignment="1" applyProtection="1" pivotButton="0" quotePrefix="0" xfId="1">
      <alignment horizontal="center" vertical="center"/>
      <protection locked="0" hidden="0"/>
    </xf>
    <xf numFmtId="0" fontId="5" fillId="0" borderId="3" applyAlignment="1" applyProtection="1" pivotButton="0" quotePrefix="0" xfId="0">
      <alignment horizontal="center" vertical="center"/>
      <protection locked="0" hidden="0"/>
    </xf>
    <xf numFmtId="49" fontId="5" fillId="0" borderId="6" applyAlignment="1" applyProtection="1" pivotButton="0" quotePrefix="0" xfId="0">
      <alignment horizontal="center" vertical="center"/>
      <protection locked="0" hidden="0"/>
    </xf>
    <xf numFmtId="49" fontId="5" fillId="0" borderId="2" applyAlignment="1" applyProtection="1" pivotButton="0" quotePrefix="0" xfId="0">
      <alignment horizontal="center" vertical="center" wrapText="1"/>
      <protection locked="0" hidden="0"/>
    </xf>
    <xf numFmtId="0" fontId="5" fillId="0" borderId="10" applyAlignment="1" applyProtection="1" pivotButton="0" quotePrefix="0" xfId="0">
      <alignment horizontal="center" vertical="center" shrinkToFit="1"/>
      <protection locked="0" hidden="0"/>
    </xf>
    <xf numFmtId="0" fontId="5" fillId="0" borderId="10" applyAlignment="1" applyProtection="1" pivotButton="0" quotePrefix="0" xfId="0">
      <alignment horizontal="center" vertical="center" wrapText="1" shrinkToFit="1"/>
      <protection locked="0" hidden="0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49" fontId="3" fillId="0" borderId="0" applyAlignment="1" pivotButton="0" quotePrefix="0" xfId="0">
      <alignment vertical="center"/>
    </xf>
    <xf numFmtId="0" fontId="5" fillId="0" borderId="0" applyAlignment="1" applyProtection="1" pivotButton="0" quotePrefix="0" xfId="0">
      <alignment vertical="center"/>
      <protection locked="0" hidden="0"/>
    </xf>
    <xf numFmtId="0" fontId="6" fillId="0" borderId="6" applyAlignment="1" pivotButton="0" quotePrefix="0" xfId="0">
      <alignment horizontal="center" vertical="center" wrapText="1"/>
    </xf>
    <xf numFmtId="164" fontId="5" fillId="0" borderId="6" applyAlignment="1" applyProtection="1" pivotButton="0" quotePrefix="0" xfId="0">
      <alignment vertical="center"/>
      <protection locked="0" hidden="0"/>
    </xf>
    <xf numFmtId="49" fontId="5" fillId="0" borderId="6" applyAlignment="1" applyProtection="1" pivotButton="0" quotePrefix="0" xfId="0">
      <alignment horizontal="center" vertical="center" wrapText="1"/>
      <protection locked="0" hidden="0"/>
    </xf>
    <xf numFmtId="0" fontId="5" fillId="0" borderId="6" applyAlignment="1" applyProtection="1" pivotButton="0" quotePrefix="0" xfId="0">
      <alignment horizontal="center" vertical="center"/>
      <protection locked="0" hidden="0"/>
    </xf>
    <xf numFmtId="164" fontId="6" fillId="0" borderId="3" applyAlignment="1" applyProtection="1" pivotButton="0" quotePrefix="0" xfId="0">
      <alignment horizontal="right" vertical="center"/>
      <protection locked="0" hidden="0"/>
    </xf>
    <xf numFmtId="0" fontId="3" fillId="0" borderId="0" applyAlignment="1" pivotButton="0" quotePrefix="0" xfId="0">
      <alignment vertical="center"/>
    </xf>
    <xf numFmtId="164" fontId="13" fillId="0" borderId="3" applyAlignment="1" applyProtection="1" pivotButton="0" quotePrefix="0" xfId="0">
      <alignment horizontal="right" vertical="center"/>
      <protection locked="0" hidden="0"/>
    </xf>
    <xf numFmtId="164" fontId="13" fillId="0" borderId="3" applyAlignment="1" applyProtection="1" pivotButton="0" quotePrefix="0" xfId="0">
      <alignment horizontal="right" vertical="center"/>
      <protection locked="0" hidden="0"/>
    </xf>
    <xf numFmtId="0" fontId="5" fillId="0" borderId="6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6" fillId="3" borderId="16" applyAlignment="1" pivotButton="0" quotePrefix="0" xfId="0">
      <alignment horizontal="center" vertical="center"/>
    </xf>
    <xf numFmtId="0" fontId="6" fillId="3" borderId="3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/>
    </xf>
    <xf numFmtId="0" fontId="6" fillId="3" borderId="4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6" fillId="3" borderId="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8" fillId="0" borderId="8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9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right" vertical="top" wrapText="1"/>
    </xf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2" applyAlignment="1" applyProtection="1" pivotButton="0" quotePrefix="0" xfId="0">
      <alignment horizontal="center" vertical="center"/>
      <protection locked="0" hidden="0"/>
    </xf>
    <xf numFmtId="0" fontId="6" fillId="0" borderId="4" applyAlignment="1" applyProtection="1" pivotButton="0" quotePrefix="0" xfId="0">
      <alignment horizontal="center" vertical="center"/>
      <protection locked="0" hidden="0"/>
    </xf>
    <xf numFmtId="0" fontId="6" fillId="0" borderId="3" applyAlignment="1" applyProtection="1" pivotButton="0" quotePrefix="0" xfId="0">
      <alignment horizontal="center" vertical="center"/>
      <protection locked="0" hidden="0"/>
    </xf>
    <xf numFmtId="0" fontId="6" fillId="0" borderId="4" applyAlignment="1" pivotButton="0" quotePrefix="0" xfId="0">
      <alignment vertical="center"/>
    </xf>
    <xf numFmtId="0" fontId="6" fillId="0" borderId="3" applyAlignment="1" pivotButton="0" quotePrefix="0" xfId="0">
      <alignment vertical="center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5" fillId="0" borderId="6" applyAlignment="1" applyProtection="1" pivotButton="0" quotePrefix="0" xfId="0">
      <alignment vertical="center"/>
      <protection locked="0" hidden="0"/>
    </xf>
    <xf numFmtId="164" fontId="5" fillId="0" borderId="6" applyAlignment="1" applyProtection="1" pivotButton="0" quotePrefix="0" xfId="0">
      <alignment horizontal="center" vertical="center"/>
      <protection locked="0" hidden="0"/>
    </xf>
    <xf numFmtId="165" fontId="5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0" fontId="6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164" fontId="6" fillId="0" borderId="3" applyAlignment="1" applyProtection="1" pivotButton="0" quotePrefix="0" xfId="0">
      <alignment horizontal="right" vertical="center"/>
      <protection locked="0" hidden="0"/>
    </xf>
    <xf numFmtId="164" fontId="13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6" fillId="3" borderId="19" applyAlignment="1" pivotButton="0" quotePrefix="0" xfId="0">
      <alignment horizontal="center" vertical="center"/>
    </xf>
    <xf numFmtId="0" fontId="0" fillId="0" borderId="12" pivotButton="0" quotePrefix="0" xfId="0"/>
    <xf numFmtId="0" fontId="5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3">
    <cellStyle name="一般" xfId="0" builtinId="0"/>
    <cellStyle name="千分位" xfId="1" builtinId="3"/>
    <cellStyle name="一般 2" xfId="2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71"/>
  <sheetViews>
    <sheetView tabSelected="1" topLeftCell="A43" zoomScale="80" zoomScaleNormal="80" zoomScaleSheetLayoutView="70" workbookViewId="0">
      <selection activeCell="A62" sqref="A62:M62"/>
    </sheetView>
  </sheetViews>
  <sheetFormatPr baseColWidth="8" defaultColWidth="9" defaultRowHeight="29.95" customHeight="1"/>
  <cols>
    <col width="5.625" customWidth="1" style="44" min="1" max="1"/>
    <col width="23.625" customWidth="1" style="44" min="2" max="2"/>
    <col width="15.625" customWidth="1" style="44" min="3" max="4"/>
    <col width="15.625" customWidth="1" style="44" min="5" max="6"/>
    <col width="15.625" customWidth="1" style="44" min="7" max="8"/>
    <col width="12.625" customWidth="1" style="44" min="9" max="9"/>
    <col width="14.5" customWidth="1" style="44" min="10" max="10"/>
    <col width="12.875" customWidth="1" style="44" min="11" max="11"/>
    <col width="10.5" customWidth="1" style="44" min="12" max="12"/>
    <col width="20.5" customWidth="1" style="44" min="13" max="13"/>
    <col width="9.25" customWidth="1" style="44" min="14" max="14"/>
    <col width="14" bestFit="1" customWidth="1" style="44" min="15" max="15"/>
    <col width="18.25" bestFit="1" customWidth="1" style="44" min="16" max="16"/>
    <col width="14" bestFit="1" customWidth="1" style="44" min="17" max="17"/>
    <col width="10.75" bestFit="1" customWidth="1" style="44" min="18" max="18"/>
    <col width="4.625" customWidth="1" style="44" min="19" max="20"/>
    <col width="25.75" bestFit="1" customWidth="1" style="44" min="21" max="21"/>
    <col width="24.5" bestFit="1" customWidth="1" style="44" min="22" max="22"/>
    <col width="9" customWidth="1" style="44" min="23" max="16384"/>
  </cols>
  <sheetData>
    <row r="1" ht="52.2" customHeight="1" s="83">
      <c r="A1" s="4" t="inlineStr">
        <is>
          <t>表單4</t>
        </is>
      </c>
      <c r="B1" s="5" t="n"/>
      <c r="C1" s="67" t="inlineStr">
        <is>
          <t>出租人補助費用清冊
中華民國 114 年 03 月</t>
        </is>
      </c>
      <c r="D1" s="84" t="n"/>
      <c r="E1" s="84" t="n"/>
      <c r="F1" s="84" t="n"/>
      <c r="G1" s="84" t="n"/>
      <c r="H1" s="84" t="n"/>
      <c r="I1" s="84" t="n"/>
      <c r="J1" s="84" t="n"/>
      <c r="K1" s="84" t="n"/>
      <c r="L1" s="84" t="n"/>
      <c r="M1" s="68" t="inlineStr">
        <is>
          <t>增辦第4期計畫 
1131121版</t>
        </is>
      </c>
    </row>
    <row r="2" ht="20.3" customHeight="1" s="83">
      <c r="A2" s="64" t="inlineStr">
        <is>
          <t>業者名稱：</t>
        </is>
      </c>
      <c r="B2" s="85" t="n"/>
      <c r="C2" s="16" t="inlineStr">
        <is>
          <t>大管家中</t>
        </is>
      </c>
      <c r="D2" s="38" t="n"/>
      <c r="E2" s="38" t="n"/>
      <c r="F2" s="38" t="n"/>
      <c r="G2" s="38" t="n"/>
      <c r="H2" s="38" t="n"/>
      <c r="I2" s="38" t="n"/>
      <c r="J2" s="38" t="n"/>
      <c r="K2" s="38" t="n"/>
      <c r="L2" s="19" t="n"/>
      <c r="M2" s="82" t="inlineStr">
        <is>
          <t>製表日期：114年04月02日</t>
        </is>
      </c>
      <c r="N2" s="86" t="n"/>
    </row>
    <row r="3" ht="20.3" customFormat="1" customHeight="1" s="2">
      <c r="A3" s="87" t="inlineStr">
        <is>
          <t>序號</t>
        </is>
      </c>
      <c r="B3" s="39" t="inlineStr">
        <is>
          <t>媒合編號</t>
        </is>
      </c>
      <c r="C3" s="39" t="inlineStr">
        <is>
          <t>居家安全保險費</t>
        </is>
      </c>
      <c r="D3" s="88" t="n"/>
      <c r="E3" s="39" t="inlineStr">
        <is>
          <t>公證費</t>
        </is>
      </c>
      <c r="F3" s="88" t="n"/>
      <c r="G3" s="39" t="inlineStr">
        <is>
          <t>住宅出租修繕費</t>
        </is>
      </c>
      <c r="H3" s="88" t="n"/>
      <c r="I3" s="39" t="inlineStr">
        <is>
          <t>受款人資料</t>
        </is>
      </c>
      <c r="J3" s="89" t="n"/>
      <c r="K3" s="89" t="n"/>
      <c r="L3" s="89" t="n"/>
      <c r="M3" s="88" t="n"/>
      <c r="N3" s="39" t="inlineStr">
        <is>
          <t>退件
註記
註4</t>
        </is>
      </c>
    </row>
    <row r="4" ht="56.95" customFormat="1" customHeight="1" s="2">
      <c r="A4" s="90" t="n"/>
      <c r="B4" s="91" t="n"/>
      <c r="C4" s="39" t="inlineStr">
        <is>
          <t>實際投保金額</t>
        </is>
      </c>
      <c r="D4" s="39" t="inlineStr">
        <is>
          <t>申請金額註1</t>
        </is>
      </c>
      <c r="E4" s="39" t="inlineStr">
        <is>
          <t>實際支付金額</t>
        </is>
      </c>
      <c r="F4" s="39" t="inlineStr">
        <is>
          <t>申請金額
註2</t>
        </is>
      </c>
      <c r="G4" s="39" t="inlineStr">
        <is>
          <t>實際修繕金額</t>
        </is>
      </c>
      <c r="H4" s="39" t="inlineStr">
        <is>
          <t>申請金額註3</t>
        </is>
      </c>
      <c r="I4" s="39" t="inlineStr">
        <is>
          <t>出租人
姓名</t>
        </is>
      </c>
      <c r="J4" s="39" t="inlineStr">
        <is>
          <t>身分證字號</t>
        </is>
      </c>
      <c r="K4" s="39" t="inlineStr">
        <is>
          <t>金融機構代碼(三碼)</t>
        </is>
      </c>
      <c r="L4" s="39" t="inlineStr">
        <is>
          <t>分行代碼(四碼)</t>
        </is>
      </c>
      <c r="M4" s="75" t="inlineStr">
        <is>
          <t>帳戶號碼</t>
        </is>
      </c>
      <c r="N4" s="91" t="n"/>
      <c r="O4" s="31" t="inlineStr">
        <is>
          <t>收受行代號</t>
        </is>
      </c>
      <c r="P4" s="31" t="inlineStr">
        <is>
          <t>收受者帳號</t>
        </is>
      </c>
      <c r="Q4" s="31" t="inlineStr">
        <is>
          <t>收受者統編</t>
        </is>
      </c>
      <c r="R4" s="31" t="inlineStr">
        <is>
          <t>金額</t>
        </is>
      </c>
      <c r="S4" s="32" t="inlineStr">
        <is>
          <t>X</t>
        </is>
      </c>
      <c r="T4" s="31" t="inlineStr">
        <is>
          <t>X</t>
        </is>
      </c>
      <c r="U4" s="31" t="inlineStr">
        <is>
          <t>發動者專用區</t>
        </is>
      </c>
      <c r="V4" s="31" t="inlineStr">
        <is>
          <t>媒合編號</t>
        </is>
      </c>
    </row>
    <row r="5" ht="29.95" customHeight="1" s="83">
      <c r="A5" s="18">
        <f>ROW()-4</f>
        <v/>
      </c>
      <c r="B5" s="41" t="inlineStr">
        <is>
          <t>大管家中D2M14100009</t>
        </is>
      </c>
      <c r="C5" s="92" t="n"/>
      <c r="D5" s="93" t="n"/>
      <c r="E5" s="92" t="n"/>
      <c r="F5" s="92" t="n"/>
      <c r="G5" s="94" t="n">
        <v>300</v>
      </c>
      <c r="H5" s="94" t="n">
        <v>300</v>
      </c>
      <c r="I5" s="93" t="inlineStr">
        <is>
          <t>蔡安悌</t>
        </is>
      </c>
      <c r="J5" s="26" t="inlineStr">
        <is>
          <t>B195292259</t>
        </is>
      </c>
      <c r="K5" s="15" t="inlineStr">
        <is>
          <t>812</t>
        </is>
      </c>
      <c r="L5" s="27" t="inlineStr">
        <is>
          <t>0023</t>
        </is>
      </c>
      <c r="M5" s="14" t="inlineStr">
        <is>
          <t>78018337095654</t>
        </is>
      </c>
      <c r="N5" s="12" t="n"/>
      <c r="O5" s="33">
        <f>K5&amp;L5</f>
        <v/>
      </c>
      <c r="P5" s="34">
        <f>M5</f>
        <v/>
      </c>
      <c r="Q5" s="33">
        <f>J5</f>
        <v/>
      </c>
      <c r="R5" s="95">
        <f>D5+F5+H5</f>
        <v/>
      </c>
      <c r="S5" s="33" t="n"/>
      <c r="T5" s="33" t="n"/>
      <c r="U5" s="36">
        <f>$C$2&amp;I5&amp;IF(D5&gt;0,"保險費",IF(F5&gt;0,"東公證費",IF(H5&gt;0,"修繕費")))</f>
        <v/>
      </c>
      <c r="V5" s="37">
        <f>B5</f>
        <v/>
      </c>
    </row>
    <row r="6" ht="29.95" customHeight="1" s="83">
      <c r="A6" s="18">
        <f>ROW()-4</f>
        <v/>
      </c>
      <c r="B6" s="41" t="inlineStr">
        <is>
          <t>大管家中D2M14100014</t>
        </is>
      </c>
      <c r="C6" s="92" t="n"/>
      <c r="D6" s="93" t="n"/>
      <c r="E6" s="92" t="n"/>
      <c r="F6" s="92" t="n"/>
      <c r="G6" s="94" t="n">
        <v>1100</v>
      </c>
      <c r="H6" s="94" t="n">
        <v>1100</v>
      </c>
      <c r="I6" s="93" t="inlineStr">
        <is>
          <t>黃鳳珠</t>
        </is>
      </c>
      <c r="J6" s="26" t="inlineStr">
        <is>
          <t>T614105950</t>
        </is>
      </c>
      <c r="K6" s="15" t="inlineStr">
        <is>
          <t>013</t>
        </is>
      </c>
      <c r="L6" s="27" t="inlineStr">
        <is>
          <t>0556</t>
        </is>
      </c>
      <c r="M6" s="14" t="inlineStr">
        <is>
          <t>344122600099</t>
        </is>
      </c>
      <c r="N6" s="12" t="n"/>
      <c r="O6" s="33">
        <f>K6&amp;L6</f>
        <v/>
      </c>
      <c r="P6" s="34">
        <f>M6</f>
        <v/>
      </c>
      <c r="Q6" s="33">
        <f>J6</f>
        <v/>
      </c>
      <c r="R6" s="95">
        <f>D6+F6+H6</f>
        <v/>
      </c>
      <c r="S6" s="33" t="n"/>
      <c r="T6" s="33" t="n"/>
      <c r="U6" s="36">
        <f>$C$2&amp;I6&amp;IF(D6&gt;0,"保險費",IF(F6&gt;0,"東公證費",IF(H6&gt;0,"修繕費")))</f>
        <v/>
      </c>
      <c r="V6" s="37">
        <f>B6</f>
        <v/>
      </c>
    </row>
    <row r="7" ht="29.95" customHeight="1" s="83">
      <c r="A7" s="18">
        <f>ROW()-4</f>
        <v/>
      </c>
      <c r="B7" s="41" t="inlineStr">
        <is>
          <t>大管家中D2M14100017</t>
        </is>
      </c>
      <c r="C7" s="41" t="n"/>
      <c r="D7" s="41" t="n"/>
      <c r="E7" s="41" t="n"/>
      <c r="F7" s="41" t="n"/>
      <c r="G7" s="94" t="n">
        <v>6850</v>
      </c>
      <c r="H7" s="94" t="n">
        <v>6850</v>
      </c>
      <c r="I7" s="93" t="inlineStr">
        <is>
          <t>黃春和</t>
        </is>
      </c>
      <c r="J7" s="42" t="inlineStr">
        <is>
          <t>X127375716</t>
        </is>
      </c>
      <c r="K7" s="41" t="inlineStr">
        <is>
          <t>007</t>
        </is>
      </c>
      <c r="L7" s="41" t="inlineStr">
        <is>
          <t>4212</t>
        </is>
      </c>
      <c r="M7" s="28" t="inlineStr">
        <is>
          <t>85547778164</t>
        </is>
      </c>
      <c r="N7" s="12" t="n"/>
      <c r="O7" s="33">
        <f>K7&amp;L7</f>
        <v/>
      </c>
      <c r="P7" s="34">
        <f>M7</f>
        <v/>
      </c>
      <c r="Q7" s="33">
        <f>J7</f>
        <v/>
      </c>
      <c r="R7" s="95">
        <f>D7+F7+H7</f>
        <v/>
      </c>
      <c r="S7" s="33" t="n"/>
      <c r="T7" s="33" t="n"/>
      <c r="U7" s="36">
        <f>$C$2&amp;I7&amp;IF(D7&gt;0,"保險費",IF(F7&gt;0,"東公證費",IF(H7&gt;0,"修繕費")))</f>
        <v/>
      </c>
      <c r="V7" s="37">
        <f>B7</f>
        <v/>
      </c>
    </row>
    <row r="8" ht="29.95" customHeight="1" s="83">
      <c r="A8" s="18">
        <f>ROW()-4</f>
        <v/>
      </c>
      <c r="B8" s="41" t="inlineStr">
        <is>
          <t>大管家中D2M14100017</t>
        </is>
      </c>
      <c r="C8" s="41" t="n"/>
      <c r="D8" s="41" t="n"/>
      <c r="E8" s="41" t="n"/>
      <c r="F8" s="41" t="n"/>
      <c r="G8" s="94" t="n">
        <v>3300</v>
      </c>
      <c r="H8" s="94" t="n">
        <v>3150</v>
      </c>
      <c r="I8" s="93" t="inlineStr">
        <is>
          <t>黃春和</t>
        </is>
      </c>
      <c r="J8" s="42" t="inlineStr">
        <is>
          <t>X536871044</t>
        </is>
      </c>
      <c r="K8" s="41" t="inlineStr">
        <is>
          <t>007</t>
        </is>
      </c>
      <c r="L8" s="41" t="inlineStr">
        <is>
          <t>4212</t>
        </is>
      </c>
      <c r="M8" s="28" t="inlineStr">
        <is>
          <t>70549058278</t>
        </is>
      </c>
      <c r="N8" s="12" t="n"/>
      <c r="O8" s="33">
        <f>K8&amp;L8</f>
        <v/>
      </c>
      <c r="P8" s="34">
        <f>M8</f>
        <v/>
      </c>
      <c r="Q8" s="33">
        <f>J8</f>
        <v/>
      </c>
      <c r="R8" s="95">
        <f>D8+F8+H8</f>
        <v/>
      </c>
      <c r="S8" s="33" t="n"/>
      <c r="T8" s="33" t="n"/>
      <c r="U8" s="36">
        <f>$C$2&amp;I8&amp;IF(D8&gt;0,"保險費",IF(F8&gt;0,"東公證費",IF(H8&gt;0,"修繕費")))</f>
        <v/>
      </c>
      <c r="V8" s="37">
        <f>B8</f>
        <v/>
      </c>
    </row>
    <row r="9" ht="29.95" customHeight="1" s="83">
      <c r="A9" s="18">
        <f>ROW()-4</f>
        <v/>
      </c>
      <c r="B9" s="41" t="inlineStr">
        <is>
          <t>大管家中D2M14100031</t>
        </is>
      </c>
      <c r="C9" s="42" t="n"/>
      <c r="D9" s="93" t="n"/>
      <c r="E9" s="92" t="n"/>
      <c r="F9" s="92" t="n"/>
      <c r="G9" s="94" t="n">
        <v>840</v>
      </c>
      <c r="H9" s="94" t="n">
        <v>840</v>
      </c>
      <c r="I9" s="29" t="inlineStr">
        <is>
          <t>李晟葳</t>
        </is>
      </c>
      <c r="J9" s="26" t="inlineStr">
        <is>
          <t>X519322756</t>
        </is>
      </c>
      <c r="K9" s="15" t="inlineStr">
        <is>
          <t>803</t>
        </is>
      </c>
      <c r="L9" s="41" t="inlineStr">
        <is>
          <t>0641</t>
        </is>
      </c>
      <c r="M9" s="14" t="inlineStr">
        <is>
          <t>619606176652</t>
        </is>
      </c>
      <c r="N9" s="12" t="n"/>
      <c r="O9" s="33">
        <f>K9&amp;L9</f>
        <v/>
      </c>
      <c r="P9" s="34">
        <f>M9</f>
        <v/>
      </c>
      <c r="Q9" s="33">
        <f>J9</f>
        <v/>
      </c>
      <c r="R9" s="95">
        <f>D9+F9+H9</f>
        <v/>
      </c>
      <c r="S9" s="33" t="n"/>
      <c r="T9" s="33" t="n"/>
      <c r="U9" s="36">
        <f>$C$2&amp;I9&amp;IF(D9&gt;0,"保險費",IF(F9&gt;0,"東公證費",IF(H9&gt;0,"修繕費")))</f>
        <v/>
      </c>
      <c r="V9" s="37">
        <f>B9</f>
        <v/>
      </c>
    </row>
    <row r="10" ht="29.95" customHeight="1" s="83">
      <c r="A10" s="18">
        <f>ROW()-4</f>
        <v/>
      </c>
      <c r="B10" s="41" t="inlineStr">
        <is>
          <t>大管家中D2M14100042</t>
        </is>
      </c>
      <c r="C10" s="42" t="n"/>
      <c r="D10" s="93" t="n"/>
      <c r="E10" s="92" t="n"/>
      <c r="F10" s="92" t="n"/>
      <c r="G10" s="94" t="n">
        <v>10500</v>
      </c>
      <c r="H10" s="94" t="n">
        <v>8700</v>
      </c>
      <c r="I10" s="29" t="inlineStr">
        <is>
          <t>黃千益</t>
        </is>
      </c>
      <c r="J10" s="26" t="inlineStr">
        <is>
          <t>C527997122</t>
        </is>
      </c>
      <c r="K10" s="15" t="inlineStr">
        <is>
          <t>053</t>
        </is>
      </c>
      <c r="L10" s="41" t="inlineStr">
        <is>
          <t>0259</t>
        </is>
      </c>
      <c r="M10" s="14" t="inlineStr">
        <is>
          <t>739490940127</t>
        </is>
      </c>
      <c r="N10" s="12" t="n"/>
      <c r="O10" s="33">
        <f>K10&amp;L10</f>
        <v/>
      </c>
      <c r="P10" s="34">
        <f>M10</f>
        <v/>
      </c>
      <c r="Q10" s="33">
        <f>J10</f>
        <v/>
      </c>
      <c r="R10" s="95">
        <f>D10+F10+H10</f>
        <v/>
      </c>
      <c r="S10" s="33" t="n"/>
      <c r="T10" s="33" t="n"/>
      <c r="U10" s="36">
        <f>$C$2&amp;I10&amp;IF(D10&gt;0,"保險費",IF(F10&gt;0,"東公證費",IF(H10&gt;0,"修繕費")))</f>
        <v/>
      </c>
      <c r="V10" s="37">
        <f>B10</f>
        <v/>
      </c>
    </row>
    <row r="11" ht="29.95" customHeight="1" s="83">
      <c r="A11" s="18">
        <f>ROW()-4</f>
        <v/>
      </c>
      <c r="B11" s="41" t="inlineStr">
        <is>
          <t>大管家中D2M14100054</t>
        </is>
      </c>
      <c r="C11" s="42" t="n"/>
      <c r="D11" s="93" t="n"/>
      <c r="E11" s="92" t="n"/>
      <c r="F11" s="92" t="n"/>
      <c r="G11" s="94" t="n">
        <v>7890</v>
      </c>
      <c r="H11" s="94" t="n">
        <v>7890</v>
      </c>
      <c r="I11" s="30" t="inlineStr">
        <is>
          <t>洪慧珍</t>
        </is>
      </c>
      <c r="J11" s="26" t="inlineStr">
        <is>
          <t>U323918448</t>
        </is>
      </c>
      <c r="K11" s="15" t="inlineStr">
        <is>
          <t>008</t>
        </is>
      </c>
      <c r="L11" s="41" t="inlineStr">
        <is>
          <t>4235</t>
        </is>
      </c>
      <c r="M11" s="14" t="inlineStr">
        <is>
          <t>328492865387</t>
        </is>
      </c>
      <c r="N11" s="12" t="n"/>
      <c r="O11" s="33">
        <f>K11&amp;L11</f>
        <v/>
      </c>
      <c r="P11" s="34">
        <f>M11</f>
        <v/>
      </c>
      <c r="Q11" s="33">
        <f>J11</f>
        <v/>
      </c>
      <c r="R11" s="95">
        <f>D11+F11+H11</f>
        <v/>
      </c>
      <c r="S11" s="33" t="n"/>
      <c r="T11" s="33" t="n"/>
      <c r="U11" s="36">
        <f>$C$2&amp;I11&amp;IF(D11&gt;0,"保險費",IF(F11&gt;0,"東公證費",IF(H11&gt;0,"修繕費")))</f>
        <v/>
      </c>
      <c r="V11" s="37">
        <f>B11</f>
        <v/>
      </c>
    </row>
    <row r="12" ht="29.95" customHeight="1" s="83">
      <c r="A12" s="18">
        <f>ROW()-4</f>
        <v/>
      </c>
      <c r="B12" s="41" t="inlineStr">
        <is>
          <t>大管家中D2M14100076</t>
        </is>
      </c>
      <c r="C12" s="42" t="n"/>
      <c r="D12" s="93" t="n"/>
      <c r="E12" s="92" t="n"/>
      <c r="F12" s="92" t="n"/>
      <c r="G12" s="94" t="n">
        <v>8190</v>
      </c>
      <c r="H12" s="94" t="n">
        <v>8190</v>
      </c>
      <c r="I12" s="29" t="inlineStr">
        <is>
          <t>馮亦民</t>
        </is>
      </c>
      <c r="J12" s="26" t="inlineStr">
        <is>
          <t>W686153281</t>
        </is>
      </c>
      <c r="K12" s="15" t="inlineStr">
        <is>
          <t>005</t>
        </is>
      </c>
      <c r="L12" s="41" t="inlineStr">
        <is>
          <t>0773</t>
        </is>
      </c>
      <c r="M12" s="14" t="inlineStr">
        <is>
          <t>640800906944</t>
        </is>
      </c>
      <c r="N12" s="12" t="n"/>
      <c r="O12" s="33">
        <f>K12&amp;L12</f>
        <v/>
      </c>
      <c r="P12" s="34">
        <f>M12</f>
        <v/>
      </c>
      <c r="Q12" s="33">
        <f>J12</f>
        <v/>
      </c>
      <c r="R12" s="95">
        <f>D12+F12+H12</f>
        <v/>
      </c>
      <c r="S12" s="33" t="n"/>
      <c r="T12" s="33" t="n"/>
      <c r="U12" s="36">
        <f>$C$2&amp;I12&amp;IF(D12&gt;0,"保險費",IF(F12&gt;0,"東公證費",IF(H12&gt;0,"修繕費")))</f>
        <v/>
      </c>
      <c r="V12" s="37">
        <f>B12</f>
        <v/>
      </c>
    </row>
    <row r="13" ht="29.95" customHeight="1" s="83">
      <c r="A13" s="18">
        <f>ROW()-4</f>
        <v/>
      </c>
      <c r="B13" s="41" t="inlineStr">
        <is>
          <t>大管家中D2M14100078</t>
        </is>
      </c>
      <c r="C13" s="42" t="n"/>
      <c r="D13" s="93" t="n"/>
      <c r="E13" s="92" t="n"/>
      <c r="F13" s="92" t="n"/>
      <c r="G13" s="94" t="n">
        <v>20000</v>
      </c>
      <c r="H13" s="94" t="n">
        <v>8700</v>
      </c>
      <c r="I13" s="29" t="inlineStr">
        <is>
          <t>王苹伊</t>
        </is>
      </c>
      <c r="J13" s="26" t="inlineStr">
        <is>
          <t>I343296725</t>
        </is>
      </c>
      <c r="K13" s="15" t="inlineStr">
        <is>
          <t>803</t>
        </is>
      </c>
      <c r="L13" s="41" t="inlineStr">
        <is>
          <t>0641</t>
        </is>
      </c>
      <c r="M13" s="14" t="inlineStr">
        <is>
          <t>182439683887</t>
        </is>
      </c>
      <c r="N13" s="12" t="n"/>
      <c r="O13" s="33">
        <f>K13&amp;L13</f>
        <v/>
      </c>
      <c r="P13" s="34">
        <f>M13</f>
        <v/>
      </c>
      <c r="Q13" s="33">
        <f>J13</f>
        <v/>
      </c>
      <c r="R13" s="95">
        <f>D13+F13+H13</f>
        <v/>
      </c>
      <c r="S13" s="33" t="n"/>
      <c r="T13" s="33" t="n"/>
      <c r="U13" s="36">
        <f>$C$2&amp;I13&amp;IF(D13&gt;0,"保險費",IF(F13&gt;0,"東公證費",IF(H13&gt;0,"修繕費")))</f>
        <v/>
      </c>
      <c r="V13" s="37">
        <f>B13</f>
        <v/>
      </c>
    </row>
    <row r="14" ht="29.95" customHeight="1" s="83">
      <c r="A14" s="18">
        <f>ROW()-4</f>
        <v/>
      </c>
      <c r="B14" s="41" t="inlineStr">
        <is>
          <t>大管家中D2M14100080</t>
        </is>
      </c>
      <c r="C14" s="42" t="n"/>
      <c r="D14" s="93" t="n"/>
      <c r="E14" s="92" t="n"/>
      <c r="F14" s="92" t="n"/>
      <c r="G14" s="94" t="n">
        <v>1800</v>
      </c>
      <c r="H14" s="94" t="n">
        <v>1800</v>
      </c>
      <c r="I14" s="29" t="inlineStr">
        <is>
          <t>黃永耀</t>
        </is>
      </c>
      <c r="J14" s="26" t="inlineStr">
        <is>
          <t>P417980459</t>
        </is>
      </c>
      <c r="K14" s="15" t="inlineStr">
        <is>
          <t>007</t>
        </is>
      </c>
      <c r="L14" s="41" t="inlineStr">
        <is>
          <t>4223</t>
        </is>
      </c>
      <c r="M14" s="14" t="inlineStr">
        <is>
          <t>14444074790</t>
        </is>
      </c>
      <c r="N14" s="12" t="n"/>
      <c r="O14" s="33">
        <f>K14&amp;L14</f>
        <v/>
      </c>
      <c r="P14" s="34">
        <f>M14</f>
        <v/>
      </c>
      <c r="Q14" s="33">
        <f>J14</f>
        <v/>
      </c>
      <c r="R14" s="95">
        <f>D14+F14+H14</f>
        <v/>
      </c>
      <c r="S14" s="33" t="n"/>
      <c r="T14" s="33" t="n"/>
      <c r="U14" s="36">
        <f>$C$2&amp;I14&amp;IF(D14&gt;0,"保險費",IF(F14&gt;0,"東公證費",IF(H14&gt;0,"修繕費")))</f>
        <v/>
      </c>
      <c r="V14" s="37">
        <f>B14</f>
        <v/>
      </c>
    </row>
    <row r="15" ht="29.95" customHeight="1" s="83">
      <c r="A15" s="18">
        <f>ROW()-4</f>
        <v/>
      </c>
      <c r="B15" s="41" t="inlineStr">
        <is>
          <t>大管家中D2M14100083</t>
        </is>
      </c>
      <c r="C15" s="42" t="n"/>
      <c r="D15" s="93" t="n"/>
      <c r="E15" s="42" t="n"/>
      <c r="F15" s="42" t="n"/>
      <c r="G15" s="94" t="n">
        <v>7200</v>
      </c>
      <c r="H15" s="94" t="n">
        <v>7200</v>
      </c>
      <c r="I15" s="29" t="inlineStr">
        <is>
          <t>吳小玲</t>
        </is>
      </c>
      <c r="J15" s="26" t="inlineStr">
        <is>
          <t>A447535047</t>
        </is>
      </c>
      <c r="K15" s="15" t="inlineStr">
        <is>
          <t>053</t>
        </is>
      </c>
      <c r="L15" s="41" t="inlineStr">
        <is>
          <t>0167</t>
        </is>
      </c>
      <c r="M15" s="14" t="inlineStr">
        <is>
          <t>216092411100</t>
        </is>
      </c>
      <c r="N15" s="12" t="n"/>
      <c r="O15" s="33">
        <f>K15&amp;L15</f>
        <v/>
      </c>
      <c r="P15" s="34">
        <f>M15</f>
        <v/>
      </c>
      <c r="Q15" s="33">
        <f>J15</f>
        <v/>
      </c>
      <c r="R15" s="95">
        <f>D15+F15+H15</f>
        <v/>
      </c>
      <c r="S15" s="33" t="n"/>
      <c r="T15" s="33" t="n"/>
      <c r="U15" s="36">
        <f>$C$2&amp;I15&amp;IF(D15&gt;0,"保險費",IF(F15&gt;0,"東公證費",IF(H15&gt;0,"修繕費")))</f>
        <v/>
      </c>
      <c r="V15" s="37">
        <f>B15</f>
        <v/>
      </c>
    </row>
    <row r="16" ht="29.95" customHeight="1" s="83">
      <c r="A16" s="18">
        <f>ROW()-4</f>
        <v/>
      </c>
      <c r="B16" s="41" t="inlineStr">
        <is>
          <t>大管家中D2M14100083</t>
        </is>
      </c>
      <c r="C16" s="42" t="n"/>
      <c r="D16" s="93" t="n"/>
      <c r="E16" s="42" t="n"/>
      <c r="F16" s="42" t="n"/>
      <c r="G16" s="94" t="n">
        <v>700</v>
      </c>
      <c r="H16" s="94" t="n">
        <v>700</v>
      </c>
      <c r="I16" s="29" t="inlineStr">
        <is>
          <t>吳小玲</t>
        </is>
      </c>
      <c r="J16" s="26" t="inlineStr">
        <is>
          <t>L740525349</t>
        </is>
      </c>
      <c r="K16" s="15" t="inlineStr">
        <is>
          <t>053</t>
        </is>
      </c>
      <c r="L16" s="41" t="inlineStr">
        <is>
          <t>0167</t>
        </is>
      </c>
      <c r="M16" s="14" t="inlineStr">
        <is>
          <t>320766114163</t>
        </is>
      </c>
      <c r="N16" s="12" t="n"/>
      <c r="O16" s="33">
        <f>K16&amp;L16</f>
        <v/>
      </c>
      <c r="P16" s="34">
        <f>M16</f>
        <v/>
      </c>
      <c r="Q16" s="33">
        <f>J16</f>
        <v/>
      </c>
      <c r="R16" s="95">
        <f>D16+F16+H16</f>
        <v/>
      </c>
      <c r="S16" s="33" t="n"/>
      <c r="T16" s="33" t="n"/>
      <c r="U16" s="36">
        <f>$C$2&amp;I16&amp;IF(D16&gt;0,"保險費",IF(F16&gt;0,"東公證費",IF(H16&gt;0,"修繕費")))</f>
        <v/>
      </c>
      <c r="V16" s="37">
        <f>B16</f>
        <v/>
      </c>
    </row>
    <row r="17" ht="29.95" customHeight="1" s="83">
      <c r="A17" s="18">
        <f>ROW()-4</f>
        <v/>
      </c>
      <c r="B17" s="41" t="inlineStr">
        <is>
          <t>大管家中D2M14100084</t>
        </is>
      </c>
      <c r="C17" s="42" t="n"/>
      <c r="D17" s="93" t="n"/>
      <c r="E17" s="42" t="n"/>
      <c r="F17" s="42" t="n"/>
      <c r="G17" s="94" t="n">
        <v>700</v>
      </c>
      <c r="H17" s="94" t="n">
        <v>700</v>
      </c>
      <c r="I17" s="29" t="inlineStr">
        <is>
          <t>陳宥儒</t>
        </is>
      </c>
      <c r="J17" s="26" t="inlineStr">
        <is>
          <t>M632954179</t>
        </is>
      </c>
      <c r="K17" s="15" t="inlineStr">
        <is>
          <t>012</t>
        </is>
      </c>
      <c r="L17" s="41" t="inlineStr">
        <is>
          <t>7392</t>
        </is>
      </c>
      <c r="M17" s="14" t="inlineStr">
        <is>
          <t>79932306118356</t>
        </is>
      </c>
      <c r="N17" s="12" t="n"/>
      <c r="O17" s="33">
        <f>K17&amp;L17</f>
        <v/>
      </c>
      <c r="P17" s="34">
        <f>M17</f>
        <v/>
      </c>
      <c r="Q17" s="33">
        <f>J17</f>
        <v/>
      </c>
      <c r="R17" s="95">
        <f>D17+F17+H17</f>
        <v/>
      </c>
      <c r="S17" s="33" t="n"/>
      <c r="T17" s="33" t="n"/>
      <c r="U17" s="36">
        <f>$C$2&amp;I17&amp;IF(D17&gt;0,"保險費",IF(F17&gt;0,"東公證費",IF(H17&gt;0,"修繕費")))</f>
        <v/>
      </c>
      <c r="V17" s="37">
        <f>B17</f>
        <v/>
      </c>
    </row>
    <row r="18" ht="29.95" customHeight="1" s="83">
      <c r="A18" s="18">
        <f>ROW()-4</f>
        <v/>
      </c>
      <c r="B18" s="41" t="inlineStr">
        <is>
          <t>大管家中D2M14100085</t>
        </is>
      </c>
      <c r="C18" s="42" t="n"/>
      <c r="D18" s="93" t="n"/>
      <c r="E18" s="42" t="n"/>
      <c r="F18" s="42" t="n"/>
      <c r="G18" s="94" t="n">
        <v>700</v>
      </c>
      <c r="H18" s="94" t="n">
        <v>700</v>
      </c>
      <c r="I18" s="29" t="inlineStr">
        <is>
          <t>陳宥儒</t>
        </is>
      </c>
      <c r="J18" s="42" t="inlineStr">
        <is>
          <t>P891850665</t>
        </is>
      </c>
      <c r="K18" s="41" t="inlineStr">
        <is>
          <t>012</t>
        </is>
      </c>
      <c r="L18" s="41" t="inlineStr">
        <is>
          <t>7392</t>
        </is>
      </c>
      <c r="M18" s="14" t="inlineStr">
        <is>
          <t>27837642378718</t>
        </is>
      </c>
      <c r="N18" s="12" t="n"/>
      <c r="O18" s="33">
        <f>K18&amp;L18</f>
        <v/>
      </c>
      <c r="P18" s="34">
        <f>M18</f>
        <v/>
      </c>
      <c r="Q18" s="33">
        <f>J18</f>
        <v/>
      </c>
      <c r="R18" s="95">
        <f>D18+F18+H18</f>
        <v/>
      </c>
      <c r="S18" s="33" t="n"/>
      <c r="T18" s="33" t="n"/>
      <c r="U18" s="36">
        <f>$C$2&amp;I18&amp;IF(D18&gt;0,"保險費",IF(F18&gt;0,"東公證費",IF(H18&gt;0,"修繕費")))</f>
        <v/>
      </c>
      <c r="V18" s="37">
        <f>B18</f>
        <v/>
      </c>
    </row>
    <row r="19" ht="29.95" customHeight="1" s="83">
      <c r="A19" s="18">
        <f>ROW()-4</f>
        <v/>
      </c>
      <c r="B19" s="41" t="inlineStr">
        <is>
          <t>大管家中D2M14100086</t>
        </is>
      </c>
      <c r="C19" s="42" t="n"/>
      <c r="D19" s="93" t="n"/>
      <c r="E19" s="42" t="n"/>
      <c r="F19" s="42" t="n"/>
      <c r="G19" s="94" t="n">
        <v>700</v>
      </c>
      <c r="H19" s="94" t="n">
        <v>700</v>
      </c>
      <c r="I19" s="29" t="inlineStr">
        <is>
          <t>黃酩凱</t>
        </is>
      </c>
      <c r="J19" s="42" t="inlineStr">
        <is>
          <t>L937624079</t>
        </is>
      </c>
      <c r="K19" s="41" t="inlineStr">
        <is>
          <t>808</t>
        </is>
      </c>
      <c r="L19" s="41" t="inlineStr">
        <is>
          <t>0750</t>
        </is>
      </c>
      <c r="M19" s="14" t="inlineStr">
        <is>
          <t>2113864973121</t>
        </is>
      </c>
      <c r="N19" s="12" t="n"/>
      <c r="O19" s="33">
        <f>K19&amp;L19</f>
        <v/>
      </c>
      <c r="P19" s="34">
        <f>M19</f>
        <v/>
      </c>
      <c r="Q19" s="33">
        <f>J19</f>
        <v/>
      </c>
      <c r="R19" s="95">
        <f>D19+F19+H19</f>
        <v/>
      </c>
      <c r="S19" s="33" t="n"/>
      <c r="T19" s="33" t="n"/>
      <c r="U19" s="36">
        <f>$C$2&amp;I19&amp;IF(D19&gt;0,"保險費",IF(F19&gt;0,"東公證費",IF(H19&gt;0,"修繕費")))</f>
        <v/>
      </c>
      <c r="V19" s="37">
        <f>B19</f>
        <v/>
      </c>
    </row>
    <row r="20" ht="29.95" customHeight="1" s="83">
      <c r="A20" s="18">
        <f>ROW()-4</f>
        <v/>
      </c>
      <c r="B20" s="41" t="inlineStr">
        <is>
          <t>大管家中D2M14100087</t>
        </is>
      </c>
      <c r="C20" s="42" t="n"/>
      <c r="D20" s="93" t="n"/>
      <c r="E20" s="42" t="n"/>
      <c r="F20" s="42" t="n"/>
      <c r="G20" s="94" t="n">
        <v>1300</v>
      </c>
      <c r="H20" s="94" t="n">
        <v>1300</v>
      </c>
      <c r="I20" s="29" t="inlineStr">
        <is>
          <t>王愛珠</t>
        </is>
      </c>
      <c r="J20" s="42" t="inlineStr">
        <is>
          <t>A218089404</t>
        </is>
      </c>
      <c r="K20" s="41" t="inlineStr">
        <is>
          <t>012</t>
        </is>
      </c>
      <c r="L20" s="41" t="inlineStr">
        <is>
          <t>4003</t>
        </is>
      </c>
      <c r="M20" s="14" t="inlineStr">
        <is>
          <t>853760793498</t>
        </is>
      </c>
      <c r="N20" s="12" t="n"/>
      <c r="O20" s="33">
        <f>K20&amp;L20</f>
        <v/>
      </c>
      <c r="P20" s="34">
        <f>M20</f>
        <v/>
      </c>
      <c r="Q20" s="33">
        <f>J20</f>
        <v/>
      </c>
      <c r="R20" s="95">
        <f>D20+F20+H20</f>
        <v/>
      </c>
      <c r="S20" s="33" t="n"/>
      <c r="T20" s="33" t="n"/>
      <c r="U20" s="36">
        <f>$C$2&amp;I20&amp;IF(D20&gt;0,"保險費",IF(F20&gt;0,"東公證費",IF(H20&gt;0,"修繕費")))</f>
        <v/>
      </c>
      <c r="V20" s="37">
        <f>B20</f>
        <v/>
      </c>
    </row>
    <row r="21" ht="29.95" customHeight="1" s="83">
      <c r="A21" s="18">
        <f>ROW()-4</f>
        <v/>
      </c>
      <c r="B21" s="41" t="inlineStr">
        <is>
          <t>大管家中D2M14100088</t>
        </is>
      </c>
      <c r="C21" s="42" t="n"/>
      <c r="D21" s="93" t="n"/>
      <c r="E21" s="42" t="n"/>
      <c r="F21" s="42" t="n"/>
      <c r="G21" s="94" t="n">
        <v>700</v>
      </c>
      <c r="H21" s="94" t="n">
        <v>700</v>
      </c>
      <c r="I21" s="29" t="inlineStr">
        <is>
          <t>黃信忠</t>
        </is>
      </c>
      <c r="J21" s="42" t="inlineStr">
        <is>
          <t>O678246266</t>
        </is>
      </c>
      <c r="K21" s="41" t="inlineStr">
        <is>
          <t>700</t>
        </is>
      </c>
      <c r="L21" s="41" t="inlineStr">
        <is>
          <t>0021</t>
        </is>
      </c>
      <c r="M21" s="14" t="inlineStr">
        <is>
          <t>91181901912497</t>
        </is>
      </c>
      <c r="N21" s="12" t="n"/>
      <c r="O21" s="33">
        <f>K21&amp;L21</f>
        <v/>
      </c>
      <c r="P21" s="34">
        <f>M21</f>
        <v/>
      </c>
      <c r="Q21" s="33">
        <f>J21</f>
        <v/>
      </c>
      <c r="R21" s="95">
        <f>D21+F21+H21</f>
        <v/>
      </c>
      <c r="S21" s="33" t="n"/>
      <c r="T21" s="33" t="n"/>
      <c r="U21" s="36">
        <f>$C$2&amp;I21&amp;IF(D21&gt;0,"保險費",IF(F21&gt;0,"東公證費",IF(H21&gt;0,"修繕費")))</f>
        <v/>
      </c>
      <c r="V21" s="37">
        <f>B21</f>
        <v/>
      </c>
    </row>
    <row r="22" ht="29.95" customHeight="1" s="83">
      <c r="A22" s="18">
        <f>ROW()-4</f>
        <v/>
      </c>
      <c r="B22" s="41" t="inlineStr">
        <is>
          <t>大管家中D2M14100088</t>
        </is>
      </c>
      <c r="C22" s="41" t="n"/>
      <c r="D22" s="41" t="n"/>
      <c r="E22" s="41" t="n"/>
      <c r="F22" s="41" t="n"/>
      <c r="G22" s="94" t="n">
        <v>3200</v>
      </c>
      <c r="H22" s="94" t="n">
        <v>3200</v>
      </c>
      <c r="I22" s="29" t="inlineStr">
        <is>
          <t>黃信忠</t>
        </is>
      </c>
      <c r="J22" s="42" t="inlineStr">
        <is>
          <t>H315566794</t>
        </is>
      </c>
      <c r="K22" s="41" t="inlineStr">
        <is>
          <t>700</t>
        </is>
      </c>
      <c r="L22" s="41" t="inlineStr">
        <is>
          <t>0021</t>
        </is>
      </c>
      <c r="M22" s="14" t="inlineStr">
        <is>
          <t>38025008499680</t>
        </is>
      </c>
      <c r="N22" s="12" t="n"/>
      <c r="O22" s="33">
        <f>K22&amp;L22</f>
        <v/>
      </c>
      <c r="P22" s="34">
        <f>M22</f>
        <v/>
      </c>
      <c r="Q22" s="33">
        <f>J22</f>
        <v/>
      </c>
      <c r="R22" s="95">
        <f>D22+F22+H22</f>
        <v/>
      </c>
      <c r="S22" s="33" t="n"/>
      <c r="T22" s="33" t="n"/>
      <c r="U22" s="36">
        <f>$C$2&amp;I22&amp;IF(D22&gt;0,"保險費",IF(F22&gt;0,"東公證費",IF(H22&gt;0,"修繕費")))</f>
        <v/>
      </c>
      <c r="V22" s="37">
        <f>B22</f>
        <v/>
      </c>
    </row>
    <row r="23" ht="29.95" customHeight="1" s="83">
      <c r="A23" s="18">
        <f>ROW()-4</f>
        <v/>
      </c>
      <c r="B23" s="41" t="inlineStr">
        <is>
          <t>大管家中D2M14100089</t>
        </is>
      </c>
      <c r="C23" s="42" t="n"/>
      <c r="D23" s="93" t="n"/>
      <c r="E23" s="42" t="n"/>
      <c r="F23" s="42" t="n"/>
      <c r="G23" s="94" t="n">
        <v>10000</v>
      </c>
      <c r="H23" s="94" t="n">
        <v>10000</v>
      </c>
      <c r="I23" s="29" t="inlineStr">
        <is>
          <t>陳俊穎</t>
        </is>
      </c>
      <c r="J23" s="42" t="inlineStr">
        <is>
          <t>F231327630</t>
        </is>
      </c>
      <c r="K23" s="41" t="inlineStr">
        <is>
          <t>700</t>
        </is>
      </c>
      <c r="L23" s="41" t="inlineStr">
        <is>
          <t>0021</t>
        </is>
      </c>
      <c r="M23" s="14" t="inlineStr">
        <is>
          <t>02533437949669</t>
        </is>
      </c>
      <c r="N23" s="12" t="n"/>
      <c r="O23" s="33">
        <f>K23&amp;L23</f>
        <v/>
      </c>
      <c r="P23" s="34">
        <f>M23</f>
        <v/>
      </c>
      <c r="Q23" s="33">
        <f>J23</f>
        <v/>
      </c>
      <c r="R23" s="95">
        <f>D23+F23+H23</f>
        <v/>
      </c>
      <c r="S23" s="33" t="n"/>
      <c r="T23" s="33" t="n"/>
      <c r="U23" s="36">
        <f>$C$2&amp;I23&amp;IF(D23&gt;0,"保險費",IF(F23&gt;0,"東公證費",IF(H23&gt;0,"修繕費")))</f>
        <v/>
      </c>
      <c r="V23" s="37">
        <f>B23</f>
        <v/>
      </c>
    </row>
    <row r="24" ht="29.95" customHeight="1" s="83">
      <c r="A24" s="18">
        <f>ROW()-4</f>
        <v/>
      </c>
      <c r="B24" s="41" t="inlineStr">
        <is>
          <t>大管家中D2M14100092</t>
        </is>
      </c>
      <c r="C24" s="42" t="n"/>
      <c r="D24" s="93" t="n"/>
      <c r="E24" s="42" t="n"/>
      <c r="F24" s="42" t="n"/>
      <c r="G24" s="94" t="n">
        <v>15750</v>
      </c>
      <c r="H24" s="94" t="n">
        <v>10000</v>
      </c>
      <c r="I24" s="29" t="inlineStr">
        <is>
          <t>廖慧慧</t>
        </is>
      </c>
      <c r="J24" s="42" t="inlineStr">
        <is>
          <t>N637032791</t>
        </is>
      </c>
      <c r="K24" s="41" t="inlineStr">
        <is>
          <t>808</t>
        </is>
      </c>
      <c r="L24" s="41" t="inlineStr">
        <is>
          <t>0141</t>
        </is>
      </c>
      <c r="M24" s="14" t="inlineStr">
        <is>
          <t>5352523623933</t>
        </is>
      </c>
      <c r="N24" s="12" t="n"/>
      <c r="O24" s="33">
        <f>K24&amp;L24</f>
        <v/>
      </c>
      <c r="P24" s="34">
        <f>M24</f>
        <v/>
      </c>
      <c r="Q24" s="33">
        <f>J24</f>
        <v/>
      </c>
      <c r="R24" s="95">
        <f>D24+F24+H24</f>
        <v/>
      </c>
      <c r="S24" s="33" t="n"/>
      <c r="T24" s="33" t="n"/>
      <c r="U24" s="36">
        <f>$C$2&amp;I24&amp;IF(D24&gt;0,"保險費",IF(F24&gt;0,"東公證費",IF(H24&gt;0,"修繕費")))</f>
        <v/>
      </c>
      <c r="V24" s="37">
        <f>B24</f>
        <v/>
      </c>
    </row>
    <row r="25" ht="29.95" customHeight="1" s="83">
      <c r="A25" s="18">
        <f>ROW()-4</f>
        <v/>
      </c>
      <c r="B25" s="41" t="inlineStr">
        <is>
          <t>大管家中D2M14100093</t>
        </is>
      </c>
      <c r="C25" s="42" t="n"/>
      <c r="D25" s="93" t="n"/>
      <c r="E25" s="42" t="n"/>
      <c r="F25" s="42" t="n"/>
      <c r="G25" s="94" t="n">
        <v>700</v>
      </c>
      <c r="H25" s="94" t="n">
        <v>700</v>
      </c>
      <c r="I25" s="29" t="inlineStr">
        <is>
          <t>黃信忠</t>
        </is>
      </c>
      <c r="J25" s="42" t="inlineStr">
        <is>
          <t>T372665220</t>
        </is>
      </c>
      <c r="K25" s="41" t="inlineStr">
        <is>
          <t>700</t>
        </is>
      </c>
      <c r="L25" s="41" t="inlineStr">
        <is>
          <t>0021</t>
        </is>
      </c>
      <c r="M25" s="14" t="inlineStr">
        <is>
          <t>81924135461157</t>
        </is>
      </c>
      <c r="N25" s="12" t="n"/>
      <c r="O25" s="33">
        <f>K25&amp;L25</f>
        <v/>
      </c>
      <c r="P25" s="34">
        <f>M25</f>
        <v/>
      </c>
      <c r="Q25" s="33">
        <f>J25</f>
        <v/>
      </c>
      <c r="R25" s="95">
        <f>D25+F25+H25</f>
        <v/>
      </c>
      <c r="S25" s="33" t="n"/>
      <c r="T25" s="33" t="n"/>
      <c r="U25" s="36">
        <f>$C$2&amp;I25&amp;IF(D25&gt;0,"保險費",IF(F25&gt;0,"東公證費",IF(H25&gt;0,"修繕費")))</f>
        <v/>
      </c>
      <c r="V25" s="37">
        <f>B25</f>
        <v/>
      </c>
    </row>
    <row r="26" ht="29.95" customHeight="1" s="83">
      <c r="A26" s="18">
        <f>ROW()-4</f>
        <v/>
      </c>
      <c r="B26" s="41" t="inlineStr">
        <is>
          <t>大管家中D2M14100094</t>
        </is>
      </c>
      <c r="C26" s="41" t="n"/>
      <c r="D26" s="41" t="n"/>
      <c r="E26" s="41" t="n"/>
      <c r="F26" s="41" t="n"/>
      <c r="G26" s="94" t="n">
        <v>700</v>
      </c>
      <c r="H26" s="94" t="n">
        <v>700</v>
      </c>
      <c r="I26" s="29" t="inlineStr">
        <is>
          <t>吳聖芬</t>
        </is>
      </c>
      <c r="J26" s="42" t="inlineStr">
        <is>
          <t>Z215293466</t>
        </is>
      </c>
      <c r="K26" s="41" t="inlineStr">
        <is>
          <t>005</t>
        </is>
      </c>
      <c r="L26" s="41" t="inlineStr">
        <is>
          <t>0843</t>
        </is>
      </c>
      <c r="M26" s="14" t="inlineStr">
        <is>
          <t>158209908857</t>
        </is>
      </c>
      <c r="N26" s="12" t="n"/>
      <c r="O26" s="33">
        <f>K26&amp;L26</f>
        <v/>
      </c>
      <c r="P26" s="34">
        <f>M26</f>
        <v/>
      </c>
      <c r="Q26" s="33">
        <f>J26</f>
        <v/>
      </c>
      <c r="R26" s="95">
        <f>D26+F26+H26</f>
        <v/>
      </c>
      <c r="S26" s="33" t="n"/>
      <c r="T26" s="33" t="n"/>
      <c r="U26" s="36">
        <f>$C$2&amp;I26&amp;IF(D26&gt;0,"保險費",IF(F26&gt;0,"東公證費",IF(H26&gt;0,"修繕費")))</f>
        <v/>
      </c>
      <c r="V26" s="37">
        <f>B26</f>
        <v/>
      </c>
    </row>
    <row r="27" ht="29.95" customHeight="1" s="83">
      <c r="A27" s="18">
        <f>ROW()-4</f>
        <v/>
      </c>
      <c r="B27" s="41" t="inlineStr">
        <is>
          <t>大管家中D2M14100094</t>
        </is>
      </c>
      <c r="C27" s="42" t="n"/>
      <c r="D27" s="93" t="n"/>
      <c r="E27" s="42" t="n"/>
      <c r="F27" s="42" t="n"/>
      <c r="G27" s="94" t="n">
        <v>5190</v>
      </c>
      <c r="H27" s="94" t="n">
        <v>5190</v>
      </c>
      <c r="I27" s="29" t="inlineStr">
        <is>
          <t>吳聖芬</t>
        </is>
      </c>
      <c r="J27" s="42" t="inlineStr">
        <is>
          <t>J428950004</t>
        </is>
      </c>
      <c r="K27" s="41" t="inlineStr">
        <is>
          <t>005</t>
        </is>
      </c>
      <c r="L27" s="41" t="inlineStr">
        <is>
          <t>0843</t>
        </is>
      </c>
      <c r="M27" s="14" t="inlineStr">
        <is>
          <t>988903946171</t>
        </is>
      </c>
      <c r="N27" s="12" t="n"/>
      <c r="O27" s="33">
        <f>K27&amp;L27</f>
        <v/>
      </c>
      <c r="P27" s="34">
        <f>M27</f>
        <v/>
      </c>
      <c r="Q27" s="33">
        <f>J27</f>
        <v/>
      </c>
      <c r="R27" s="95">
        <f>D27+F27+H27</f>
        <v/>
      </c>
      <c r="S27" s="33" t="n"/>
      <c r="T27" s="33" t="n"/>
      <c r="U27" s="36">
        <f>$C$2&amp;I27&amp;IF(D27&gt;0,"保險費",IF(F27&gt;0,"東公證費",IF(H27&gt;0,"修繕費")))</f>
        <v/>
      </c>
      <c r="V27" s="37">
        <f>B27</f>
        <v/>
      </c>
    </row>
    <row r="28" ht="29.95" customHeight="1" s="83">
      <c r="A28" s="18">
        <f>ROW()-4</f>
        <v/>
      </c>
      <c r="B28" s="41" t="inlineStr">
        <is>
          <t>大管家中D2M14100095</t>
        </is>
      </c>
      <c r="C28" s="42" t="n"/>
      <c r="D28" s="93" t="n"/>
      <c r="E28" s="42" t="n"/>
      <c r="F28" s="42" t="n"/>
      <c r="G28" s="94" t="n">
        <v>700</v>
      </c>
      <c r="H28" s="94" t="n">
        <v>700</v>
      </c>
      <c r="I28" s="29" t="inlineStr">
        <is>
          <t>陳宥儒</t>
        </is>
      </c>
      <c r="J28" s="42" t="inlineStr">
        <is>
          <t>C595527032</t>
        </is>
      </c>
      <c r="K28" s="41" t="inlineStr">
        <is>
          <t>012</t>
        </is>
      </c>
      <c r="L28" s="41" t="inlineStr">
        <is>
          <t>7392</t>
        </is>
      </c>
      <c r="M28" s="14" t="inlineStr">
        <is>
          <t>85701106813925</t>
        </is>
      </c>
      <c r="N28" s="12" t="n"/>
      <c r="O28" s="33">
        <f>K28&amp;L28</f>
        <v/>
      </c>
      <c r="P28" s="34">
        <f>M28</f>
        <v/>
      </c>
      <c r="Q28" s="33">
        <f>J28</f>
        <v/>
      </c>
      <c r="R28" s="95">
        <f>D28+F28+H28</f>
        <v/>
      </c>
      <c r="S28" s="33" t="n"/>
      <c r="T28" s="33" t="n"/>
      <c r="U28" s="36">
        <f>$C$2&amp;I28&amp;IF(D28&gt;0,"保險費",IF(F28&gt;0,"東公證費",IF(H28&gt;0,"修繕費")))</f>
        <v/>
      </c>
      <c r="V28" s="37">
        <f>B28</f>
        <v/>
      </c>
    </row>
    <row r="29" ht="29.95" customHeight="1" s="83">
      <c r="A29" s="18">
        <f>ROW()-4</f>
        <v/>
      </c>
      <c r="B29" s="41" t="inlineStr">
        <is>
          <t>大管家中D2M14100096</t>
        </is>
      </c>
      <c r="C29" s="42" t="n"/>
      <c r="D29" s="93" t="n"/>
      <c r="E29" s="42" t="n"/>
      <c r="F29" s="42" t="n"/>
      <c r="G29" s="94" t="n">
        <v>700</v>
      </c>
      <c r="H29" s="94" t="n">
        <v>700</v>
      </c>
      <c r="I29" s="29" t="inlineStr">
        <is>
          <t>黃美菊</t>
        </is>
      </c>
      <c r="J29" s="42" t="inlineStr">
        <is>
          <t>Q826667461</t>
        </is>
      </c>
      <c r="K29" s="41" t="inlineStr">
        <is>
          <t>146</t>
        </is>
      </c>
      <c r="L29" s="41" t="inlineStr">
        <is>
          <t>0014</t>
        </is>
      </c>
      <c r="M29" s="14" t="inlineStr">
        <is>
          <t>57626819926971</t>
        </is>
      </c>
      <c r="N29" s="12" t="n"/>
      <c r="O29" s="33">
        <f>K29&amp;L29</f>
        <v/>
      </c>
      <c r="P29" s="34">
        <f>M29</f>
        <v/>
      </c>
      <c r="Q29" s="33">
        <f>J29</f>
        <v/>
      </c>
      <c r="R29" s="95">
        <f>D29+F29+H29</f>
        <v/>
      </c>
      <c r="S29" s="33" t="n"/>
      <c r="T29" s="33" t="n"/>
      <c r="U29" s="36">
        <f>$C$2&amp;I29&amp;IF(D29&gt;0,"保險費",IF(F29&gt;0,"東公證費",IF(H29&gt;0,"修繕費")))</f>
        <v/>
      </c>
      <c r="V29" s="37">
        <f>B29</f>
        <v/>
      </c>
    </row>
    <row r="30" ht="29.95" customHeight="1" s="83">
      <c r="A30" s="18">
        <f>ROW()-4</f>
        <v/>
      </c>
      <c r="B30" s="41" t="inlineStr">
        <is>
          <t>大管家中D2M14100096</t>
        </is>
      </c>
      <c r="C30" s="42" t="n"/>
      <c r="D30" s="93" t="n"/>
      <c r="E30" s="42" t="n"/>
      <c r="F30" s="42" t="n"/>
      <c r="G30" s="94" t="n">
        <v>7700</v>
      </c>
      <c r="H30" s="94" t="n">
        <v>7700</v>
      </c>
      <c r="I30" s="29" t="inlineStr">
        <is>
          <t>黃美菊</t>
        </is>
      </c>
      <c r="J30" s="42" t="inlineStr">
        <is>
          <t>L196459050</t>
        </is>
      </c>
      <c r="K30" s="41" t="inlineStr">
        <is>
          <t>146</t>
        </is>
      </c>
      <c r="L30" s="41" t="inlineStr">
        <is>
          <t>0014</t>
        </is>
      </c>
      <c r="M30" s="14" t="inlineStr">
        <is>
          <t>65621235612839</t>
        </is>
      </c>
      <c r="N30" s="12" t="n"/>
      <c r="O30" s="33">
        <f>K30&amp;L30</f>
        <v/>
      </c>
      <c r="P30" s="34">
        <f>M30</f>
        <v/>
      </c>
      <c r="Q30" s="33">
        <f>J30</f>
        <v/>
      </c>
      <c r="R30" s="95">
        <f>D30+F30+H30</f>
        <v/>
      </c>
      <c r="S30" s="33" t="n"/>
      <c r="T30" s="33" t="n"/>
      <c r="U30" s="36">
        <f>$C$2&amp;I30&amp;IF(D30&gt;0,"保險費",IF(F30&gt;0,"東公證費",IF(H30&gt;0,"修繕費")))</f>
        <v/>
      </c>
      <c r="V30" s="37">
        <f>B30</f>
        <v/>
      </c>
    </row>
    <row r="31" ht="29.95" customHeight="1" s="83">
      <c r="A31" s="18">
        <f>ROW()-4</f>
        <v/>
      </c>
      <c r="B31" s="41" t="inlineStr">
        <is>
          <t>大管家中D2M14100097</t>
        </is>
      </c>
      <c r="C31" s="42" t="n"/>
      <c r="D31" s="93" t="n"/>
      <c r="E31" s="42" t="n"/>
      <c r="F31" s="42" t="n"/>
      <c r="G31" s="94" t="n">
        <v>700</v>
      </c>
      <c r="H31" s="94" t="n">
        <v>700</v>
      </c>
      <c r="I31" s="29" t="inlineStr">
        <is>
          <t>陳宥儒</t>
        </is>
      </c>
      <c r="J31" s="42" t="inlineStr">
        <is>
          <t>J999346382</t>
        </is>
      </c>
      <c r="K31" s="15" t="inlineStr">
        <is>
          <t>012</t>
        </is>
      </c>
      <c r="L31" s="41" t="inlineStr">
        <is>
          <t>7392</t>
        </is>
      </c>
      <c r="M31" s="14" t="inlineStr">
        <is>
          <t>72690030859050</t>
        </is>
      </c>
      <c r="N31" s="12" t="n"/>
      <c r="O31" s="33">
        <f>K31&amp;L31</f>
        <v/>
      </c>
      <c r="P31" s="34">
        <f>M31</f>
        <v/>
      </c>
      <c r="Q31" s="33">
        <f>J31</f>
        <v/>
      </c>
      <c r="R31" s="95">
        <f>D31+F31+H31</f>
        <v/>
      </c>
      <c r="S31" s="33" t="n"/>
      <c r="T31" s="33" t="n"/>
      <c r="U31" s="36">
        <f>$C$2&amp;I31&amp;IF(D31&gt;0,"保險費",IF(F31&gt;0,"東公證費",IF(H31&gt;0,"修繕費")))</f>
        <v/>
      </c>
      <c r="V31" s="37">
        <f>B31</f>
        <v/>
      </c>
    </row>
    <row r="32" ht="29.95" customHeight="1" s="83">
      <c r="A32" s="18">
        <f>ROW()-4</f>
        <v/>
      </c>
      <c r="B32" s="41" t="inlineStr">
        <is>
          <t>大管家中D2M14100098</t>
        </is>
      </c>
      <c r="C32" s="42" t="n"/>
      <c r="D32" s="93" t="n"/>
      <c r="E32" s="94" t="n"/>
      <c r="F32" s="94" t="n"/>
      <c r="G32" s="94" t="n">
        <v>6000</v>
      </c>
      <c r="H32" s="94" t="n">
        <v>6000</v>
      </c>
      <c r="I32" s="29" t="inlineStr">
        <is>
          <t>黃信忠</t>
        </is>
      </c>
      <c r="J32" s="42" t="inlineStr">
        <is>
          <t>C521854793</t>
        </is>
      </c>
      <c r="K32" s="15" t="inlineStr">
        <is>
          <t>700</t>
        </is>
      </c>
      <c r="L32" s="41" t="inlineStr">
        <is>
          <t>0021</t>
        </is>
      </c>
      <c r="M32" s="14" t="inlineStr">
        <is>
          <t>91760715072143</t>
        </is>
      </c>
      <c r="N32" s="12" t="n"/>
      <c r="O32" s="33">
        <f>K32&amp;L32</f>
        <v/>
      </c>
      <c r="P32" s="34">
        <f>M32</f>
        <v/>
      </c>
      <c r="Q32" s="33">
        <f>J32</f>
        <v/>
      </c>
      <c r="R32" s="95">
        <f>D32+F32+H32</f>
        <v/>
      </c>
      <c r="S32" s="33" t="n"/>
      <c r="T32" s="33" t="n"/>
      <c r="U32" s="36">
        <f>$C$2&amp;I32&amp;IF(D32&gt;0,"保險費",IF(F32&gt;0,"東公證費",IF(H32&gt;0,"修繕費")))</f>
        <v/>
      </c>
      <c r="V32" s="37">
        <f>B32</f>
        <v/>
      </c>
    </row>
    <row r="33" ht="29.95" customHeight="1" s="83">
      <c r="A33" s="18">
        <f>ROW()-4</f>
        <v/>
      </c>
      <c r="B33" s="41" t="inlineStr">
        <is>
          <t>大管家中D2M14100098</t>
        </is>
      </c>
      <c r="C33" s="42" t="n"/>
      <c r="D33" s="93" t="n"/>
      <c r="E33" s="94" t="n"/>
      <c r="F33" s="94" t="n"/>
      <c r="G33" s="94" t="n">
        <v>700</v>
      </c>
      <c r="H33" s="94" t="n">
        <v>700</v>
      </c>
      <c r="I33" s="29" t="inlineStr">
        <is>
          <t>黃信忠</t>
        </is>
      </c>
      <c r="J33" s="42" t="inlineStr">
        <is>
          <t>F888494666</t>
        </is>
      </c>
      <c r="K33" s="15" t="inlineStr">
        <is>
          <t>700</t>
        </is>
      </c>
      <c r="L33" s="41" t="inlineStr">
        <is>
          <t>0021</t>
        </is>
      </c>
      <c r="M33" s="14" t="inlineStr">
        <is>
          <t>36852519356665</t>
        </is>
      </c>
      <c r="N33" s="12" t="n"/>
      <c r="O33" s="33">
        <f>K33&amp;L33</f>
        <v/>
      </c>
      <c r="P33" s="34">
        <f>M33</f>
        <v/>
      </c>
      <c r="Q33" s="33">
        <f>J33</f>
        <v/>
      </c>
      <c r="R33" s="95">
        <f>D33+F33+H33</f>
        <v/>
      </c>
      <c r="S33" s="33" t="n"/>
      <c r="T33" s="33" t="n"/>
      <c r="U33" s="36">
        <f>$C$2&amp;I33&amp;IF(D33&gt;0,"保險費",IF(F33&gt;0,"東公證費",IF(H33&gt;0,"修繕費")))</f>
        <v/>
      </c>
      <c r="V33" s="37">
        <f>B33</f>
        <v/>
      </c>
    </row>
    <row r="34" ht="29.95" customHeight="1" s="83">
      <c r="A34" s="18">
        <f>ROW()-4</f>
        <v/>
      </c>
      <c r="B34" s="41" t="inlineStr">
        <is>
          <t>大管家中D2M14100099</t>
        </is>
      </c>
      <c r="C34" s="42" t="n"/>
      <c r="D34" s="93" t="n"/>
      <c r="E34" s="94" t="n"/>
      <c r="F34" s="94" t="n"/>
      <c r="G34" s="94" t="n">
        <v>700</v>
      </c>
      <c r="H34" s="94" t="n">
        <v>700</v>
      </c>
      <c r="I34" s="29" t="inlineStr">
        <is>
          <t>吳小玲</t>
        </is>
      </c>
      <c r="J34" s="42" t="inlineStr">
        <is>
          <t>U742847539</t>
        </is>
      </c>
      <c r="K34" s="15" t="inlineStr">
        <is>
          <t>053</t>
        </is>
      </c>
      <c r="L34" s="41" t="inlineStr">
        <is>
          <t>0167</t>
        </is>
      </c>
      <c r="M34" s="14" t="inlineStr">
        <is>
          <t>229271798438</t>
        </is>
      </c>
      <c r="N34" s="12" t="n"/>
      <c r="O34" s="33">
        <f>K34&amp;L34</f>
        <v/>
      </c>
      <c r="P34" s="34">
        <f>M34</f>
        <v/>
      </c>
      <c r="Q34" s="33">
        <f>J34</f>
        <v/>
      </c>
      <c r="R34" s="95">
        <f>D34+F34+H34</f>
        <v/>
      </c>
      <c r="S34" s="33" t="n"/>
      <c r="T34" s="33" t="n"/>
      <c r="U34" s="36">
        <f>$C$2&amp;I34&amp;IF(D34&gt;0,"保險費",IF(F34&gt;0,"東公證費",IF(H34&gt;0,"修繕費")))</f>
        <v/>
      </c>
      <c r="V34" s="37">
        <f>B34</f>
        <v/>
      </c>
    </row>
    <row r="35" ht="29.95" customHeight="1" s="83">
      <c r="A35" s="18">
        <f>ROW()-4</f>
        <v/>
      </c>
      <c r="B35" s="41" t="inlineStr">
        <is>
          <t>大管家中D2M14100100</t>
        </is>
      </c>
      <c r="C35" s="42" t="n"/>
      <c r="D35" s="93" t="n"/>
      <c r="E35" s="94" t="n"/>
      <c r="F35" s="94" t="n"/>
      <c r="G35" s="94" t="n">
        <v>700</v>
      </c>
      <c r="H35" s="94" t="n">
        <v>700</v>
      </c>
      <c r="I35" s="13" t="inlineStr">
        <is>
          <t>謝正洪</t>
        </is>
      </c>
      <c r="J35" s="42" t="inlineStr">
        <is>
          <t>F784004562</t>
        </is>
      </c>
      <c r="K35" s="15" t="inlineStr">
        <is>
          <t>007</t>
        </is>
      </c>
      <c r="L35" s="41" t="inlineStr">
        <is>
          <t>4038</t>
        </is>
      </c>
      <c r="M35" s="14" t="inlineStr">
        <is>
          <t>32295225806</t>
        </is>
      </c>
      <c r="N35" s="12" t="n"/>
      <c r="O35" s="33">
        <f>K35&amp;L35</f>
        <v/>
      </c>
      <c r="P35" s="34">
        <f>M35</f>
        <v/>
      </c>
      <c r="Q35" s="33">
        <f>J35</f>
        <v/>
      </c>
      <c r="R35" s="95">
        <f>D35+F35+H35</f>
        <v/>
      </c>
      <c r="S35" s="33" t="n"/>
      <c r="T35" s="33" t="n"/>
      <c r="U35" s="36">
        <f>$C$2&amp;I35&amp;IF(D35&gt;0,"保險費",IF(F35&gt;0,"東公證費",IF(H35&gt;0,"修繕費")))</f>
        <v/>
      </c>
      <c r="V35" s="37">
        <f>B35</f>
        <v/>
      </c>
    </row>
    <row r="36" ht="29.95" customHeight="1" s="83">
      <c r="A36" s="18">
        <f>ROW()-4</f>
        <v/>
      </c>
      <c r="B36" s="41" t="inlineStr">
        <is>
          <t>大管家中D2M14100101</t>
        </is>
      </c>
      <c r="C36" s="42" t="n"/>
      <c r="D36" s="93" t="n"/>
      <c r="E36" s="94" t="n"/>
      <c r="F36" s="94" t="n"/>
      <c r="G36" s="94" t="n">
        <v>3473</v>
      </c>
      <c r="H36" s="94" t="n">
        <v>3473</v>
      </c>
      <c r="I36" s="13" t="inlineStr">
        <is>
          <t>許佳玲</t>
        </is>
      </c>
      <c r="J36" s="42" t="inlineStr">
        <is>
          <t>X843646276</t>
        </is>
      </c>
      <c r="K36" s="15" t="inlineStr">
        <is>
          <t>812</t>
        </is>
      </c>
      <c r="L36" s="41" t="inlineStr">
        <is>
          <t>0665</t>
        </is>
      </c>
      <c r="M36" s="14" t="inlineStr">
        <is>
          <t>55188906205373</t>
        </is>
      </c>
      <c r="N36" s="12" t="n"/>
      <c r="O36" s="33">
        <f>K36&amp;L36</f>
        <v/>
      </c>
      <c r="P36" s="34">
        <f>M36</f>
        <v/>
      </c>
      <c r="Q36" s="33">
        <f>J36</f>
        <v/>
      </c>
      <c r="R36" s="95">
        <f>D36+F36+H36</f>
        <v/>
      </c>
      <c r="S36" s="33" t="n"/>
      <c r="T36" s="33" t="n"/>
      <c r="U36" s="36">
        <f>$C$2&amp;I36&amp;IF(D36&gt;0,"保險費",IF(F36&gt;0,"東公證費",IF(H36&gt;0,"修繕費")))</f>
        <v/>
      </c>
      <c r="V36" s="37">
        <f>B36</f>
        <v/>
      </c>
    </row>
    <row r="37" ht="29.95" customHeight="1" s="83">
      <c r="A37" s="18">
        <f>ROW()-4</f>
        <v/>
      </c>
      <c r="B37" s="41" t="inlineStr">
        <is>
          <t>大管家中D2M14100101</t>
        </is>
      </c>
      <c r="C37" s="42" t="n"/>
      <c r="D37" s="93" t="n"/>
      <c r="E37" s="94" t="n"/>
      <c r="F37" s="94" t="n"/>
      <c r="G37" s="94" t="n">
        <v>1800</v>
      </c>
      <c r="H37" s="94" t="n">
        <v>1800</v>
      </c>
      <c r="I37" s="13" t="inlineStr">
        <is>
          <t>許佳玲</t>
        </is>
      </c>
      <c r="J37" s="42" t="inlineStr">
        <is>
          <t>Y077440738</t>
        </is>
      </c>
      <c r="K37" s="15" t="inlineStr">
        <is>
          <t>812</t>
        </is>
      </c>
      <c r="L37" s="41" t="inlineStr">
        <is>
          <t>0665</t>
        </is>
      </c>
      <c r="M37" s="14" t="inlineStr">
        <is>
          <t>41503455277004</t>
        </is>
      </c>
      <c r="N37" s="12" t="n"/>
      <c r="O37" s="33">
        <f>K37&amp;L37</f>
        <v/>
      </c>
      <c r="P37" s="34">
        <f>M37</f>
        <v/>
      </c>
      <c r="Q37" s="33">
        <f>J37</f>
        <v/>
      </c>
      <c r="R37" s="95">
        <f>D37+F37+H37</f>
        <v/>
      </c>
      <c r="S37" s="33" t="n"/>
      <c r="T37" s="33" t="n"/>
      <c r="U37" s="36">
        <f>$C$2&amp;I37&amp;IF(D37&gt;0,"保險費",IF(F37&gt;0,"東公證費",IF(H37&gt;0,"修繕費")))</f>
        <v/>
      </c>
      <c r="V37" s="37">
        <f>B37</f>
        <v/>
      </c>
    </row>
    <row r="38" ht="29.95" customHeight="1" s="83">
      <c r="A38" s="18">
        <f>ROW()-4</f>
        <v/>
      </c>
      <c r="B38" s="41" t="inlineStr">
        <is>
          <t>大管家中D2M14100102</t>
        </is>
      </c>
      <c r="C38" s="42" t="n"/>
      <c r="D38" s="93" t="n"/>
      <c r="E38" s="94" t="n"/>
      <c r="F38" s="94" t="n"/>
      <c r="G38" s="94" t="n">
        <v>700</v>
      </c>
      <c r="H38" s="94" t="n">
        <v>700</v>
      </c>
      <c r="I38" s="13" t="inlineStr">
        <is>
          <t>顏菘慶</t>
        </is>
      </c>
      <c r="J38" s="42" t="inlineStr">
        <is>
          <t>N778126052</t>
        </is>
      </c>
      <c r="K38" s="15" t="inlineStr">
        <is>
          <t>005</t>
        </is>
      </c>
      <c r="L38" s="41" t="inlineStr">
        <is>
          <t>0511</t>
        </is>
      </c>
      <c r="M38" s="14" t="inlineStr">
        <is>
          <t>699973333967</t>
        </is>
      </c>
      <c r="N38" s="12" t="n"/>
      <c r="O38" s="33">
        <f>K38&amp;L38</f>
        <v/>
      </c>
      <c r="P38" s="34">
        <f>M38</f>
        <v/>
      </c>
      <c r="Q38" s="33">
        <f>J38</f>
        <v/>
      </c>
      <c r="R38" s="95">
        <f>D38+F38+H38</f>
        <v/>
      </c>
      <c r="S38" s="33" t="n"/>
      <c r="T38" s="33" t="n"/>
      <c r="U38" s="36">
        <f>$C$2&amp;I38&amp;IF(D38&gt;0,"保險費",IF(F38&gt;0,"東公證費",IF(H38&gt;0,"修繕費")))</f>
        <v/>
      </c>
      <c r="V38" s="37">
        <f>B38</f>
        <v/>
      </c>
    </row>
    <row r="39" ht="29.95" customHeight="1" s="83">
      <c r="A39" s="18">
        <f>ROW()-4</f>
        <v/>
      </c>
      <c r="B39" s="41" t="inlineStr">
        <is>
          <t>大管家中D2M14100102</t>
        </is>
      </c>
      <c r="C39" s="42" t="n"/>
      <c r="D39" s="93" t="n"/>
      <c r="E39" s="94" t="n"/>
      <c r="F39" s="94" t="n"/>
      <c r="G39" s="94" t="n">
        <v>7850</v>
      </c>
      <c r="H39" s="94" t="n">
        <v>7850</v>
      </c>
      <c r="I39" s="13" t="inlineStr">
        <is>
          <t>顏菘慶</t>
        </is>
      </c>
      <c r="J39" s="42" t="inlineStr">
        <is>
          <t>Z030444287</t>
        </is>
      </c>
      <c r="K39" s="15" t="inlineStr">
        <is>
          <t>005</t>
        </is>
      </c>
      <c r="L39" s="41" t="inlineStr">
        <is>
          <t>0511</t>
        </is>
      </c>
      <c r="M39" s="14" t="inlineStr">
        <is>
          <t>570147253321</t>
        </is>
      </c>
      <c r="N39" s="12" t="n"/>
      <c r="O39" s="33">
        <f>K39&amp;L39</f>
        <v/>
      </c>
      <c r="P39" s="34">
        <f>M39</f>
        <v/>
      </c>
      <c r="Q39" s="33">
        <f>J39</f>
        <v/>
      </c>
      <c r="R39" s="95">
        <f>D39+F39+H39</f>
        <v/>
      </c>
      <c r="S39" s="33" t="n"/>
      <c r="T39" s="33" t="n"/>
      <c r="U39" s="36">
        <f>$C$2&amp;I39&amp;IF(D39&gt;0,"保險費",IF(F39&gt;0,"東公證費",IF(H39&gt;0,"修繕費")))</f>
        <v/>
      </c>
      <c r="V39" s="37">
        <f>B39</f>
        <v/>
      </c>
    </row>
    <row r="40" ht="29.95" customHeight="1" s="83">
      <c r="A40" s="18">
        <f>ROW()-4</f>
        <v/>
      </c>
      <c r="B40" s="41" t="inlineStr">
        <is>
          <t>大管家中D2M14100103</t>
        </is>
      </c>
      <c r="C40" s="42" t="n"/>
      <c r="D40" s="93" t="n"/>
      <c r="E40" s="94" t="n"/>
      <c r="F40" s="94" t="n"/>
      <c r="G40" s="94" t="n">
        <v>700</v>
      </c>
      <c r="H40" s="94" t="n">
        <v>700</v>
      </c>
      <c r="I40" s="13" t="inlineStr">
        <is>
          <t>王靜怡</t>
        </is>
      </c>
      <c r="J40" s="42" t="inlineStr">
        <is>
          <t>O045621663</t>
        </is>
      </c>
      <c r="K40" s="15" t="inlineStr">
        <is>
          <t>700</t>
        </is>
      </c>
      <c r="L40" s="41" t="inlineStr">
        <is>
          <t>0021</t>
        </is>
      </c>
      <c r="M40" s="14" t="inlineStr">
        <is>
          <t>19658647996519</t>
        </is>
      </c>
      <c r="N40" s="12" t="n"/>
      <c r="O40" s="33">
        <f>K40&amp;L40</f>
        <v/>
      </c>
      <c r="P40" s="34">
        <f>M40</f>
        <v/>
      </c>
      <c r="Q40" s="33">
        <f>J40</f>
        <v/>
      </c>
      <c r="R40" s="95">
        <f>D40+F40+H40</f>
        <v/>
      </c>
      <c r="S40" s="33" t="n"/>
      <c r="T40" s="33" t="n"/>
      <c r="U40" s="36">
        <f>$C$2&amp;I40&amp;IF(D40&gt;0,"保險費",IF(F40&gt;0,"東公證費",IF(H40&gt;0,"修繕費")))</f>
        <v/>
      </c>
      <c r="V40" s="37">
        <f>B40</f>
        <v/>
      </c>
    </row>
    <row r="41" ht="29.95" customHeight="1" s="83">
      <c r="A41" s="18">
        <f>ROW()-4</f>
        <v/>
      </c>
      <c r="B41" s="41" t="inlineStr">
        <is>
          <t>大管家中D2M14100104</t>
        </is>
      </c>
      <c r="C41" s="42" t="n"/>
      <c r="D41" s="93" t="n"/>
      <c r="E41" s="94" t="n"/>
      <c r="F41" s="94" t="n"/>
      <c r="G41" s="94" t="n">
        <v>700</v>
      </c>
      <c r="H41" s="94" t="n">
        <v>700</v>
      </c>
      <c r="I41" s="13" t="inlineStr">
        <is>
          <t>黃信忠</t>
        </is>
      </c>
      <c r="J41" s="42" t="inlineStr">
        <is>
          <t>Z920389039</t>
        </is>
      </c>
      <c r="K41" s="15" t="inlineStr">
        <is>
          <t>700</t>
        </is>
      </c>
      <c r="L41" s="41" t="inlineStr">
        <is>
          <t>0021</t>
        </is>
      </c>
      <c r="M41" s="14" t="inlineStr">
        <is>
          <t>10482683406599</t>
        </is>
      </c>
      <c r="N41" s="12" t="n"/>
      <c r="O41" s="33">
        <f>K41&amp;L41</f>
        <v/>
      </c>
      <c r="P41" s="34">
        <f>M41</f>
        <v/>
      </c>
      <c r="Q41" s="33">
        <f>J41</f>
        <v/>
      </c>
      <c r="R41" s="95">
        <f>D41+F41+H41</f>
        <v/>
      </c>
      <c r="S41" s="33" t="n"/>
      <c r="T41" s="33" t="n"/>
      <c r="U41" s="36">
        <f>$C$2&amp;I41&amp;IF(D41&gt;0,"保險費",IF(F41&gt;0,"東公證費",IF(H41&gt;0,"修繕費")))</f>
        <v/>
      </c>
      <c r="V41" s="37">
        <f>B41</f>
        <v/>
      </c>
    </row>
    <row r="42" ht="29.95" customHeight="1" s="83">
      <c r="A42" s="18">
        <f>ROW()-4</f>
        <v/>
      </c>
      <c r="B42" s="41" t="inlineStr">
        <is>
          <t>大管家中D2M14100105</t>
        </is>
      </c>
      <c r="C42" s="42" t="n"/>
      <c r="D42" s="93" t="n"/>
      <c r="E42" s="94" t="n"/>
      <c r="F42" s="94" t="n"/>
      <c r="G42" s="94" t="n">
        <v>700</v>
      </c>
      <c r="H42" s="94" t="n">
        <v>700</v>
      </c>
      <c r="I42" s="13" t="inlineStr">
        <is>
          <t>彭國瑞</t>
        </is>
      </c>
      <c r="J42" s="42" t="inlineStr">
        <is>
          <t>D337049241</t>
        </is>
      </c>
      <c r="K42" s="15" t="inlineStr">
        <is>
          <t>822</t>
        </is>
      </c>
      <c r="L42" s="41" t="inlineStr">
        <is>
          <t>1067</t>
        </is>
      </c>
      <c r="M42" s="14" t="inlineStr">
        <is>
          <t>564128159884</t>
        </is>
      </c>
      <c r="N42" s="12" t="n"/>
      <c r="O42" s="33">
        <f>K42&amp;L42</f>
        <v/>
      </c>
      <c r="P42" s="34">
        <f>M42</f>
        <v/>
      </c>
      <c r="Q42" s="33">
        <f>J42</f>
        <v/>
      </c>
      <c r="R42" s="95">
        <f>D42+F42+H42</f>
        <v/>
      </c>
      <c r="S42" s="33" t="n"/>
      <c r="T42" s="33" t="n"/>
      <c r="U42" s="36">
        <f>$C$2&amp;I42&amp;IF(D42&gt;0,"保險費",IF(F42&gt;0,"東公證費",IF(H42&gt;0,"修繕費")))</f>
        <v/>
      </c>
      <c r="V42" s="37">
        <f>B42</f>
        <v/>
      </c>
    </row>
    <row r="43" ht="29.95" customHeight="1" s="83">
      <c r="A43" s="18">
        <f>ROW()-4</f>
        <v/>
      </c>
      <c r="B43" s="41" t="inlineStr">
        <is>
          <t>大管家中D2M14100105</t>
        </is>
      </c>
      <c r="C43" s="42" t="n"/>
      <c r="D43" s="93" t="n"/>
      <c r="E43" s="94" t="n"/>
      <c r="F43" s="94" t="n"/>
      <c r="G43" s="94" t="n">
        <v>7100</v>
      </c>
      <c r="H43" s="94" t="n">
        <v>7100</v>
      </c>
      <c r="I43" s="13" t="inlineStr">
        <is>
          <t>彭國瑞</t>
        </is>
      </c>
      <c r="J43" s="42" t="inlineStr">
        <is>
          <t>G253752689</t>
        </is>
      </c>
      <c r="K43" s="15" t="inlineStr">
        <is>
          <t>822</t>
        </is>
      </c>
      <c r="L43" s="41" t="inlineStr">
        <is>
          <t>1067</t>
        </is>
      </c>
      <c r="M43" s="14" t="inlineStr">
        <is>
          <t>901241635112</t>
        </is>
      </c>
      <c r="N43" s="12" t="n"/>
      <c r="O43" s="33">
        <f>K43&amp;L43</f>
        <v/>
      </c>
      <c r="P43" s="34">
        <f>M43</f>
        <v/>
      </c>
      <c r="Q43" s="33">
        <f>J43</f>
        <v/>
      </c>
      <c r="R43" s="95">
        <f>D43+F43+H43</f>
        <v/>
      </c>
      <c r="S43" s="33" t="n"/>
      <c r="T43" s="33" t="n"/>
      <c r="U43" s="36">
        <f>$C$2&amp;I43&amp;IF(D43&gt;0,"保險費",IF(F43&gt;0,"東公證費",IF(H43&gt;0,"修繕費")))</f>
        <v/>
      </c>
      <c r="V43" s="37">
        <f>B43</f>
        <v/>
      </c>
    </row>
    <row r="44" ht="29.95" customHeight="1" s="83">
      <c r="A44" s="18">
        <f>ROW()-4</f>
        <v/>
      </c>
      <c r="B44" s="41" t="inlineStr">
        <is>
          <t>大管家中D2M14100106</t>
        </is>
      </c>
      <c r="C44" s="42" t="n"/>
      <c r="D44" s="93" t="n"/>
      <c r="E44" s="94" t="n"/>
      <c r="F44" s="94" t="n"/>
      <c r="G44" s="94" t="n">
        <v>3301</v>
      </c>
      <c r="H44" s="94" t="n">
        <v>3301</v>
      </c>
      <c r="I44" s="13" t="inlineStr">
        <is>
          <t>王素君</t>
        </is>
      </c>
      <c r="J44" s="42" t="inlineStr">
        <is>
          <t>L504429403</t>
        </is>
      </c>
      <c r="K44" s="15" t="inlineStr">
        <is>
          <t>013</t>
        </is>
      </c>
      <c r="L44" s="41" t="inlineStr">
        <is>
          <t>0176</t>
        </is>
      </c>
      <c r="M44" s="14" t="inlineStr">
        <is>
          <t>448139002881</t>
        </is>
      </c>
      <c r="N44" s="12" t="n"/>
      <c r="O44" s="33">
        <f>K44&amp;L44</f>
        <v/>
      </c>
      <c r="P44" s="34">
        <f>M44</f>
        <v/>
      </c>
      <c r="Q44" s="33">
        <f>J44</f>
        <v/>
      </c>
      <c r="R44" s="95">
        <f>D44+F44+H44</f>
        <v/>
      </c>
      <c r="S44" s="33" t="n"/>
      <c r="T44" s="33" t="n"/>
      <c r="U44" s="36">
        <f>$C$2&amp;I44&amp;IF(D44&gt;0,"保險費",IF(F44&gt;0,"東公證費",IF(H44&gt;0,"修繕費")))</f>
        <v/>
      </c>
      <c r="V44" s="37">
        <f>B44</f>
        <v/>
      </c>
    </row>
    <row r="45" ht="29.95" customHeight="1" s="83">
      <c r="A45" s="18">
        <f>ROW()-4</f>
        <v/>
      </c>
      <c r="B45" s="41" t="inlineStr">
        <is>
          <t>大管家中D2M14100107</t>
        </is>
      </c>
      <c r="C45" s="42" t="n"/>
      <c r="D45" s="93" t="n"/>
      <c r="E45" s="94" t="n"/>
      <c r="F45" s="94" t="n"/>
      <c r="G45" s="94" t="n">
        <v>3451</v>
      </c>
      <c r="H45" s="94" t="n">
        <v>3451</v>
      </c>
      <c r="I45" s="13" t="inlineStr">
        <is>
          <t>楊明騰</t>
        </is>
      </c>
      <c r="J45" s="42" t="inlineStr">
        <is>
          <t>G026816932</t>
        </is>
      </c>
      <c r="K45" s="15" t="inlineStr">
        <is>
          <t>700</t>
        </is>
      </c>
      <c r="L45" s="41" t="inlineStr">
        <is>
          <t>0021</t>
        </is>
      </c>
      <c r="M45" s="14" t="inlineStr">
        <is>
          <t>18939927853085</t>
        </is>
      </c>
      <c r="N45" s="12" t="n"/>
      <c r="O45" s="33">
        <f>K45&amp;L45</f>
        <v/>
      </c>
      <c r="P45" s="34">
        <f>M45</f>
        <v/>
      </c>
      <c r="Q45" s="33">
        <f>J45</f>
        <v/>
      </c>
      <c r="R45" s="95">
        <f>D45+F45+H45</f>
        <v/>
      </c>
      <c r="S45" s="33" t="n"/>
      <c r="T45" s="33" t="n"/>
      <c r="U45" s="36">
        <f>$C$2&amp;I45&amp;IF(D45&gt;0,"保險費",IF(F45&gt;0,"東公證費",IF(H45&gt;0,"修繕費")))</f>
        <v/>
      </c>
      <c r="V45" s="37">
        <f>B45</f>
        <v/>
      </c>
    </row>
    <row r="46" ht="29.95" customHeight="1" s="83">
      <c r="A46" s="18">
        <f>ROW()-4</f>
        <v/>
      </c>
      <c r="B46" s="41" t="inlineStr">
        <is>
          <t>大管家中D2M14100109</t>
        </is>
      </c>
      <c r="C46" s="42" t="n"/>
      <c r="D46" s="93" t="n"/>
      <c r="E46" s="94" t="n"/>
      <c r="F46" s="94" t="n"/>
      <c r="G46" s="94" t="n">
        <v>1000</v>
      </c>
      <c r="H46" s="94" t="n">
        <v>1000</v>
      </c>
      <c r="I46" s="13" t="inlineStr">
        <is>
          <t>黃禹杰</t>
        </is>
      </c>
      <c r="J46" s="42" t="inlineStr">
        <is>
          <t>E363810402</t>
        </is>
      </c>
      <c r="K46" s="15" t="inlineStr">
        <is>
          <t>004</t>
        </is>
      </c>
      <c r="L46" s="41" t="inlineStr">
        <is>
          <t>0163</t>
        </is>
      </c>
      <c r="M46" s="14" t="inlineStr">
        <is>
          <t>762581424182</t>
        </is>
      </c>
      <c r="N46" s="12" t="n"/>
      <c r="O46" s="33">
        <f>K46&amp;L46</f>
        <v/>
      </c>
      <c r="P46" s="34">
        <f>M46</f>
        <v/>
      </c>
      <c r="Q46" s="33">
        <f>J46</f>
        <v/>
      </c>
      <c r="R46" s="95">
        <f>D46+F46+H46</f>
        <v/>
      </c>
      <c r="S46" s="33" t="n"/>
      <c r="T46" s="33" t="n"/>
      <c r="U46" s="36">
        <f>$C$2&amp;I46&amp;IF(D46&gt;0,"保險費",IF(F46&gt;0,"東公證費",IF(H46&gt;0,"修繕費")))</f>
        <v/>
      </c>
      <c r="V46" s="37">
        <f>B46</f>
        <v/>
      </c>
    </row>
    <row r="47" ht="29.95" customHeight="1" s="83">
      <c r="A47" s="18">
        <f>ROW()-4</f>
        <v/>
      </c>
      <c r="B47" s="41" t="inlineStr">
        <is>
          <t>大管家中D2M14100120</t>
        </is>
      </c>
      <c r="C47" s="42" t="n"/>
      <c r="D47" s="93" t="n"/>
      <c r="E47" s="94" t="n"/>
      <c r="F47" s="94" t="n"/>
      <c r="G47" s="94" t="n">
        <v>17640</v>
      </c>
      <c r="H47" s="94" t="n">
        <v>10000</v>
      </c>
      <c r="I47" s="13" t="inlineStr">
        <is>
          <t>張碩傑</t>
        </is>
      </c>
      <c r="J47" s="42" t="inlineStr">
        <is>
          <t>C603070761</t>
        </is>
      </c>
      <c r="K47" s="15" t="inlineStr">
        <is>
          <t>103</t>
        </is>
      </c>
      <c r="L47" s="41" t="inlineStr">
        <is>
          <t>0912</t>
        </is>
      </c>
      <c r="M47" s="14" t="inlineStr">
        <is>
          <t>2165329311271</t>
        </is>
      </c>
      <c r="N47" s="12" t="n"/>
      <c r="O47" s="33">
        <f>K47&amp;L47</f>
        <v/>
      </c>
      <c r="P47" s="34">
        <f>M47</f>
        <v/>
      </c>
      <c r="Q47" s="33">
        <f>J47</f>
        <v/>
      </c>
      <c r="R47" s="95">
        <f>D47+F47+H47</f>
        <v/>
      </c>
      <c r="S47" s="33" t="n"/>
      <c r="T47" s="33" t="n"/>
      <c r="U47" s="36">
        <f>$C$2&amp;I47&amp;IF(D47&gt;0,"保險費",IF(F47&gt;0,"東公證費",IF(H47&gt;0,"修繕費")))</f>
        <v/>
      </c>
      <c r="V47" s="37">
        <f>B47</f>
        <v/>
      </c>
    </row>
    <row r="48" ht="29.95" customHeight="1" s="83">
      <c r="A48" s="18">
        <f>ROW()-4</f>
        <v/>
      </c>
      <c r="B48" s="41" t="inlineStr">
        <is>
          <t>大管家中D2M14100122</t>
        </is>
      </c>
      <c r="C48" s="42" t="n"/>
      <c r="D48" s="93" t="n"/>
      <c r="E48" s="94" t="n"/>
      <c r="F48" s="94" t="n"/>
      <c r="G48" s="94" t="n">
        <v>14910</v>
      </c>
      <c r="H48" s="94" t="n">
        <v>10000</v>
      </c>
      <c r="I48" s="13" t="inlineStr">
        <is>
          <t>陳金美</t>
        </is>
      </c>
      <c r="J48" s="42" t="inlineStr">
        <is>
          <t>V291113313</t>
        </is>
      </c>
      <c r="K48" s="15" t="inlineStr">
        <is>
          <t>700</t>
        </is>
      </c>
      <c r="L48" s="41" t="inlineStr">
        <is>
          <t>0021</t>
        </is>
      </c>
      <c r="M48" s="14" t="inlineStr">
        <is>
          <t>87179365144424</t>
        </is>
      </c>
      <c r="N48" s="12" t="n"/>
      <c r="O48" s="33">
        <f>K48&amp;L48</f>
        <v/>
      </c>
      <c r="P48" s="34">
        <f>M48</f>
        <v/>
      </c>
      <c r="Q48" s="33">
        <f>J48</f>
        <v/>
      </c>
      <c r="R48" s="95">
        <f>D48+F48+H48</f>
        <v/>
      </c>
      <c r="S48" s="33" t="n"/>
      <c r="T48" s="33" t="n"/>
      <c r="U48" s="36">
        <f>$C$2&amp;I48&amp;IF(D48&gt;0,"保險費",IF(F48&gt;0,"東公證費",IF(H48&gt;0,"修繕費")))</f>
        <v/>
      </c>
      <c r="V48" s="37">
        <f>B48</f>
        <v/>
      </c>
    </row>
    <row r="49" ht="29.95" customHeight="1" s="83">
      <c r="A49" s="18">
        <f>ROW()-4</f>
        <v/>
      </c>
      <c r="B49" s="41" t="inlineStr">
        <is>
          <t>大管家中D2M34100001</t>
        </is>
      </c>
      <c r="C49" s="42" t="n">
        <v>3490</v>
      </c>
      <c r="D49" s="93" t="n">
        <v>3490</v>
      </c>
      <c r="E49" s="94" t="n"/>
      <c r="F49" s="94" t="n"/>
      <c r="G49" s="94" t="n"/>
      <c r="H49" s="94" t="n"/>
      <c r="I49" s="13" t="inlineStr">
        <is>
          <t>曾浚倫</t>
        </is>
      </c>
      <c r="J49" s="42" t="inlineStr">
        <is>
          <t>W371498232</t>
        </is>
      </c>
      <c r="K49" s="15" t="inlineStr">
        <is>
          <t>822</t>
        </is>
      </c>
      <c r="L49" s="41" t="inlineStr">
        <is>
          <t>0875</t>
        </is>
      </c>
      <c r="M49" s="41" t="inlineStr">
        <is>
          <t>657911197063</t>
        </is>
      </c>
      <c r="N49" s="12" t="n"/>
      <c r="O49" s="33">
        <f>K49&amp;L49</f>
        <v/>
      </c>
      <c r="P49" s="34">
        <f>M49</f>
        <v/>
      </c>
      <c r="Q49" s="33">
        <f>J49</f>
        <v/>
      </c>
      <c r="R49" s="95">
        <f>D49+F49+H49</f>
        <v/>
      </c>
      <c r="S49" s="33" t="n"/>
      <c r="T49" s="33" t="n"/>
      <c r="U49" s="36">
        <f>$C$2&amp;I49&amp;IF(D49&gt;0,"保險費",IF(F49&gt;0,"東公證費",IF(H49&gt;0,"修繕費")))</f>
        <v/>
      </c>
      <c r="V49" s="37">
        <f>B49</f>
        <v/>
      </c>
    </row>
    <row r="50" ht="29.95" customHeight="1" s="83">
      <c r="A50" s="18">
        <f>ROW()-4</f>
        <v/>
      </c>
      <c r="B50" s="41" t="inlineStr">
        <is>
          <t>大管家中D2M14100091</t>
        </is>
      </c>
      <c r="C50" s="42" t="n"/>
      <c r="D50" s="93" t="n"/>
      <c r="E50" s="94" t="n">
        <v>1200</v>
      </c>
      <c r="F50" s="94" t="n">
        <v>1200</v>
      </c>
      <c r="G50" s="94" t="n"/>
      <c r="H50" s="94" t="n"/>
      <c r="I50" s="13" t="inlineStr">
        <is>
          <t>邱韋智</t>
        </is>
      </c>
      <c r="J50" s="42" t="inlineStr">
        <is>
          <t>S539832220</t>
        </is>
      </c>
      <c r="K50" s="15" t="inlineStr">
        <is>
          <t>009</t>
        </is>
      </c>
      <c r="L50" s="41" t="inlineStr">
        <is>
          <t>4011</t>
        </is>
      </c>
      <c r="M50" s="14" t="inlineStr">
        <is>
          <t>47808649776464</t>
        </is>
      </c>
      <c r="N50" s="12" t="n"/>
      <c r="O50" s="33">
        <f>K50&amp;L50</f>
        <v/>
      </c>
      <c r="P50" s="34">
        <f>M50</f>
        <v/>
      </c>
      <c r="Q50" s="33">
        <f>J50</f>
        <v/>
      </c>
      <c r="R50" s="95">
        <f>D50+F50+H50</f>
        <v/>
      </c>
      <c r="S50" s="33" t="n"/>
      <c r="T50" s="33" t="n"/>
      <c r="U50" s="36">
        <f>$C$2&amp;I50&amp;IF(D50&gt;0,"保險費",IF(F50&gt;0,"東公證費",IF(H50&gt;0,"修繕費")))</f>
        <v/>
      </c>
      <c r="V50" s="37">
        <f>B50</f>
        <v/>
      </c>
    </row>
    <row r="51" ht="29.95" customHeight="1" s="83">
      <c r="A51" s="18">
        <f>ROW()-4</f>
        <v/>
      </c>
      <c r="B51" s="41" t="inlineStr">
        <is>
          <t>大管家中D2M14100101</t>
        </is>
      </c>
      <c r="C51" s="42" t="n"/>
      <c r="D51" s="93" t="n"/>
      <c r="E51" s="94" t="n">
        <v>2050</v>
      </c>
      <c r="F51" s="94" t="n">
        <v>1500</v>
      </c>
      <c r="G51" s="94" t="n"/>
      <c r="H51" s="94" t="n"/>
      <c r="I51" s="13" t="inlineStr">
        <is>
          <t>許佳玲</t>
        </is>
      </c>
      <c r="J51" s="42" t="inlineStr">
        <is>
          <t>M858898313</t>
        </is>
      </c>
      <c r="K51" s="15" t="inlineStr">
        <is>
          <t>812</t>
        </is>
      </c>
      <c r="L51" s="41" t="inlineStr">
        <is>
          <t>0665</t>
        </is>
      </c>
      <c r="M51" s="14" t="inlineStr">
        <is>
          <t>32344266402640</t>
        </is>
      </c>
      <c r="N51" s="12" t="n"/>
      <c r="O51" s="33">
        <f>K51&amp;L51</f>
        <v/>
      </c>
      <c r="P51" s="34">
        <f>M51</f>
        <v/>
      </c>
      <c r="Q51" s="33">
        <f>J51</f>
        <v/>
      </c>
      <c r="R51" s="95">
        <f>D51+F51+H51</f>
        <v/>
      </c>
      <c r="S51" s="33" t="n"/>
      <c r="T51" s="33" t="n"/>
      <c r="U51" s="36">
        <f>$C$2&amp;I51&amp;IF(D51&gt;0,"保險費",IF(F51&gt;0,"東公證費",IF(H51&gt;0,"修繕費")))</f>
        <v/>
      </c>
      <c r="V51" s="37">
        <f>B51</f>
        <v/>
      </c>
    </row>
    <row r="52" ht="29.95" customHeight="1" s="83">
      <c r="A52" s="18">
        <f>ROW()-4</f>
        <v/>
      </c>
      <c r="B52" s="41" t="inlineStr">
        <is>
          <t>大管家中D2M14100106</t>
        </is>
      </c>
      <c r="C52" s="42" t="n"/>
      <c r="D52" s="93" t="n"/>
      <c r="E52" s="94" t="n">
        <v>1950</v>
      </c>
      <c r="F52" s="94" t="n">
        <v>1500</v>
      </c>
      <c r="G52" s="94" t="n"/>
      <c r="H52" s="94" t="n"/>
      <c r="I52" s="13" t="inlineStr">
        <is>
          <t>王素君</t>
        </is>
      </c>
      <c r="J52" s="42" t="inlineStr">
        <is>
          <t>V985182870</t>
        </is>
      </c>
      <c r="K52" s="15" t="inlineStr">
        <is>
          <t>013</t>
        </is>
      </c>
      <c r="L52" s="41" t="inlineStr">
        <is>
          <t>0176</t>
        </is>
      </c>
      <c r="M52" s="14" t="inlineStr">
        <is>
          <t>386014552513</t>
        </is>
      </c>
      <c r="N52" s="12" t="n"/>
      <c r="O52" s="33">
        <f>K52&amp;L52</f>
        <v/>
      </c>
      <c r="P52" s="34">
        <f>M52</f>
        <v/>
      </c>
      <c r="Q52" s="33">
        <f>J52</f>
        <v/>
      </c>
      <c r="R52" s="95">
        <f>D52+F52+H52</f>
        <v/>
      </c>
      <c r="S52" s="33" t="n"/>
      <c r="T52" s="33" t="n"/>
      <c r="U52" s="36">
        <f>$C$2&amp;I52&amp;IF(D52&gt;0,"保險費",IF(F52&gt;0,"東公證費",IF(H52&gt;0,"修繕費")))</f>
        <v/>
      </c>
      <c r="V52" s="37">
        <f>B52</f>
        <v/>
      </c>
    </row>
    <row r="53" ht="29.95" customHeight="1" s="83">
      <c r="A53" s="18">
        <f>ROW()-4</f>
        <v/>
      </c>
      <c r="B53" s="41" t="inlineStr">
        <is>
          <t>大管家中D2M14100107</t>
        </is>
      </c>
      <c r="C53" s="42" t="n"/>
      <c r="D53" s="93" t="n"/>
      <c r="E53" s="94" t="n">
        <v>2700</v>
      </c>
      <c r="F53" s="94" t="n">
        <v>1500</v>
      </c>
      <c r="G53" s="94" t="n"/>
      <c r="H53" s="94" t="n"/>
      <c r="I53" s="13" t="inlineStr">
        <is>
          <t>楊明騰</t>
        </is>
      </c>
      <c r="J53" s="42" t="inlineStr">
        <is>
          <t>R405670264</t>
        </is>
      </c>
      <c r="K53" s="15" t="inlineStr">
        <is>
          <t>700</t>
        </is>
      </c>
      <c r="L53" s="41" t="inlineStr">
        <is>
          <t>0021</t>
        </is>
      </c>
      <c r="M53" s="14" t="inlineStr">
        <is>
          <t>70286446118558</t>
        </is>
      </c>
      <c r="N53" s="12" t="n"/>
      <c r="O53" s="33">
        <f>K53&amp;L53</f>
        <v/>
      </c>
      <c r="P53" s="34">
        <f>M53</f>
        <v/>
      </c>
      <c r="Q53" s="33">
        <f>J53</f>
        <v/>
      </c>
      <c r="R53" s="95">
        <f>D53+F53+H53</f>
        <v/>
      </c>
      <c r="S53" s="33" t="n"/>
      <c r="T53" s="33" t="n"/>
      <c r="U53" s="36">
        <f>$C$2&amp;I53&amp;IF(D53&gt;0,"保險費",IF(F53&gt;0,"東公證費",IF(H53&gt;0,"修繕費")))</f>
        <v/>
      </c>
      <c r="V53" s="37">
        <f>B53</f>
        <v/>
      </c>
    </row>
    <row r="54" ht="29.95" customHeight="1" s="83">
      <c r="A54" s="18">
        <f>ROW()-4</f>
        <v/>
      </c>
      <c r="B54" s="41" t="inlineStr">
        <is>
          <t>大管家中D2M14100108</t>
        </is>
      </c>
      <c r="C54" s="42" t="n"/>
      <c r="D54" s="93" t="n"/>
      <c r="E54" s="94" t="n">
        <v>1950</v>
      </c>
      <c r="F54" s="94" t="n">
        <v>1500</v>
      </c>
      <c r="G54" s="94" t="n"/>
      <c r="H54" s="94" t="n"/>
      <c r="I54" s="13" t="inlineStr">
        <is>
          <t>葉玫茹</t>
        </is>
      </c>
      <c r="J54" s="42" t="inlineStr">
        <is>
          <t>S564974944</t>
        </is>
      </c>
      <c r="K54" s="15" t="inlineStr">
        <is>
          <t>822</t>
        </is>
      </c>
      <c r="L54" s="41" t="inlineStr">
        <is>
          <t>0299</t>
        </is>
      </c>
      <c r="M54" s="14" t="inlineStr">
        <is>
          <t>372781919462</t>
        </is>
      </c>
      <c r="N54" s="12" t="n"/>
      <c r="O54" s="33">
        <f>K54&amp;L54</f>
        <v/>
      </c>
      <c r="P54" s="34">
        <f>M54</f>
        <v/>
      </c>
      <c r="Q54" s="33">
        <f>J54</f>
        <v/>
      </c>
      <c r="R54" s="95">
        <f>D54+F54+H54</f>
        <v/>
      </c>
      <c r="S54" s="33" t="n"/>
      <c r="T54" s="33" t="n"/>
      <c r="U54" s="36">
        <f>$C$2&amp;I54&amp;IF(D54&gt;0,"保險費",IF(F54&gt;0,"東公證費",IF(H54&gt;0,"修繕費")))</f>
        <v/>
      </c>
      <c r="V54" s="37">
        <f>B54</f>
        <v/>
      </c>
    </row>
    <row r="55" ht="29.95" customHeight="1" s="83">
      <c r="A55" s="18">
        <f>ROW()-4</f>
        <v/>
      </c>
      <c r="B55" s="41" t="inlineStr">
        <is>
          <t>大管家中D2M14100109</t>
        </is>
      </c>
      <c r="C55" s="42" t="n"/>
      <c r="D55" s="93" t="n"/>
      <c r="E55" s="94" t="n">
        <v>2700</v>
      </c>
      <c r="F55" s="94" t="n">
        <v>1500</v>
      </c>
      <c r="G55" s="94" t="n"/>
      <c r="H55" s="94" t="n"/>
      <c r="I55" s="13" t="inlineStr">
        <is>
          <t>黃禹杰</t>
        </is>
      </c>
      <c r="J55" s="42" t="inlineStr">
        <is>
          <t>R552188429</t>
        </is>
      </c>
      <c r="K55" s="15" t="inlineStr">
        <is>
          <t>004</t>
        </is>
      </c>
      <c r="L55" s="41" t="inlineStr">
        <is>
          <t>0163</t>
        </is>
      </c>
      <c r="M55" s="14" t="inlineStr">
        <is>
          <t>626680607740</t>
        </is>
      </c>
      <c r="N55" s="12" t="n"/>
      <c r="O55" s="33">
        <f>K55&amp;L55</f>
        <v/>
      </c>
      <c r="P55" s="34">
        <f>M55</f>
        <v/>
      </c>
      <c r="Q55" s="33">
        <f>J55</f>
        <v/>
      </c>
      <c r="R55" s="95">
        <f>D55+F55+H55</f>
        <v/>
      </c>
      <c r="S55" s="33" t="n"/>
      <c r="T55" s="33" t="n"/>
      <c r="U55" s="36">
        <f>$C$2&amp;I55&amp;IF(D55&gt;0,"保險費",IF(F55&gt;0,"東公證費",IF(H55&gt;0,"修繕費")))</f>
        <v/>
      </c>
      <c r="V55" s="37">
        <f>B55</f>
        <v/>
      </c>
    </row>
    <row r="56" ht="29.95" customHeight="1" s="83">
      <c r="A56" s="18">
        <f>ROW()-4</f>
        <v/>
      </c>
      <c r="B56" s="41" t="inlineStr">
        <is>
          <t>大管家中D2M14100114</t>
        </is>
      </c>
      <c r="C56" s="42" t="n"/>
      <c r="D56" s="93" t="n"/>
      <c r="E56" s="94" t="n">
        <v>2000</v>
      </c>
      <c r="F56" s="94" t="n">
        <v>1500</v>
      </c>
      <c r="G56" s="94" t="n"/>
      <c r="H56" s="94" t="n"/>
      <c r="I56" s="13" t="inlineStr">
        <is>
          <t>吳佩蓉</t>
        </is>
      </c>
      <c r="J56" s="42" t="inlineStr">
        <is>
          <t>X111672119</t>
        </is>
      </c>
      <c r="K56" s="15" t="inlineStr">
        <is>
          <t>807</t>
        </is>
      </c>
      <c r="L56" s="41" t="inlineStr">
        <is>
          <t>1217</t>
        </is>
      </c>
      <c r="M56" s="14" t="inlineStr">
        <is>
          <t>85701529777432</t>
        </is>
      </c>
      <c r="N56" s="12" t="n"/>
      <c r="O56" s="33">
        <f>K56&amp;L56</f>
        <v/>
      </c>
      <c r="P56" s="34">
        <f>M56</f>
        <v/>
      </c>
      <c r="Q56" s="33">
        <f>J56</f>
        <v/>
      </c>
      <c r="R56" s="95">
        <f>D56+F56+H56</f>
        <v/>
      </c>
      <c r="S56" s="33" t="n"/>
      <c r="T56" s="33" t="n"/>
      <c r="U56" s="36">
        <f>$C$2&amp;I56&amp;IF(D56&gt;0,"保險費",IF(F56&gt;0,"東公證費",IF(H56&gt;0,"修繕費")))</f>
        <v/>
      </c>
      <c r="V56" s="37">
        <f>B56</f>
        <v/>
      </c>
    </row>
    <row r="57" ht="29.95" customHeight="1" s="83">
      <c r="A57" s="18">
        <f>ROW()-4</f>
        <v/>
      </c>
      <c r="B57" s="41" t="inlineStr">
        <is>
          <t>大管家中D2M14100120</t>
        </is>
      </c>
      <c r="C57" s="42" t="n"/>
      <c r="D57" s="93" t="n"/>
      <c r="E57" s="94" t="n">
        <v>1950</v>
      </c>
      <c r="F57" s="94" t="n">
        <v>1500</v>
      </c>
      <c r="G57" s="94" t="n"/>
      <c r="H57" s="94" t="n"/>
      <c r="I57" s="13" t="inlineStr">
        <is>
          <t>張碩傑</t>
        </is>
      </c>
      <c r="J57" s="42" t="inlineStr">
        <is>
          <t>O039437016</t>
        </is>
      </c>
      <c r="K57" s="15" t="inlineStr">
        <is>
          <t>103</t>
        </is>
      </c>
      <c r="L57" s="41" t="inlineStr">
        <is>
          <t>0912</t>
        </is>
      </c>
      <c r="M57" s="14" t="inlineStr">
        <is>
          <t>8981378555803</t>
        </is>
      </c>
      <c r="N57" s="12" t="n"/>
      <c r="O57" s="33">
        <f>K57&amp;L57</f>
        <v/>
      </c>
      <c r="P57" s="34">
        <f>M57</f>
        <v/>
      </c>
      <c r="Q57" s="33">
        <f>J57</f>
        <v/>
      </c>
      <c r="R57" s="95">
        <f>D57+F57+H57</f>
        <v/>
      </c>
      <c r="S57" s="33" t="n"/>
      <c r="T57" s="33" t="n"/>
      <c r="U57" s="36">
        <f>$C$2&amp;I57&amp;IF(D57&gt;0,"保險費",IF(F57&gt;0,"東公證費",IF(H57&gt;0,"修繕費")))</f>
        <v/>
      </c>
      <c r="V57" s="37">
        <f>B57</f>
        <v/>
      </c>
    </row>
    <row r="58" ht="29.95" customHeight="1" s="83">
      <c r="A58" s="18">
        <f>ROW()-4</f>
        <v/>
      </c>
      <c r="B58" s="41" t="inlineStr">
        <is>
          <t>大管家中D2M14100128</t>
        </is>
      </c>
      <c r="C58" s="42" t="n"/>
      <c r="D58" s="93" t="n"/>
      <c r="E58" s="94" t="n">
        <v>1950</v>
      </c>
      <c r="F58" s="94" t="n">
        <v>1500</v>
      </c>
      <c r="G58" s="94" t="n"/>
      <c r="H58" s="94" t="n"/>
      <c r="I58" s="13" t="inlineStr">
        <is>
          <t>楊文宏</t>
        </is>
      </c>
      <c r="J58" s="42" t="inlineStr">
        <is>
          <t>I320037814</t>
        </is>
      </c>
      <c r="K58" s="15" t="inlineStr">
        <is>
          <t>009</t>
        </is>
      </c>
      <c r="L58" s="41" t="inlineStr">
        <is>
          <t>5494</t>
        </is>
      </c>
      <c r="M58" s="14" t="inlineStr">
        <is>
          <t>01135992171976</t>
        </is>
      </c>
      <c r="N58" s="12" t="n"/>
      <c r="O58" s="33">
        <f>K58&amp;L58</f>
        <v/>
      </c>
      <c r="P58" s="34">
        <f>M58</f>
        <v/>
      </c>
      <c r="Q58" s="33">
        <f>J58</f>
        <v/>
      </c>
      <c r="R58" s="95">
        <f>D58+F58+H58</f>
        <v/>
      </c>
      <c r="S58" s="33" t="n"/>
      <c r="T58" s="33" t="n"/>
      <c r="U58" s="36">
        <f>$C$2&amp;I58&amp;IF(D58&gt;0,"保險費",IF(F58&gt;0,"東公證費",IF(H58&gt;0,"修繕費")))</f>
        <v/>
      </c>
      <c r="V58" s="37">
        <f>B58</f>
        <v/>
      </c>
    </row>
    <row r="59" ht="29.95" customHeight="1" s="83">
      <c r="A59" s="18">
        <f>ROW()-4</f>
        <v/>
      </c>
      <c r="B59" s="41" t="inlineStr">
        <is>
          <t>大管家中D2M14100131</t>
        </is>
      </c>
      <c r="C59" s="42" t="n"/>
      <c r="D59" s="93" t="n"/>
      <c r="E59" s="94" t="n">
        <v>1250</v>
      </c>
      <c r="F59" s="94" t="n">
        <v>1250</v>
      </c>
      <c r="G59" s="94" t="n"/>
      <c r="H59" s="94" t="n"/>
      <c r="I59" s="13" t="inlineStr">
        <is>
          <t>張碧珊</t>
        </is>
      </c>
      <c r="J59" s="42" t="inlineStr">
        <is>
          <t>N519515373</t>
        </is>
      </c>
      <c r="K59" s="15" t="inlineStr">
        <is>
          <t>017</t>
        </is>
      </c>
      <c r="L59" s="41" t="inlineStr">
        <is>
          <t>0354</t>
        </is>
      </c>
      <c r="M59" s="14" t="inlineStr">
        <is>
          <t>73384203131</t>
        </is>
      </c>
      <c r="N59" s="12" t="n"/>
      <c r="O59" s="33">
        <f>K59&amp;L59</f>
        <v/>
      </c>
      <c r="P59" s="34">
        <f>M59</f>
        <v/>
      </c>
      <c r="Q59" s="33">
        <f>J59</f>
        <v/>
      </c>
      <c r="R59" s="95">
        <f>D59+F59+H59</f>
        <v/>
      </c>
      <c r="S59" s="33" t="n"/>
      <c r="T59" s="33" t="n"/>
      <c r="U59" s="36">
        <f>$C$2&amp;I59&amp;IF(D59&gt;0,"保險費",IF(F59&gt;0,"東公證費",IF(H59&gt;0,"修繕費")))</f>
        <v/>
      </c>
      <c r="V59" s="37">
        <f>B59</f>
        <v/>
      </c>
    </row>
    <row r="60" ht="16.4" customHeight="1" s="83">
      <c r="A60" s="96" t="inlineStr">
        <is>
          <t>請在此欄以上插入欄位，以維持合計欄位自動加總</t>
        </is>
      </c>
      <c r="B60" s="97" t="n"/>
      <c r="C60" s="97" t="n"/>
      <c r="D60" s="97" t="n"/>
      <c r="E60" s="97" t="n"/>
      <c r="F60" s="97" t="n"/>
      <c r="G60" s="97" t="n"/>
      <c r="H60" s="97" t="n"/>
      <c r="I60" s="97" t="n"/>
      <c r="J60" s="97" t="n"/>
      <c r="K60" s="97" t="n"/>
      <c r="L60" s="97" t="n"/>
      <c r="M60" s="97" t="n"/>
      <c r="N60" s="98" t="n"/>
    </row>
    <row r="61" ht="48.6" customHeight="1" s="83">
      <c r="A61" s="61" t="inlineStr">
        <is>
          <t>合計</t>
        </is>
      </c>
      <c r="B61" s="88" t="n"/>
      <c r="C61" s="99">
        <f>SUM(C5:C59)</f>
        <v/>
      </c>
      <c r="D61" s="100">
        <f>SUM(D5:D59)</f>
        <v/>
      </c>
      <c r="E61" s="99">
        <f>SUM(E5:E59)</f>
        <v/>
      </c>
      <c r="F61" s="100">
        <f>SUM(F5:F59)</f>
        <v/>
      </c>
      <c r="G61" s="99">
        <f>SUM(G5:G59)</f>
        <v/>
      </c>
      <c r="H61" s="100">
        <f>SUM(H5:H59)</f>
        <v/>
      </c>
      <c r="I61" s="9" t="n"/>
      <c r="J61" s="9" t="n"/>
      <c r="K61" s="9" t="n"/>
      <c r="L61" s="9" t="n"/>
      <c r="M61" s="9" t="n"/>
      <c r="N61" s="10" t="n"/>
    </row>
    <row r="62" ht="16.4" customHeight="1" s="83">
      <c r="A62" s="63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62" s="101" t="n"/>
      <c r="C62" s="101" t="n"/>
      <c r="D62" s="101" t="n"/>
      <c r="E62" s="101" t="n"/>
      <c r="F62" s="101" t="n"/>
      <c r="G62" s="101" t="n"/>
      <c r="H62" s="101" t="n"/>
      <c r="I62" s="101" t="n"/>
      <c r="J62" s="101" t="n"/>
      <c r="K62" s="101" t="n"/>
      <c r="L62" s="101" t="n"/>
      <c r="M62" s="101" t="n"/>
      <c r="N62" s="6" t="n"/>
    </row>
    <row r="63" ht="16.4" customHeight="1" s="83">
      <c r="A63" s="62" t="inlineStr">
        <is>
          <t>註2：臺北市、新北市每件每次不超過新臺幣4,500元；其餘直轄市每件每次不超過新臺幣3,000元。</t>
        </is>
      </c>
      <c r="M63" s="6" t="n"/>
      <c r="N63" s="6" t="n"/>
    </row>
    <row r="64" ht="16.4" customHeight="1" s="83">
      <c r="A64" s="62" t="inlineStr">
        <is>
          <t>註3：單一案件每年補助最高新臺幣1萬元，並以實際修繕金額為限。租期未達1年者按月數比率核給，未滿1個月者以1個月計算。</t>
        </is>
      </c>
    </row>
    <row r="65" ht="16.4" customHeight="1" s="83">
      <c r="A65" s="62" t="inlineStr">
        <is>
          <t>註4：本欄位供國家住都中心註記退件情形。</t>
        </is>
      </c>
      <c r="M65" s="6" t="n"/>
      <c r="N65" s="6" t="n"/>
    </row>
    <row r="66" ht="16.4" customFormat="1" customHeight="1" s="3">
      <c r="A66" s="60" t="inlineStr">
        <is>
          <t>業者</t>
        </is>
      </c>
      <c r="B66" s="89" t="n"/>
      <c r="C66" s="89" t="n"/>
      <c r="D66" s="88" t="n"/>
      <c r="E66" s="60" t="inlineStr">
        <is>
          <t>地方公會</t>
        </is>
      </c>
      <c r="F66" s="89" t="n"/>
      <c r="G66" s="89" t="n"/>
      <c r="H66" s="88" t="n"/>
      <c r="I66" s="60" t="inlineStr">
        <is>
          <t>國家住都中心複核</t>
        </is>
      </c>
      <c r="J66" s="89" t="n"/>
      <c r="K66" s="89" t="n"/>
      <c r="L66" s="89" t="n"/>
      <c r="M66" s="89" t="n"/>
      <c r="N66" s="88" t="n"/>
    </row>
    <row r="67" ht="16.4" customFormat="1" customHeight="1" s="3">
      <c r="A67" s="60" t="inlineStr">
        <is>
          <t>服務人員</t>
        </is>
      </c>
      <c r="B67" s="88" t="n"/>
      <c r="C67" s="60" t="inlineStr">
        <is>
          <t>大章</t>
        </is>
      </c>
      <c r="D67" s="88" t="n"/>
      <c r="E67" s="61" t="inlineStr">
        <is>
          <t>審查人員</t>
        </is>
      </c>
      <c r="F67" s="88" t="n"/>
      <c r="G67" s="60" t="inlineStr">
        <is>
          <t>大章</t>
        </is>
      </c>
      <c r="H67" s="88" t="n"/>
      <c r="I67" s="60" t="inlineStr">
        <is>
          <t>複核人員</t>
        </is>
      </c>
      <c r="J67" s="88" t="n"/>
      <c r="K67" s="60" t="inlineStr">
        <is>
          <t>部分通過</t>
        </is>
      </c>
      <c r="L67" s="88" t="n"/>
      <c r="M67" s="102" t="inlineStr">
        <is>
          <t>2582</t>
        </is>
      </c>
      <c r="N67" s="88" t="n"/>
    </row>
    <row r="68" ht="16.4" customFormat="1" customHeight="1" s="3">
      <c r="A68" s="59" t="n"/>
      <c r="B68" s="103" t="n"/>
      <c r="C68" s="59" t="n"/>
      <c r="D68" s="103" t="n"/>
      <c r="E68" s="59" t="n"/>
      <c r="F68" s="103" t="n"/>
      <c r="G68" s="59" t="n"/>
      <c r="H68" s="103" t="n"/>
      <c r="I68" s="59" t="n"/>
      <c r="J68" s="103" t="n"/>
      <c r="K68" s="59" t="n"/>
      <c r="L68" s="103" t="n"/>
      <c r="M68" s="104" t="n"/>
      <c r="N68" s="103" t="n"/>
    </row>
    <row r="69" ht="16.4" customFormat="1" customHeight="1" s="3">
      <c r="A69" s="105" t="n"/>
      <c r="B69" s="106" t="n"/>
      <c r="C69" s="105" t="n"/>
      <c r="D69" s="106" t="n"/>
      <c r="E69" s="105" t="n"/>
      <c r="F69" s="106" t="n"/>
      <c r="G69" s="105" t="n"/>
      <c r="H69" s="106" t="n"/>
      <c r="I69" s="105" t="n"/>
      <c r="J69" s="106" t="n"/>
      <c r="K69" s="105" t="n"/>
      <c r="L69" s="106" t="n"/>
      <c r="M69" s="107" t="n"/>
      <c r="N69" s="106" t="n"/>
    </row>
    <row r="70" ht="16.4" customFormat="1" customHeight="1" s="3">
      <c r="A70" s="105" t="n"/>
      <c r="B70" s="106" t="n"/>
      <c r="C70" s="105" t="n"/>
      <c r="D70" s="106" t="n"/>
      <c r="E70" s="105" t="n"/>
      <c r="F70" s="106" t="n"/>
      <c r="G70" s="105" t="n"/>
      <c r="H70" s="106" t="n"/>
      <c r="I70" s="105" t="n"/>
      <c r="J70" s="106" t="n"/>
      <c r="K70" s="105" t="n"/>
      <c r="L70" s="106" t="n"/>
      <c r="M70" s="107" t="n"/>
      <c r="N70" s="106" t="n"/>
    </row>
    <row r="71" ht="16.4" customFormat="1" customHeight="1" s="3">
      <c r="A71" s="108" t="n"/>
      <c r="B71" s="109" t="n"/>
      <c r="C71" s="108" t="n"/>
      <c r="D71" s="109" t="n"/>
      <c r="E71" s="108" t="n"/>
      <c r="F71" s="109" t="n"/>
      <c r="G71" s="108" t="n"/>
      <c r="H71" s="109" t="n"/>
      <c r="I71" s="108" t="n"/>
      <c r="J71" s="109" t="n"/>
      <c r="K71" s="108" t="n"/>
      <c r="L71" s="109" t="n"/>
      <c r="M71" s="110" t="n"/>
      <c r="N71" s="109" t="n"/>
    </row>
  </sheetData>
  <mergeCells count="34">
    <mergeCell ref="G68:H71"/>
    <mergeCell ref="B3:B4"/>
    <mergeCell ref="I66:N66"/>
    <mergeCell ref="N3:N4"/>
    <mergeCell ref="A64:N64"/>
    <mergeCell ref="I68:J71"/>
    <mergeCell ref="A62:M62"/>
    <mergeCell ref="A60:N60"/>
    <mergeCell ref="M67:N67"/>
    <mergeCell ref="E67:F67"/>
    <mergeCell ref="G67:H67"/>
    <mergeCell ref="M1:N1"/>
    <mergeCell ref="A61:B61"/>
    <mergeCell ref="E66:H66"/>
    <mergeCell ref="M2:N2"/>
    <mergeCell ref="A3:A4"/>
    <mergeCell ref="G3:H3"/>
    <mergeCell ref="I3:M3"/>
    <mergeCell ref="A2:B2"/>
    <mergeCell ref="K67:L67"/>
    <mergeCell ref="C68:D71"/>
    <mergeCell ref="A63:L63"/>
    <mergeCell ref="K68:L71"/>
    <mergeCell ref="A68:B71"/>
    <mergeCell ref="E68:F71"/>
    <mergeCell ref="M68:N71"/>
    <mergeCell ref="I67:J67"/>
    <mergeCell ref="C1:L1"/>
    <mergeCell ref="A66:D66"/>
    <mergeCell ref="C67:D67"/>
    <mergeCell ref="A67:B67"/>
    <mergeCell ref="C3:D3"/>
    <mergeCell ref="E3:F3"/>
    <mergeCell ref="A65:L65"/>
  </mergeCells>
  <conditionalFormatting sqref="C2">
    <cfRule type="containsText" priority="3" operator="containsText" dxfId="2" text="業者名稱">
      <formula>NOT(ISERROR(SEARCH("業者名稱",C2)))</formula>
    </cfRule>
  </conditionalFormatting>
  <conditionalFormatting sqref="O5:O59">
    <cfRule type="expression" priority="2" dxfId="0">
      <formula>LEN(O5)&lt;&gt;7</formula>
    </cfRule>
  </conditionalFormatting>
  <conditionalFormatting sqref="Q5:Q59">
    <cfRule type="expression" priority="1" dxfId="0">
      <formula>LEN(Q5)&lt;&gt;10</formula>
    </cfRule>
  </conditionalFormatting>
  <dataValidations count="7">
    <dataValidation sqref="L1 L3:L1048576 M49" showDropDown="0" showInputMessage="1" showErrorMessage="1" allowBlank="1" type="textLength" operator="equal">
      <formula1>4</formula1>
    </dataValidation>
    <dataValidation sqref="F5:F6 F9:F21 F23:F25 F27:F31 F62:F1048576" showDropDown="0" showInputMessage="1" showErrorMessage="1" allowBlank="1" type="whole">
      <formula1>0</formula1>
      <formula2>4500</formula2>
    </dataValidation>
    <dataValidation sqref="F32:F59 H1 H5:H23 H27:H59 H62:H1048576" showDropDown="0" showInputMessage="1" showErrorMessage="1" allowBlank="1" type="whole">
      <formula1>0</formula1>
      <formula2>10000</formula2>
    </dataValidation>
    <dataValidation sqref="B1:B21 B22:F22 B23:B25 B26:F26 B27:B1048576 C7:F8" showDropDown="0" showInputMessage="1" showErrorMessage="1" allowBlank="1" type="textLength" operator="greaterThanOrEqual">
      <formula1>13</formula1>
    </dataValidation>
    <dataValidation sqref="D1:D6 D9:D21 D23:D25 D27:D1048576" showDropDown="0" showInputMessage="1" showErrorMessage="1" allowBlank="1" type="whole">
      <formula1>0</formula1>
      <formula2>3500</formula2>
    </dataValidation>
    <dataValidation sqref="K1:K1048576" showDropDown="0" showInputMessage="1" showErrorMessage="1" allowBlank="1" type="textLength" operator="equal">
      <formula1>3</formula1>
    </dataValidation>
    <dataValidation sqref="J1:J1048576" showDropDown="0" showInputMessage="1" showErrorMessage="1" allowBlank="1" type="textLength" operator="equal">
      <formula1>10</formula1>
    </dataValidation>
  </dataValidations>
  <printOptions horizontalCentered="1"/>
  <pageMargins left="0.2362204724409449" right="0.2362204724409449" top="0.2362204724409449" bottom="0.03937007874015748" header="0" footer="0"/>
  <pageSetup orientation="landscape" paperSize="9" scale="70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2025-05-06T09:16:03Z</dcterms:modified>
  <cp:lastModifiedBy>user</cp:lastModifiedBy>
  <cp:lastPrinted>2025-04-10T08:11:57Z</cp:lastPrinted>
</cp:coreProperties>
</file>