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920" yWindow="285" windowWidth="22395" windowHeight="15105" tabRatio="600" firstSheet="0" activeTab="0" autoFilterDateGrouping="1"/>
  </bookViews>
  <sheets>
    <sheet name="承租人補助費用清冊" sheetId="1" state="visible" r:id="rId1"/>
  </sheets>
  <definedNames>
    <definedName name="_xlnm.Print_Titles" localSheetId="0">'承租人補助費用清冊'!$1:$4</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6">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1" applyAlignment="1" applyProtection="1" pivotButton="0" quotePrefix="0" xfId="0">
      <alignment horizontal="left" vertical="center" wrapText="1"/>
      <protection locked="0" hidden="0"/>
    </xf>
    <xf numFmtId="0" fontId="4" fillId="0" borderId="0" applyAlignment="1" pivotButton="0" quotePrefix="0" xfId="0">
      <alignment horizontal="center" vertical="center"/>
    </xf>
    <xf numFmtId="165" fontId="3" fillId="0" borderId="1" applyAlignment="1" pivotButton="0" quotePrefix="0" xfId="0">
      <alignment horizontal="center" vertical="center" wrapText="1"/>
    </xf>
    <xf numFmtId="0" fontId="0" fillId="0" borderId="0" applyAlignment="1" pivotButton="0" quotePrefix="0" xfId="0">
      <alignment horizontal="center"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49" fontId="3" fillId="0" borderId="5" applyAlignment="1" applyProtection="1" pivotButton="0" quotePrefix="0" xfId="0">
      <alignment horizontal="left" vertical="center" wrapText="1"/>
      <protection locked="0" hidden="0"/>
    </xf>
    <xf numFmtId="49" fontId="3" fillId="0" borderId="7" applyAlignment="1" applyProtection="1" pivotButton="0" quotePrefix="0" xfId="0">
      <alignment horizontal="left" vertical="center" wrapText="1"/>
      <protection locked="0" hidden="0"/>
    </xf>
    <xf numFmtId="49" fontId="3" fillId="0" borderId="8" applyAlignment="1" applyProtection="1" pivotButton="0" quotePrefix="0" xfId="0">
      <alignment horizontal="left" vertical="center" wrapText="1"/>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165" fontId="3"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0" fillId="0" borderId="12" pivotButton="0" quotePrefix="0" xfId="0"/>
    <xf numFmtId="0" fontId="0" fillId="0" borderId="16" pivotButton="0" quotePrefix="0" xfId="0"/>
    <xf numFmtId="0" fontId="0" fillId="0" borderId="13" pivotButton="0" quotePrefix="0" xfId="0"/>
    <xf numFmtId="0" fontId="0" fillId="0" borderId="14"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121"/>
  <sheetViews>
    <sheetView tabSelected="1" topLeftCell="A23" zoomScaleNormal="100" zoomScalePageLayoutView="110" workbookViewId="0">
      <selection activeCell="M28" sqref="M28"/>
    </sheetView>
  </sheetViews>
  <sheetFormatPr baseColWidth="8" defaultRowHeight="16.5"/>
  <cols>
    <col width="5.5" customWidth="1" style="53" min="1" max="1"/>
    <col width="13" customWidth="1" style="53" min="2" max="2"/>
    <col width="12.625" bestFit="1" customWidth="1" style="53" min="3" max="3"/>
    <col width="12.75" customWidth="1" style="53" min="4" max="4"/>
    <col width="10.875" customWidth="1" style="53" min="5" max="5"/>
    <col width="7.5" customWidth="1" style="53" min="6" max="7"/>
    <col width="10.75" customWidth="1" style="53" min="8" max="8"/>
    <col width="10" bestFit="1" customWidth="1" style="53" min="9" max="9"/>
    <col width="12.125" customWidth="1" style="27" min="10" max="10"/>
    <col width="12.5" customWidth="1" style="53" min="11" max="11"/>
    <col width="8.75" customWidth="1" style="53" min="12" max="12"/>
    <col width="19.875" customWidth="1" style="53" min="13" max="13"/>
    <col width="8" customWidth="1" style="53" min="14" max="14"/>
    <col width="12.625" bestFit="1" customWidth="1" style="53" min="15" max="15"/>
    <col width="16.875" bestFit="1" customWidth="1" style="53" min="16" max="16"/>
    <col width="15.375" bestFit="1" customWidth="1" style="53" min="17" max="17"/>
    <col width="9.375" bestFit="1" customWidth="1" style="53" min="18" max="18"/>
    <col width="2.875" bestFit="1" customWidth="1" style="53" min="19" max="20"/>
    <col width="31.625" bestFit="1" customWidth="1" style="53" min="21" max="21"/>
    <col width="19.375" bestFit="1" customWidth="1" style="53" min="22" max="22"/>
  </cols>
  <sheetData>
    <row r="1" ht="60" customFormat="1" customHeight="1" s="12">
      <c r="A1" s="7" t="inlineStr">
        <is>
          <t>表單7</t>
        </is>
      </c>
      <c r="B1" s="48" t="inlineStr">
        <is>
          <t xml:space="preserve">        承租人補助費用清冊
        中華民國 114 年 3 月</t>
        </is>
      </c>
      <c r="C1" s="54" t="n"/>
      <c r="D1" s="54" t="n"/>
      <c r="E1" s="54" t="n"/>
      <c r="F1" s="54" t="n"/>
      <c r="G1" s="54" t="n"/>
      <c r="H1" s="54" t="n"/>
      <c r="I1" s="54" t="n"/>
      <c r="J1" s="54" t="n"/>
      <c r="K1" s="54" t="n"/>
      <c r="L1" s="54" t="n"/>
      <c r="M1" s="44" t="inlineStr">
        <is>
          <t>增辦第4期計畫
1131127版</t>
        </is>
      </c>
    </row>
    <row r="2" ht="20.45" customHeight="1" s="53">
      <c r="A2" s="37" t="inlineStr">
        <is>
          <t>業者名稱：</t>
        </is>
      </c>
      <c r="B2" s="55" t="n"/>
      <c r="C2" s="15" t="inlineStr">
        <is>
          <t>寄居新北</t>
        </is>
      </c>
      <c r="D2" s="1" t="n"/>
      <c r="E2" s="1" t="n"/>
      <c r="F2" s="1" t="n"/>
      <c r="G2" s="1" t="n"/>
      <c r="H2" s="1" t="n"/>
      <c r="I2" s="1" t="n"/>
      <c r="J2" s="25" t="n"/>
      <c r="K2" s="16" t="n"/>
      <c r="L2" s="16" t="n"/>
      <c r="M2" s="36" t="inlineStr">
        <is>
          <t>製表日期：114年03月31日</t>
        </is>
      </c>
      <c r="N2" s="56" t="n"/>
    </row>
    <row r="3" ht="16.5" customHeight="1" s="53">
      <c r="A3" s="38" t="inlineStr">
        <is>
          <t>序號</t>
        </is>
      </c>
      <c r="B3" s="38" t="inlineStr">
        <is>
          <t>媒合編號</t>
        </is>
      </c>
      <c r="C3" s="38" t="inlineStr">
        <is>
          <t>公證費</t>
        </is>
      </c>
      <c r="D3" s="57" t="n"/>
      <c r="E3" s="38" t="inlineStr">
        <is>
          <t>租金補助</t>
        </is>
      </c>
      <c r="F3" s="58" t="n"/>
      <c r="G3" s="58" t="n"/>
      <c r="H3" s="57" t="n"/>
      <c r="I3" s="45" t="inlineStr">
        <is>
          <t>受款人資料</t>
        </is>
      </c>
      <c r="J3" s="58" t="n"/>
      <c r="K3" s="58" t="n"/>
      <c r="L3" s="58" t="n"/>
      <c r="M3" s="57" t="n"/>
      <c r="N3" s="38" t="inlineStr">
        <is>
          <t>退件
註記註4</t>
        </is>
      </c>
    </row>
    <row r="4" ht="31.5" customHeight="1" s="53">
      <c r="A4" s="59" t="n"/>
      <c r="B4" s="59" t="n"/>
      <c r="C4" s="38" t="inlineStr">
        <is>
          <t>實際支付
金額</t>
        </is>
      </c>
      <c r="D4" s="38" t="inlineStr">
        <is>
          <t>申請金額註1</t>
        </is>
      </c>
      <c r="E4" s="38" t="inlineStr">
        <is>
          <t>申請金額註2</t>
        </is>
      </c>
      <c r="F4" s="38" t="inlineStr">
        <is>
          <t>期數</t>
        </is>
      </c>
      <c r="G4" s="38" t="inlineStr">
        <is>
          <t>總期數</t>
        </is>
      </c>
      <c r="H4" s="38" t="inlineStr">
        <is>
          <t>承租人
身分類別註3</t>
        </is>
      </c>
      <c r="I4" s="38" t="inlineStr">
        <is>
          <t>姓名</t>
        </is>
      </c>
      <c r="J4" s="38" t="inlineStr">
        <is>
          <t>身分證字號</t>
        </is>
      </c>
      <c r="K4" s="38" t="inlineStr">
        <is>
          <t>金融機構代碼
(三碼)</t>
        </is>
      </c>
      <c r="L4" s="38" t="inlineStr">
        <is>
          <t>分行代碼
(四碼)</t>
        </is>
      </c>
      <c r="M4" s="38" t="inlineStr">
        <is>
          <t>帳戶號碼</t>
        </is>
      </c>
      <c r="N4" s="59"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32.1" customHeight="1" s="53">
      <c r="A5" s="17">
        <f>ROW()-4</f>
        <v/>
      </c>
      <c r="B5" s="24" t="inlineStr">
        <is>
          <t>寄居新北B2M14100398</t>
        </is>
      </c>
      <c r="C5" s="60" t="n">
        <v>4500</v>
      </c>
      <c r="D5" s="60" t="n">
        <v>4500</v>
      </c>
      <c r="E5" s="61" t="n"/>
      <c r="F5" s="21" t="n"/>
      <c r="G5" s="21" t="n"/>
      <c r="H5" s="21" t="n"/>
      <c r="I5" s="21" t="inlineStr">
        <is>
          <t>黃郁芳</t>
        </is>
      </c>
      <c r="J5" s="17" t="inlineStr">
        <is>
          <t>T793142171</t>
        </is>
      </c>
      <c r="K5" s="18" t="inlineStr">
        <is>
          <t>009</t>
        </is>
      </c>
      <c r="L5" s="18" t="inlineStr">
        <is>
          <t>5109</t>
        </is>
      </c>
      <c r="M5" s="18" t="inlineStr">
        <is>
          <t>31981166310360</t>
        </is>
      </c>
      <c r="N5" s="22" t="n"/>
      <c r="O5" s="10">
        <f>K5&amp;L5</f>
        <v/>
      </c>
      <c r="P5" s="10">
        <f>M5</f>
        <v/>
      </c>
      <c r="Q5" s="10">
        <f>J5</f>
        <v/>
      </c>
      <c r="R5" s="62">
        <f>D5+E5</f>
        <v/>
      </c>
      <c r="S5" s="12" t="n"/>
      <c r="T5" s="12" t="n"/>
      <c r="U5" s="10">
        <f>$C$2&amp;I5&amp;IF(D5&gt;0,"客公證費",IF(E5&gt;0,"租金補助"))</f>
        <v/>
      </c>
      <c r="V5" s="14">
        <f>B5</f>
        <v/>
      </c>
    </row>
    <row r="6" ht="32.1" customHeight="1" s="53">
      <c r="A6" s="17">
        <f>ROW()-4</f>
        <v/>
      </c>
      <c r="B6" s="24" t="inlineStr">
        <is>
          <t>寄居新北B2M14100468</t>
        </is>
      </c>
      <c r="C6" s="60" t="n">
        <v>4500</v>
      </c>
      <c r="D6" s="60" t="n">
        <v>4500</v>
      </c>
      <c r="E6" s="61" t="n"/>
      <c r="F6" s="21" t="n"/>
      <c r="G6" s="21" t="n"/>
      <c r="H6" s="21" t="n"/>
      <c r="I6" s="21" t="inlineStr">
        <is>
          <t>蔡秀金</t>
        </is>
      </c>
      <c r="J6" s="17" t="inlineStr">
        <is>
          <t>F437834690</t>
        </is>
      </c>
      <c r="K6" s="18" t="inlineStr">
        <is>
          <t>700</t>
        </is>
      </c>
      <c r="L6" s="18" t="inlineStr">
        <is>
          <t>0021</t>
        </is>
      </c>
      <c r="M6" s="18" t="inlineStr">
        <is>
          <t>80446458832687</t>
        </is>
      </c>
      <c r="N6" s="22" t="n"/>
      <c r="O6" s="10">
        <f>K6&amp;L6</f>
        <v/>
      </c>
      <c r="P6" s="10">
        <f>M6</f>
        <v/>
      </c>
      <c r="Q6" s="10">
        <f>J6</f>
        <v/>
      </c>
      <c r="R6" s="62">
        <f>D6+E6</f>
        <v/>
      </c>
      <c r="S6" s="12" t="n"/>
      <c r="T6" s="12" t="n"/>
      <c r="U6" s="10">
        <f>$C$2&amp;I6&amp;IF(D6&gt;0,"客公證費",IF(E6&gt;0,"租金補助"))</f>
        <v/>
      </c>
      <c r="V6" s="14">
        <f>B6</f>
        <v/>
      </c>
    </row>
    <row r="7" ht="32.1" customHeight="1" s="53">
      <c r="A7" s="17">
        <f>ROW()-4</f>
        <v/>
      </c>
      <c r="B7" s="24" t="inlineStr">
        <is>
          <t>寄居新北B2M14100470</t>
        </is>
      </c>
      <c r="C7" s="60" t="n">
        <v>2250</v>
      </c>
      <c r="D7" s="60" t="n">
        <v>2250</v>
      </c>
      <c r="E7" s="61" t="n"/>
      <c r="F7" s="21" t="n"/>
      <c r="G7" s="21" t="n"/>
      <c r="H7" s="21" t="n"/>
      <c r="I7" s="21" t="inlineStr">
        <is>
          <t>鍾世棟</t>
        </is>
      </c>
      <c r="J7" s="17" t="inlineStr">
        <is>
          <t>T585982741</t>
        </is>
      </c>
      <c r="K7" s="18" t="inlineStr">
        <is>
          <t>822</t>
        </is>
      </c>
      <c r="L7" s="18" t="inlineStr">
        <is>
          <t>0657</t>
        </is>
      </c>
      <c r="M7" s="18" t="inlineStr">
        <is>
          <t>080759026553</t>
        </is>
      </c>
      <c r="N7" s="22" t="n"/>
      <c r="O7" s="10">
        <f>K7&amp;L7</f>
        <v/>
      </c>
      <c r="P7" s="10">
        <f>M7</f>
        <v/>
      </c>
      <c r="Q7" s="10">
        <f>J7</f>
        <v/>
      </c>
      <c r="R7" s="62">
        <f>D7+E7</f>
        <v/>
      </c>
      <c r="S7" s="12" t="n"/>
      <c r="T7" s="12" t="n"/>
      <c r="U7" s="10">
        <f>$C$2&amp;I7&amp;IF(D7&gt;0,"客公證費",IF(E7&gt;0,"租金補助"))</f>
        <v/>
      </c>
      <c r="V7" s="14">
        <f>B7</f>
        <v/>
      </c>
    </row>
    <row r="8" ht="32.1" customHeight="1" s="53">
      <c r="A8" s="17">
        <f>ROW()-4</f>
        <v/>
      </c>
      <c r="B8" s="24" t="inlineStr">
        <is>
          <t>寄居新北B2M34100269</t>
        </is>
      </c>
      <c r="C8" s="60" t="n">
        <v>3750</v>
      </c>
      <c r="D8" s="60" t="n">
        <v>2250</v>
      </c>
      <c r="E8" s="61" t="n"/>
      <c r="F8" s="21" t="n"/>
      <c r="G8" s="21" t="n"/>
      <c r="H8" s="21" t="n"/>
      <c r="I8" s="21" t="inlineStr">
        <is>
          <t>張閔</t>
        </is>
      </c>
      <c r="J8" s="17" t="inlineStr">
        <is>
          <t>O778003437</t>
        </is>
      </c>
      <c r="K8" s="18" t="inlineStr">
        <is>
          <t>806</t>
        </is>
      </c>
      <c r="L8" s="18" t="inlineStr">
        <is>
          <t>0378</t>
        </is>
      </c>
      <c r="M8" s="18" t="inlineStr">
        <is>
          <t>70445979106259</t>
        </is>
      </c>
      <c r="N8" s="22" t="n"/>
      <c r="O8" s="10">
        <f>K8&amp;L8</f>
        <v/>
      </c>
      <c r="P8" s="10">
        <f>M8</f>
        <v/>
      </c>
      <c r="Q8" s="10">
        <f>J8</f>
        <v/>
      </c>
      <c r="R8" s="62">
        <f>D8+E8</f>
        <v/>
      </c>
      <c r="S8" s="12" t="n"/>
      <c r="T8" s="12" t="n"/>
      <c r="U8" s="10">
        <f>$C$2&amp;I8&amp;IF(D8&gt;0,"客公證費",IF(E8&gt;0,"租金補助"))</f>
        <v/>
      </c>
      <c r="V8" s="14">
        <f>B8</f>
        <v/>
      </c>
    </row>
    <row r="9" ht="32.1" customHeight="1" s="53">
      <c r="A9" s="17">
        <f>ROW()-4</f>
        <v/>
      </c>
      <c r="B9" s="24" t="inlineStr">
        <is>
          <t>寄居新北B2M34100310</t>
        </is>
      </c>
      <c r="C9" s="60" t="n">
        <v>4500</v>
      </c>
      <c r="D9" s="60" t="n">
        <v>4500</v>
      </c>
      <c r="E9" s="61" t="n"/>
      <c r="F9" s="21" t="n"/>
      <c r="G9" s="21" t="n"/>
      <c r="H9" s="21" t="n"/>
      <c r="I9" s="21" t="inlineStr">
        <is>
          <t>蘇宜君</t>
        </is>
      </c>
      <c r="J9" s="17" t="inlineStr">
        <is>
          <t>E894478433</t>
        </is>
      </c>
      <c r="K9" s="18" t="inlineStr">
        <is>
          <t>011</t>
        </is>
      </c>
      <c r="L9" s="18" t="inlineStr">
        <is>
          <t>0314</t>
        </is>
      </c>
      <c r="M9" s="18" t="inlineStr">
        <is>
          <t>05263258155665</t>
        </is>
      </c>
      <c r="N9" s="22" t="n"/>
      <c r="O9" s="10">
        <f>K9&amp;L9</f>
        <v/>
      </c>
      <c r="P9" s="10">
        <f>M9</f>
        <v/>
      </c>
      <c r="Q9" s="10">
        <f>J9</f>
        <v/>
      </c>
      <c r="R9" s="62">
        <f>D9+E9</f>
        <v/>
      </c>
      <c r="S9" s="12" t="n"/>
      <c r="T9" s="12" t="n"/>
      <c r="U9" s="10">
        <f>$C$2&amp;I9&amp;IF(D9&gt;0,"客公證費",IF(E9&gt;0,"租金補助"))</f>
        <v/>
      </c>
      <c r="V9" s="14">
        <f>B9</f>
        <v/>
      </c>
    </row>
    <row r="10" ht="32.1" customHeight="1" s="53">
      <c r="A10" s="17">
        <f>ROW()-4</f>
        <v/>
      </c>
      <c r="B10" s="24" t="inlineStr">
        <is>
          <t>寄居新北B2M34100313</t>
        </is>
      </c>
      <c r="C10" s="60" t="n">
        <v>3000</v>
      </c>
      <c r="D10" s="60" t="n">
        <v>3000</v>
      </c>
      <c r="E10" s="61" t="n"/>
      <c r="F10" s="21" t="n"/>
      <c r="G10" s="21" t="n"/>
      <c r="H10" s="21" t="n"/>
      <c r="I10" s="21" t="inlineStr">
        <is>
          <t>尤麗雅</t>
        </is>
      </c>
      <c r="J10" s="17" t="inlineStr">
        <is>
          <t>M586115368</t>
        </is>
      </c>
      <c r="K10" s="18" t="inlineStr">
        <is>
          <t>822</t>
        </is>
      </c>
      <c r="L10" s="18" t="inlineStr">
        <is>
          <t>0060</t>
        </is>
      </c>
      <c r="M10" s="18" t="inlineStr">
        <is>
          <t>379466191027</t>
        </is>
      </c>
      <c r="N10" s="22" t="n"/>
      <c r="O10" s="10">
        <f>K10&amp;L10</f>
        <v/>
      </c>
      <c r="P10" s="10">
        <f>M10</f>
        <v/>
      </c>
      <c r="Q10" s="10">
        <f>J10</f>
        <v/>
      </c>
      <c r="R10" s="62">
        <f>D10+E10</f>
        <v/>
      </c>
      <c r="S10" s="12" t="n"/>
      <c r="T10" s="12" t="n"/>
      <c r="U10" s="10">
        <f>$C$2&amp;I10&amp;IF(D10&gt;0,"客公證費",IF(E10&gt;0,"租金補助"))</f>
        <v/>
      </c>
      <c r="V10" s="14">
        <f>B10</f>
        <v/>
      </c>
    </row>
    <row r="11" ht="32.1" customHeight="1" s="53">
      <c r="A11" s="17">
        <f>ROW()-4</f>
        <v/>
      </c>
      <c r="B11" s="24" t="inlineStr">
        <is>
          <t>寄居新北B2M34100314</t>
        </is>
      </c>
      <c r="C11" s="60" t="n">
        <v>2250</v>
      </c>
      <c r="D11" s="60" t="n">
        <v>2250</v>
      </c>
      <c r="E11" s="61" t="n"/>
      <c r="F11" s="21" t="n"/>
      <c r="G11" s="21" t="n"/>
      <c r="H11" s="21" t="n"/>
      <c r="I11" s="21" t="inlineStr">
        <is>
          <t>李建文</t>
        </is>
      </c>
      <c r="J11" s="17" t="inlineStr">
        <is>
          <t>N006458748</t>
        </is>
      </c>
      <c r="K11" s="18" t="inlineStr">
        <is>
          <t>013</t>
        </is>
      </c>
      <c r="L11" s="18" t="inlineStr">
        <is>
          <t>2712</t>
        </is>
      </c>
      <c r="M11" s="18" t="inlineStr">
        <is>
          <t>906814589575</t>
        </is>
      </c>
      <c r="N11" s="22" t="n"/>
      <c r="O11" s="10">
        <f>K11&amp;L11</f>
        <v/>
      </c>
      <c r="P11" s="10">
        <f>M11</f>
        <v/>
      </c>
      <c r="Q11" s="10">
        <f>J11</f>
        <v/>
      </c>
      <c r="R11" s="62">
        <f>D11+E11</f>
        <v/>
      </c>
      <c r="S11" s="12" t="n"/>
      <c r="T11" s="12" t="n"/>
      <c r="U11" s="10">
        <f>$C$2&amp;I11&amp;IF(D11&gt;0,"客公證費",IF(E11&gt;0,"租金補助"))</f>
        <v/>
      </c>
      <c r="V11" s="14">
        <f>B11</f>
        <v/>
      </c>
    </row>
    <row r="12" ht="32.1" customHeight="1" s="53">
      <c r="A12" s="17">
        <f>ROW()-4</f>
        <v/>
      </c>
      <c r="B12" s="24" t="inlineStr">
        <is>
          <t>寄居新北B2M34100317</t>
        </is>
      </c>
      <c r="C12" s="60" t="n">
        <v>4500</v>
      </c>
      <c r="D12" s="60" t="n">
        <v>4500</v>
      </c>
      <c r="E12" s="61" t="n"/>
      <c r="F12" s="21" t="n"/>
      <c r="G12" s="21" t="n"/>
      <c r="H12" s="21" t="n"/>
      <c r="I12" s="21" t="inlineStr">
        <is>
          <t>李昱萱</t>
        </is>
      </c>
      <c r="J12" s="17" t="inlineStr">
        <is>
          <t>Q124029423</t>
        </is>
      </c>
      <c r="K12" s="18" t="inlineStr">
        <is>
          <t>822</t>
        </is>
      </c>
      <c r="L12" s="18" t="inlineStr">
        <is>
          <t>0129</t>
        </is>
      </c>
      <c r="M12" s="18" t="inlineStr">
        <is>
          <t>556375937082</t>
        </is>
      </c>
      <c r="N12" s="22" t="n"/>
      <c r="O12" s="10">
        <f>K12&amp;L12</f>
        <v/>
      </c>
      <c r="P12" s="10">
        <f>M12</f>
        <v/>
      </c>
      <c r="Q12" s="10">
        <f>J12</f>
        <v/>
      </c>
      <c r="R12" s="62">
        <f>D12+E12</f>
        <v/>
      </c>
      <c r="S12" s="12" t="n"/>
      <c r="T12" s="12" t="n"/>
      <c r="U12" s="10">
        <f>$C$2&amp;I12&amp;IF(D12&gt;0,"客公證費",IF(E12&gt;0,"租金補助"))</f>
        <v/>
      </c>
      <c r="V12" s="14">
        <f>B12</f>
        <v/>
      </c>
    </row>
    <row r="13" ht="32.1" customHeight="1" s="53">
      <c r="A13" s="17">
        <f>ROW()-4</f>
        <v/>
      </c>
      <c r="B13" s="24" t="inlineStr">
        <is>
          <t>寄居新北B2M34100321</t>
        </is>
      </c>
      <c r="C13" s="60" t="n">
        <v>3000</v>
      </c>
      <c r="D13" s="60" t="n">
        <v>2250</v>
      </c>
      <c r="E13" s="61" t="n"/>
      <c r="F13" s="21" t="n"/>
      <c r="G13" s="21" t="n"/>
      <c r="H13" s="21" t="n"/>
      <c r="I13" s="21" t="inlineStr">
        <is>
          <t>林婉琪</t>
        </is>
      </c>
      <c r="J13" s="17" t="inlineStr">
        <is>
          <t>J382558862</t>
        </is>
      </c>
      <c r="K13" s="18" t="inlineStr">
        <is>
          <t>822</t>
        </is>
      </c>
      <c r="L13" s="18" t="inlineStr">
        <is>
          <t>0369</t>
        </is>
      </c>
      <c r="M13" s="18" t="inlineStr">
        <is>
          <t>859987550726</t>
        </is>
      </c>
      <c r="N13" s="22" t="n"/>
      <c r="O13" s="10">
        <f>K13&amp;L13</f>
        <v/>
      </c>
      <c r="P13" s="10">
        <f>M13</f>
        <v/>
      </c>
      <c r="Q13" s="10">
        <f>J13</f>
        <v/>
      </c>
      <c r="R13" s="62">
        <f>D13+E13</f>
        <v/>
      </c>
      <c r="S13" s="12" t="n"/>
      <c r="T13" s="12" t="n"/>
      <c r="U13" s="10">
        <f>$C$2&amp;I13&amp;IF(D13&gt;0,"客公證費",IF(E13&gt;0,"租金補助"))</f>
        <v/>
      </c>
      <c r="V13" s="14">
        <f>B13</f>
        <v/>
      </c>
    </row>
    <row r="14" ht="32.1" customHeight="1" s="53">
      <c r="A14" s="17">
        <f>ROW()-4</f>
        <v/>
      </c>
      <c r="B14" s="24" t="inlineStr">
        <is>
          <t>寄居新北B2M34100322</t>
        </is>
      </c>
      <c r="C14" s="60" t="n">
        <v>4500</v>
      </c>
      <c r="D14" s="60" t="n">
        <v>4500</v>
      </c>
      <c r="E14" s="61" t="n"/>
      <c r="F14" s="21" t="n"/>
      <c r="G14" s="21" t="n"/>
      <c r="H14" s="21" t="n"/>
      <c r="I14" s="21" t="inlineStr">
        <is>
          <t>趙梓安</t>
        </is>
      </c>
      <c r="J14" s="17" t="inlineStr">
        <is>
          <t>Y880288642</t>
        </is>
      </c>
      <c r="K14" s="18" t="inlineStr">
        <is>
          <t>700</t>
        </is>
      </c>
      <c r="L14" s="18" t="inlineStr">
        <is>
          <t>0021</t>
        </is>
      </c>
      <c r="M14" s="18" t="inlineStr">
        <is>
          <t>77547397708590</t>
        </is>
      </c>
      <c r="N14" s="22" t="n"/>
      <c r="O14" s="10">
        <f>K14&amp;L14</f>
        <v/>
      </c>
      <c r="P14" s="10">
        <f>M14</f>
        <v/>
      </c>
      <c r="Q14" s="10">
        <f>J14</f>
        <v/>
      </c>
      <c r="R14" s="62">
        <f>D14+E14</f>
        <v/>
      </c>
      <c r="S14" s="12" t="n"/>
      <c r="T14" s="12" t="n"/>
      <c r="U14" s="10">
        <f>$C$2&amp;I14&amp;IF(D14&gt;0,"客公證費",IF(E14&gt;0,"租金補助"))</f>
        <v/>
      </c>
      <c r="V14" s="14">
        <f>B14</f>
        <v/>
      </c>
    </row>
    <row r="15" ht="32.1" customHeight="1" s="53">
      <c r="A15" s="17">
        <f>ROW()-4</f>
        <v/>
      </c>
      <c r="B15" s="24" t="inlineStr">
        <is>
          <t>寄居新北B2M34100323</t>
        </is>
      </c>
      <c r="C15" s="60" t="n">
        <v>3600</v>
      </c>
      <c r="D15" s="60" t="n">
        <v>3600</v>
      </c>
      <c r="E15" s="61" t="n"/>
      <c r="F15" s="21" t="n"/>
      <c r="G15" s="21" t="n"/>
      <c r="H15" s="21" t="n"/>
      <c r="I15" s="21" t="inlineStr">
        <is>
          <t>周立莉</t>
        </is>
      </c>
      <c r="J15" s="17" t="inlineStr">
        <is>
          <t>W496648751</t>
        </is>
      </c>
      <c r="K15" s="18" t="inlineStr">
        <is>
          <t>013</t>
        </is>
      </c>
      <c r="L15" s="18" t="inlineStr">
        <is>
          <t>1092</t>
        </is>
      </c>
      <c r="M15" s="18" t="inlineStr">
        <is>
          <t>879869600382</t>
        </is>
      </c>
      <c r="N15" s="22" t="n"/>
      <c r="O15" s="10">
        <f>K15&amp;L15</f>
        <v/>
      </c>
      <c r="P15" s="10">
        <f>M15</f>
        <v/>
      </c>
      <c r="Q15" s="10">
        <f>J15</f>
        <v/>
      </c>
      <c r="R15" s="62">
        <f>D15+E15</f>
        <v/>
      </c>
      <c r="S15" s="12" t="n"/>
      <c r="T15" s="12" t="n"/>
      <c r="U15" s="10">
        <f>$C$2&amp;I15&amp;IF(D15&gt;0,"客公證費",IF(E15&gt;0,"租金補助"))</f>
        <v/>
      </c>
      <c r="V15" s="14">
        <f>B15</f>
        <v/>
      </c>
    </row>
    <row r="16" ht="32.1" customHeight="1" s="53">
      <c r="A16" s="17">
        <f>ROW()-4</f>
        <v/>
      </c>
      <c r="B16" s="24" t="inlineStr">
        <is>
          <t>寄居新北B2M34100326</t>
        </is>
      </c>
      <c r="C16" s="60" t="n">
        <v>4500</v>
      </c>
      <c r="D16" s="60" t="n">
        <v>4500</v>
      </c>
      <c r="E16" s="61" t="n"/>
      <c r="F16" s="21" t="n"/>
      <c r="G16" s="21" t="n"/>
      <c r="H16" s="21" t="n"/>
      <c r="I16" s="21" t="inlineStr">
        <is>
          <t>鄭婷婷</t>
        </is>
      </c>
      <c r="J16" s="17" t="inlineStr">
        <is>
          <t>D663712638</t>
        </is>
      </c>
      <c r="K16" s="18" t="inlineStr">
        <is>
          <t>812</t>
        </is>
      </c>
      <c r="L16" s="18" t="inlineStr">
        <is>
          <t>0023</t>
        </is>
      </c>
      <c r="M16" s="18" t="inlineStr">
        <is>
          <t>46722672590607</t>
        </is>
      </c>
      <c r="N16" s="22" t="n"/>
      <c r="O16" s="10">
        <f>K16&amp;L16</f>
        <v/>
      </c>
      <c r="P16" s="10">
        <f>M16</f>
        <v/>
      </c>
      <c r="Q16" s="10">
        <f>J16</f>
        <v/>
      </c>
      <c r="R16" s="62">
        <f>D16+E16</f>
        <v/>
      </c>
      <c r="S16" s="12" t="n"/>
      <c r="T16" s="12" t="n"/>
      <c r="U16" s="10">
        <f>$C$2&amp;I16&amp;IF(D16&gt;0,"客公證費",IF(E16&gt;0,"租金補助"))</f>
        <v/>
      </c>
      <c r="V16" s="14">
        <f>B16</f>
        <v/>
      </c>
    </row>
    <row r="17" ht="32.1" customHeight="1" s="53">
      <c r="A17" s="17">
        <f>ROW()-4</f>
        <v/>
      </c>
      <c r="B17" s="24" t="inlineStr">
        <is>
          <t>寄居新北B2M34100329</t>
        </is>
      </c>
      <c r="C17" s="60" t="n">
        <v>4500</v>
      </c>
      <c r="D17" s="60" t="n">
        <v>4500</v>
      </c>
      <c r="E17" s="61" t="n"/>
      <c r="F17" s="21" t="n"/>
      <c r="G17" s="21" t="n"/>
      <c r="H17" s="21" t="n"/>
      <c r="I17" s="21" t="inlineStr">
        <is>
          <t>林合旺</t>
        </is>
      </c>
      <c r="J17" s="17" t="inlineStr">
        <is>
          <t>C867350389</t>
        </is>
      </c>
      <c r="K17" s="18" t="inlineStr">
        <is>
          <t>700</t>
        </is>
      </c>
      <c r="L17" s="18" t="inlineStr">
        <is>
          <t>0021</t>
        </is>
      </c>
      <c r="M17" s="18" t="inlineStr">
        <is>
          <t>56152069931052</t>
        </is>
      </c>
      <c r="N17" s="22" t="n"/>
      <c r="O17" s="10">
        <f>K17&amp;L17</f>
        <v/>
      </c>
      <c r="P17" s="10">
        <f>M17</f>
        <v/>
      </c>
      <c r="Q17" s="10">
        <f>J17</f>
        <v/>
      </c>
      <c r="R17" s="62">
        <f>D17+E17</f>
        <v/>
      </c>
      <c r="S17" s="12" t="n"/>
      <c r="T17" s="12" t="n"/>
      <c r="U17" s="10">
        <f>$C$2&amp;I17&amp;IF(D17&gt;0,"客公證費",IF(E17&gt;0,"租金補助"))</f>
        <v/>
      </c>
      <c r="V17" s="14">
        <f>B17</f>
        <v/>
      </c>
    </row>
    <row r="18" ht="32.1" customHeight="1" s="53">
      <c r="A18" s="17">
        <f>ROW()-4</f>
        <v/>
      </c>
      <c r="B18" s="24" t="inlineStr">
        <is>
          <t>寄居新北B2M34100330</t>
        </is>
      </c>
      <c r="C18" s="60" t="n">
        <v>3000</v>
      </c>
      <c r="D18" s="60" t="n">
        <v>2250</v>
      </c>
      <c r="E18" s="61" t="n"/>
      <c r="F18" s="21" t="n"/>
      <c r="G18" s="21" t="n"/>
      <c r="H18" s="21" t="n"/>
      <c r="I18" s="21" t="inlineStr">
        <is>
          <t>王郁惠</t>
        </is>
      </c>
      <c r="J18" s="17" t="inlineStr">
        <is>
          <t>K360731580</t>
        </is>
      </c>
      <c r="K18" s="18" t="inlineStr">
        <is>
          <t>013</t>
        </is>
      </c>
      <c r="L18" s="18" t="inlineStr">
        <is>
          <t>0165</t>
        </is>
      </c>
      <c r="M18" s="18" t="inlineStr">
        <is>
          <t>676677506359</t>
        </is>
      </c>
      <c r="N18" s="22" t="n"/>
      <c r="O18" s="10">
        <f>K18&amp;L18</f>
        <v/>
      </c>
      <c r="P18" s="10">
        <f>M18</f>
        <v/>
      </c>
      <c r="Q18" s="10">
        <f>J18</f>
        <v/>
      </c>
      <c r="R18" s="62">
        <f>D18+E18</f>
        <v/>
      </c>
      <c r="S18" s="12" t="n"/>
      <c r="T18" s="12" t="n"/>
      <c r="U18" s="10">
        <f>$C$2&amp;I18&amp;IF(D18&gt;0,"客公證費",IF(E18&gt;0,"租金補助"))</f>
        <v/>
      </c>
      <c r="V18" s="14">
        <f>B18</f>
        <v/>
      </c>
    </row>
    <row r="19" ht="32.1" customHeight="1" s="53">
      <c r="A19" s="17">
        <f>ROW()-4</f>
        <v/>
      </c>
      <c r="B19" s="24" t="inlineStr">
        <is>
          <t>寄居新北B2M34100331</t>
        </is>
      </c>
      <c r="C19" s="60" t="n">
        <v>4500</v>
      </c>
      <c r="D19" s="60" t="n">
        <v>4500</v>
      </c>
      <c r="E19" s="61" t="n"/>
      <c r="F19" s="21" t="n"/>
      <c r="G19" s="21" t="n"/>
      <c r="H19" s="21" t="n"/>
      <c r="I19" s="21" t="inlineStr">
        <is>
          <t>柯惠嫻</t>
        </is>
      </c>
      <c r="J19" s="17" t="inlineStr">
        <is>
          <t>H255037191</t>
        </is>
      </c>
      <c r="K19" s="18" t="inlineStr">
        <is>
          <t>009</t>
        </is>
      </c>
      <c r="L19" s="18" t="inlineStr">
        <is>
          <t>5623</t>
        </is>
      </c>
      <c r="M19" s="18" t="inlineStr">
        <is>
          <t>33460052085310</t>
        </is>
      </c>
      <c r="N19" s="22" t="n"/>
      <c r="O19" s="10">
        <f>K19&amp;L19</f>
        <v/>
      </c>
      <c r="P19" s="10">
        <f>M19</f>
        <v/>
      </c>
      <c r="Q19" s="10">
        <f>J19</f>
        <v/>
      </c>
      <c r="R19" s="62">
        <f>D19+E19</f>
        <v/>
      </c>
      <c r="S19" s="12" t="n"/>
      <c r="T19" s="12" t="n"/>
      <c r="U19" s="10">
        <f>$C$2&amp;I19&amp;IF(D19&gt;0,"客公證費",IF(E19&gt;0,"租金補助"))</f>
        <v/>
      </c>
      <c r="V19" s="14">
        <f>B19</f>
        <v/>
      </c>
    </row>
    <row r="20" ht="32.1" customHeight="1" s="53">
      <c r="A20" s="17">
        <f>ROW()-4</f>
        <v/>
      </c>
      <c r="B20" s="24" t="inlineStr">
        <is>
          <t>寄居新北B2M34100332</t>
        </is>
      </c>
      <c r="C20" s="60" t="n">
        <v>4500</v>
      </c>
      <c r="D20" s="60" t="n">
        <v>4500</v>
      </c>
      <c r="E20" s="61" t="n"/>
      <c r="F20" s="21" t="n"/>
      <c r="G20" s="21" t="n"/>
      <c r="H20" s="21" t="n"/>
      <c r="I20" s="21" t="inlineStr">
        <is>
          <t>黃雅如</t>
        </is>
      </c>
      <c r="J20" s="17" t="inlineStr">
        <is>
          <t>M795432109</t>
        </is>
      </c>
      <c r="K20" s="18" t="inlineStr">
        <is>
          <t>013</t>
        </is>
      </c>
      <c r="L20" s="18" t="inlineStr">
        <is>
          <t>0453</t>
        </is>
      </c>
      <c r="M20" s="18" t="inlineStr">
        <is>
          <t>069450985777</t>
        </is>
      </c>
      <c r="N20" s="22" t="n"/>
      <c r="O20" s="10">
        <f>K20&amp;L20</f>
        <v/>
      </c>
      <c r="P20" s="10">
        <f>M20</f>
        <v/>
      </c>
      <c r="Q20" s="10">
        <f>J20</f>
        <v/>
      </c>
      <c r="R20" s="62">
        <f>D20+E20</f>
        <v/>
      </c>
      <c r="S20" s="12" t="n"/>
      <c r="T20" s="12" t="n"/>
      <c r="U20" s="10">
        <f>$C$2&amp;I20&amp;IF(D20&gt;0,"客公證費",IF(E20&gt;0,"租金補助"))</f>
        <v/>
      </c>
      <c r="V20" s="14">
        <f>B20</f>
        <v/>
      </c>
    </row>
    <row r="21" ht="32.1" customHeight="1" s="53">
      <c r="A21" s="17">
        <f>ROW()-4</f>
        <v/>
      </c>
      <c r="B21" s="24" t="inlineStr">
        <is>
          <t>寄居新北B2M34100333</t>
        </is>
      </c>
      <c r="C21" s="60" t="n">
        <v>3000</v>
      </c>
      <c r="D21" s="60" t="n">
        <v>2250</v>
      </c>
      <c r="E21" s="61" t="n"/>
      <c r="F21" s="21" t="n"/>
      <c r="G21" s="21" t="n"/>
      <c r="H21" s="21" t="n"/>
      <c r="I21" s="21" t="inlineStr">
        <is>
          <t>李素玉</t>
        </is>
      </c>
      <c r="J21" s="17" t="inlineStr">
        <is>
          <t>I605840201</t>
        </is>
      </c>
      <c r="K21" s="18" t="inlineStr">
        <is>
          <t>700</t>
        </is>
      </c>
      <c r="L21" s="18" t="inlineStr">
        <is>
          <t>0021</t>
        </is>
      </c>
      <c r="M21" s="18" t="inlineStr">
        <is>
          <t>84867273974770</t>
        </is>
      </c>
      <c r="N21" s="22" t="n"/>
      <c r="O21" s="10">
        <f>K21&amp;L21</f>
        <v/>
      </c>
      <c r="P21" s="10">
        <f>M21</f>
        <v/>
      </c>
      <c r="Q21" s="10">
        <f>J21</f>
        <v/>
      </c>
      <c r="R21" s="62">
        <f>D21+E21</f>
        <v/>
      </c>
      <c r="S21" s="12" t="n"/>
      <c r="T21" s="12" t="n"/>
      <c r="U21" s="10">
        <f>$C$2&amp;I21&amp;IF(D21&gt;0,"客公證費",IF(E21&gt;0,"租金補助"))</f>
        <v/>
      </c>
      <c r="V21" s="14">
        <f>B21</f>
        <v/>
      </c>
    </row>
    <row r="22" ht="32.1" customHeight="1" s="53">
      <c r="A22" s="17">
        <f>ROW()-4</f>
        <v/>
      </c>
      <c r="B22" s="24" t="inlineStr">
        <is>
          <t>寄居新北B2M34100334</t>
        </is>
      </c>
      <c r="C22" s="60" t="n">
        <v>4200</v>
      </c>
      <c r="D22" s="60" t="n">
        <v>4200</v>
      </c>
      <c r="E22" s="61" t="n"/>
      <c r="F22" s="21" t="n"/>
      <c r="G22" s="21" t="n"/>
      <c r="H22" s="21" t="n"/>
      <c r="I22" s="21" t="inlineStr">
        <is>
          <t>施昱廷</t>
        </is>
      </c>
      <c r="J22" s="17" t="inlineStr">
        <is>
          <t>M567275702</t>
        </is>
      </c>
      <c r="K22" s="18" t="inlineStr">
        <is>
          <t>700</t>
        </is>
      </c>
      <c r="L22" s="18" t="inlineStr">
        <is>
          <t>0021</t>
        </is>
      </c>
      <c r="M22" s="18" t="inlineStr">
        <is>
          <t>11221152257803</t>
        </is>
      </c>
      <c r="N22" s="22" t="n"/>
      <c r="O22" s="10">
        <f>K22&amp;L22</f>
        <v/>
      </c>
      <c r="P22" s="10">
        <f>M22</f>
        <v/>
      </c>
      <c r="Q22" s="10">
        <f>J22</f>
        <v/>
      </c>
      <c r="R22" s="62">
        <f>D22+E22</f>
        <v/>
      </c>
      <c r="S22" s="12" t="n"/>
      <c r="T22" s="12" t="n"/>
      <c r="U22" s="10">
        <f>$C$2&amp;I22&amp;IF(D22&gt;0,"客公證費",IF(E22&gt;0,"租金補助"))</f>
        <v/>
      </c>
      <c r="V22" s="14">
        <f>B22</f>
        <v/>
      </c>
    </row>
    <row r="23" ht="32.1" customHeight="1" s="53">
      <c r="A23" s="17">
        <f>ROW()-4</f>
        <v/>
      </c>
      <c r="B23" s="24" t="inlineStr">
        <is>
          <t>寄居新北B2M34100335</t>
        </is>
      </c>
      <c r="C23" s="60" t="n">
        <v>3000</v>
      </c>
      <c r="D23" s="60" t="n">
        <v>3000</v>
      </c>
      <c r="E23" s="61" t="n"/>
      <c r="F23" s="21" t="n"/>
      <c r="G23" s="21" t="n"/>
      <c r="H23" s="21" t="n"/>
      <c r="I23" s="21" t="inlineStr">
        <is>
          <t>鍾凱玲</t>
        </is>
      </c>
      <c r="J23" s="17" t="inlineStr">
        <is>
          <t>F175525497</t>
        </is>
      </c>
      <c r="K23" s="18" t="inlineStr">
        <is>
          <t>700</t>
        </is>
      </c>
      <c r="L23" s="18" t="inlineStr">
        <is>
          <t>0021</t>
        </is>
      </c>
      <c r="M23" s="18" t="inlineStr">
        <is>
          <t>64406758259421</t>
        </is>
      </c>
      <c r="N23" s="22" t="n"/>
      <c r="O23" s="10">
        <f>K23&amp;L23</f>
        <v/>
      </c>
      <c r="P23" s="10">
        <f>M23</f>
        <v/>
      </c>
      <c r="Q23" s="10">
        <f>J23</f>
        <v/>
      </c>
      <c r="R23" s="62">
        <f>D23+E23</f>
        <v/>
      </c>
      <c r="S23" s="12" t="n"/>
      <c r="T23" s="12" t="n"/>
      <c r="U23" s="10">
        <f>$C$2&amp;I23&amp;IF(D23&gt;0,"客公證費",IF(E23&gt;0,"租金補助"))</f>
        <v/>
      </c>
      <c r="V23" s="14">
        <f>B23</f>
        <v/>
      </c>
    </row>
    <row r="24" ht="32.1" customHeight="1" s="53">
      <c r="A24" s="17">
        <f>ROW()-4</f>
        <v/>
      </c>
      <c r="B24" s="24" t="inlineStr">
        <is>
          <t>寄居新北B2M34100336</t>
        </is>
      </c>
      <c r="C24" s="60" t="n">
        <v>4500</v>
      </c>
      <c r="D24" s="60" t="n">
        <v>4500</v>
      </c>
      <c r="E24" s="61" t="n"/>
      <c r="F24" s="21" t="n"/>
      <c r="G24" s="21" t="n"/>
      <c r="H24" s="21" t="n"/>
      <c r="I24" s="21" t="inlineStr">
        <is>
          <t>楊明智</t>
        </is>
      </c>
      <c r="J24" s="17" t="inlineStr">
        <is>
          <t>U377938681</t>
        </is>
      </c>
      <c r="K24" s="18" t="inlineStr">
        <is>
          <t>700</t>
        </is>
      </c>
      <c r="L24" s="18" t="inlineStr">
        <is>
          <t>0021</t>
        </is>
      </c>
      <c r="M24" s="18" t="inlineStr">
        <is>
          <t>50369566065010</t>
        </is>
      </c>
      <c r="N24" s="22" t="n"/>
      <c r="O24" s="10">
        <f>K24&amp;L24</f>
        <v/>
      </c>
      <c r="P24" s="10">
        <f>M24</f>
        <v/>
      </c>
      <c r="Q24" s="10">
        <f>J24</f>
        <v/>
      </c>
      <c r="R24" s="62">
        <f>D24+E24</f>
        <v/>
      </c>
      <c r="S24" s="12" t="n"/>
      <c r="T24" s="12" t="n"/>
      <c r="U24" s="10">
        <f>$C$2&amp;I24&amp;IF(D24&gt;0,"客公證費",IF(E24&gt;0,"租金補助"))</f>
        <v/>
      </c>
      <c r="V24" s="14">
        <f>B24</f>
        <v/>
      </c>
    </row>
    <row r="25" ht="32.1" customHeight="1" s="53">
      <c r="A25" s="17">
        <f>ROW()-4</f>
        <v/>
      </c>
      <c r="B25" s="24" t="inlineStr">
        <is>
          <t>寄居新北B2M34100337</t>
        </is>
      </c>
      <c r="C25" s="60" t="n">
        <v>4500</v>
      </c>
      <c r="D25" s="60" t="n">
        <v>4500</v>
      </c>
      <c r="E25" s="61" t="n"/>
      <c r="F25" s="21" t="n"/>
      <c r="G25" s="21" t="n"/>
      <c r="H25" s="21" t="n"/>
      <c r="I25" s="21" t="inlineStr">
        <is>
          <t>程瑩</t>
        </is>
      </c>
      <c r="J25" s="17" t="inlineStr">
        <is>
          <t>E393186895</t>
        </is>
      </c>
      <c r="K25" s="18" t="inlineStr">
        <is>
          <t>004</t>
        </is>
      </c>
      <c r="L25" s="18" t="inlineStr">
        <is>
          <t>1355</t>
        </is>
      </c>
      <c r="M25" s="18" t="inlineStr">
        <is>
          <t>935220930182</t>
        </is>
      </c>
      <c r="N25" s="22" t="n"/>
      <c r="O25" s="10">
        <f>K25&amp;L25</f>
        <v/>
      </c>
      <c r="P25" s="10">
        <f>M25</f>
        <v/>
      </c>
      <c r="Q25" s="10">
        <f>J25</f>
        <v/>
      </c>
      <c r="R25" s="62">
        <f>D25+E25</f>
        <v/>
      </c>
      <c r="S25" s="12" t="n"/>
      <c r="T25" s="12" t="n"/>
      <c r="U25" s="10">
        <f>$C$2&amp;I25&amp;IF(D25&gt;0,"客公證費",IF(E25&gt;0,"租金補助"))</f>
        <v/>
      </c>
      <c r="V25" s="14">
        <f>B25</f>
        <v/>
      </c>
    </row>
    <row r="26" ht="32.1" customHeight="1" s="53">
      <c r="A26" s="17">
        <f>ROW()-4</f>
        <v/>
      </c>
      <c r="B26" s="24" t="inlineStr">
        <is>
          <t>寄居新北B2M34100338</t>
        </is>
      </c>
      <c r="C26" s="60" t="n">
        <v>3000</v>
      </c>
      <c r="D26" s="60" t="n">
        <v>2250</v>
      </c>
      <c r="E26" s="61" t="n"/>
      <c r="F26" s="21" t="n"/>
      <c r="G26" s="21" t="n"/>
      <c r="H26" s="21" t="n"/>
      <c r="I26" s="21" t="inlineStr">
        <is>
          <t>廖佳興</t>
        </is>
      </c>
      <c r="J26" s="17" t="inlineStr">
        <is>
          <t>C575252219</t>
        </is>
      </c>
      <c r="K26" s="18" t="inlineStr">
        <is>
          <t>004</t>
        </is>
      </c>
      <c r="L26" s="18" t="inlineStr">
        <is>
          <t>2802</t>
        </is>
      </c>
      <c r="M26" s="18" t="inlineStr">
        <is>
          <t>707934295353</t>
        </is>
      </c>
      <c r="N26" s="22" t="n"/>
      <c r="O26" s="10">
        <f>K26&amp;L26</f>
        <v/>
      </c>
      <c r="P26" s="10">
        <f>M26</f>
        <v/>
      </c>
      <c r="Q26" s="10">
        <f>J26</f>
        <v/>
      </c>
      <c r="R26" s="62">
        <f>D26+E26</f>
        <v/>
      </c>
      <c r="S26" s="12" t="n"/>
      <c r="T26" s="12" t="n"/>
      <c r="U26" s="10">
        <f>$C$2&amp;I26&amp;IF(D26&gt;0,"客公證費",IF(E26&gt;0,"租金補助"))</f>
        <v/>
      </c>
      <c r="V26" s="14">
        <f>B26</f>
        <v/>
      </c>
    </row>
    <row r="27" ht="32.1" customHeight="1" s="53">
      <c r="A27" s="17">
        <f>ROW()-4</f>
        <v/>
      </c>
      <c r="B27" s="24" t="inlineStr">
        <is>
          <t>寄居新北B2M34100339</t>
        </is>
      </c>
      <c r="C27" s="60" t="n">
        <v>3750</v>
      </c>
      <c r="D27" s="60" t="n">
        <v>2250</v>
      </c>
      <c r="E27" s="61" t="n"/>
      <c r="F27" s="21" t="n"/>
      <c r="G27" s="21" t="n"/>
      <c r="H27" s="21" t="n"/>
      <c r="I27" s="21" t="inlineStr">
        <is>
          <t>李政哲</t>
        </is>
      </c>
      <c r="J27" s="17" t="inlineStr">
        <is>
          <t>T778691779</t>
        </is>
      </c>
      <c r="K27" s="18" t="inlineStr">
        <is>
          <t>808</t>
        </is>
      </c>
      <c r="L27" s="18" t="inlineStr">
        <is>
          <t>1399</t>
        </is>
      </c>
      <c r="M27" s="18" t="inlineStr">
        <is>
          <t>2261307260561</t>
        </is>
      </c>
      <c r="N27" s="22" t="n"/>
      <c r="O27" s="10">
        <f>K27&amp;L27</f>
        <v/>
      </c>
      <c r="P27" s="10">
        <f>M27</f>
        <v/>
      </c>
      <c r="Q27" s="10">
        <f>J27</f>
        <v/>
      </c>
      <c r="R27" s="62">
        <f>D27+E27</f>
        <v/>
      </c>
      <c r="S27" s="12" t="n"/>
      <c r="T27" s="12" t="n"/>
      <c r="U27" s="10">
        <f>$C$2&amp;I27&amp;IF(D27&gt;0,"客公證費",IF(E27&gt;0,"租金補助"))</f>
        <v/>
      </c>
      <c r="V27" s="14">
        <f>B27</f>
        <v/>
      </c>
    </row>
    <row r="28" ht="32.1" customHeight="1" s="53">
      <c r="A28" s="17">
        <f>ROW()-4</f>
        <v/>
      </c>
      <c r="B28" s="24" t="inlineStr">
        <is>
          <t>寄居新北B2M34100340</t>
        </is>
      </c>
      <c r="C28" s="60" t="n">
        <v>4500</v>
      </c>
      <c r="D28" s="60" t="n">
        <v>4500</v>
      </c>
      <c r="E28" s="61" t="n"/>
      <c r="F28" s="21" t="n"/>
      <c r="G28" s="21" t="n"/>
      <c r="H28" s="21" t="n"/>
      <c r="I28" s="21" t="inlineStr">
        <is>
          <t>蔡帛芸</t>
        </is>
      </c>
      <c r="J28" s="17" t="inlineStr">
        <is>
          <t>T010080898</t>
        </is>
      </c>
      <c r="K28" s="18" t="inlineStr">
        <is>
          <t>700</t>
        </is>
      </c>
      <c r="L28" s="18" t="inlineStr">
        <is>
          <t>0021</t>
        </is>
      </c>
      <c r="M28" s="18" t="inlineStr">
        <is>
          <t>18753702387512</t>
        </is>
      </c>
      <c r="N28" s="22" t="n"/>
      <c r="O28" s="10">
        <f>K28&amp;L28</f>
        <v/>
      </c>
      <c r="P28" s="10">
        <f>M28</f>
        <v/>
      </c>
      <c r="Q28" s="10">
        <f>J28</f>
        <v/>
      </c>
      <c r="R28" s="62">
        <f>D28+E28</f>
        <v/>
      </c>
      <c r="S28" s="12" t="n"/>
      <c r="T28" s="12" t="n"/>
      <c r="U28" s="10">
        <f>$C$2&amp;I28&amp;IF(D28&gt;0,"客公證費",IF(E28&gt;0,"租金補助"))</f>
        <v/>
      </c>
      <c r="V28" s="14">
        <f>B28</f>
        <v/>
      </c>
    </row>
    <row r="29" ht="32.1" customHeight="1" s="53">
      <c r="A29" s="17">
        <f>ROW()-4</f>
        <v/>
      </c>
      <c r="B29" s="24" t="inlineStr">
        <is>
          <t>寄居新北B2M34100341</t>
        </is>
      </c>
      <c r="C29" s="60" t="n">
        <v>3600</v>
      </c>
      <c r="D29" s="60" t="n">
        <v>3600</v>
      </c>
      <c r="E29" s="61" t="n"/>
      <c r="F29" s="21" t="n"/>
      <c r="G29" s="21" t="n"/>
      <c r="H29" s="21" t="n"/>
      <c r="I29" s="21" t="inlineStr">
        <is>
          <t>陳君翰</t>
        </is>
      </c>
      <c r="J29" s="17" t="inlineStr">
        <is>
          <t>M808073329</t>
        </is>
      </c>
      <c r="K29" s="18" t="inlineStr">
        <is>
          <t>013</t>
        </is>
      </c>
      <c r="L29" s="18" t="inlineStr">
        <is>
          <t>2055</t>
        </is>
      </c>
      <c r="M29" s="18" t="inlineStr">
        <is>
          <t>635211785274</t>
        </is>
      </c>
      <c r="N29" s="22" t="n"/>
      <c r="O29" s="10">
        <f>K29&amp;L29</f>
        <v/>
      </c>
      <c r="P29" s="10">
        <f>M29</f>
        <v/>
      </c>
      <c r="Q29" s="10">
        <f>J29</f>
        <v/>
      </c>
      <c r="R29" s="62">
        <f>D29+E29</f>
        <v/>
      </c>
      <c r="S29" s="12" t="n"/>
      <c r="T29" s="12" t="n"/>
      <c r="U29" s="10">
        <f>$C$2&amp;I29&amp;IF(D29&gt;0,"客公證費",IF(E29&gt;0,"租金補助"))</f>
        <v/>
      </c>
      <c r="V29" s="14">
        <f>B29</f>
        <v/>
      </c>
    </row>
    <row r="30" ht="32.1" customHeight="1" s="53">
      <c r="A30" s="17">
        <f>ROW()-4</f>
        <v/>
      </c>
      <c r="B30" s="24" t="inlineStr">
        <is>
          <t>寄居新北B2M34100342</t>
        </is>
      </c>
      <c r="C30" s="60" t="n">
        <v>3000</v>
      </c>
      <c r="D30" s="60" t="n">
        <v>3000</v>
      </c>
      <c r="E30" s="61" t="n"/>
      <c r="F30" s="21" t="n"/>
      <c r="G30" s="21" t="n"/>
      <c r="H30" s="21" t="n"/>
      <c r="I30" s="21" t="inlineStr">
        <is>
          <t>蕭靜雯</t>
        </is>
      </c>
      <c r="J30" s="17" t="inlineStr">
        <is>
          <t>H216759461</t>
        </is>
      </c>
      <c r="K30" s="18" t="inlineStr">
        <is>
          <t>812</t>
        </is>
      </c>
      <c r="L30" s="18" t="inlineStr">
        <is>
          <t>0702</t>
        </is>
      </c>
      <c r="M30" s="18" t="inlineStr">
        <is>
          <t>45119442644529</t>
        </is>
      </c>
      <c r="N30" s="22" t="n"/>
      <c r="O30" s="10">
        <f>K30&amp;L30</f>
        <v/>
      </c>
      <c r="P30" s="10">
        <f>M30</f>
        <v/>
      </c>
      <c r="Q30" s="10">
        <f>J30</f>
        <v/>
      </c>
      <c r="R30" s="62">
        <f>D30+E30</f>
        <v/>
      </c>
      <c r="S30" s="12" t="n"/>
      <c r="T30" s="12" t="n"/>
      <c r="U30" s="10">
        <f>$C$2&amp;I30&amp;IF(D30&gt;0,"客公證費",IF(E30&gt;0,"租金補助"))</f>
        <v/>
      </c>
      <c r="V30" s="14">
        <f>B30</f>
        <v/>
      </c>
    </row>
    <row r="31" ht="32.1" customHeight="1" s="53">
      <c r="A31" s="17">
        <f>ROW()-4</f>
        <v/>
      </c>
      <c r="B31" s="24" t="inlineStr">
        <is>
          <t>寄居新北B2M34100343</t>
        </is>
      </c>
      <c r="C31" s="60" t="n">
        <v>3000</v>
      </c>
      <c r="D31" s="60" t="n">
        <v>3000</v>
      </c>
      <c r="E31" s="61" t="n"/>
      <c r="F31" s="21" t="n"/>
      <c r="G31" s="21" t="n"/>
      <c r="H31" s="21" t="n"/>
      <c r="I31" s="21" t="inlineStr">
        <is>
          <t>施博珵</t>
        </is>
      </c>
      <c r="J31" s="17" t="inlineStr">
        <is>
          <t>D139546868</t>
        </is>
      </c>
      <c r="K31" s="18" t="inlineStr">
        <is>
          <t>004</t>
        </is>
      </c>
      <c r="L31" s="18" t="inlineStr">
        <is>
          <t>0347</t>
        </is>
      </c>
      <c r="M31" s="18" t="inlineStr">
        <is>
          <t>460524373854</t>
        </is>
      </c>
      <c r="N31" s="22" t="n"/>
      <c r="O31" s="10">
        <f>K31&amp;L31</f>
        <v/>
      </c>
      <c r="P31" s="10">
        <f>M31</f>
        <v/>
      </c>
      <c r="Q31" s="10">
        <f>J31</f>
        <v/>
      </c>
      <c r="R31" s="62">
        <f>D31+E31</f>
        <v/>
      </c>
      <c r="S31" s="12" t="n"/>
      <c r="T31" s="12" t="n"/>
      <c r="U31" s="10">
        <f>$C$2&amp;I31&amp;IF(D31&gt;0,"客公證費",IF(E31&gt;0,"租金補助"))</f>
        <v/>
      </c>
      <c r="V31" s="14">
        <f>B31</f>
        <v/>
      </c>
    </row>
    <row r="32" ht="32.1" customHeight="1" s="53">
      <c r="A32" s="17">
        <f>ROW()-4</f>
        <v/>
      </c>
      <c r="B32" s="24" t="inlineStr">
        <is>
          <t>寄居新北B2M34100344</t>
        </is>
      </c>
      <c r="C32" s="60" t="n">
        <v>4500</v>
      </c>
      <c r="D32" s="60" t="n">
        <v>4500</v>
      </c>
      <c r="E32" s="61" t="n"/>
      <c r="F32" s="21" t="n"/>
      <c r="G32" s="21" t="n"/>
      <c r="H32" s="21" t="n"/>
      <c r="I32" s="21" t="inlineStr">
        <is>
          <t>林信輝</t>
        </is>
      </c>
      <c r="J32" s="17" t="inlineStr">
        <is>
          <t>B788889371</t>
        </is>
      </c>
      <c r="K32" s="18" t="inlineStr">
        <is>
          <t>822</t>
        </is>
      </c>
      <c r="L32" s="18" t="inlineStr">
        <is>
          <t>0174</t>
        </is>
      </c>
      <c r="M32" s="18" t="inlineStr">
        <is>
          <t>022024230297</t>
        </is>
      </c>
      <c r="N32" s="22" t="n"/>
      <c r="O32" s="10">
        <f>K32&amp;L32</f>
        <v/>
      </c>
      <c r="P32" s="10">
        <f>M32</f>
        <v/>
      </c>
      <c r="Q32" s="10">
        <f>J32</f>
        <v/>
      </c>
      <c r="R32" s="62">
        <f>D32+E32</f>
        <v/>
      </c>
      <c r="S32" s="12" t="n"/>
      <c r="T32" s="12" t="n"/>
      <c r="U32" s="10">
        <f>$C$2&amp;I32&amp;IF(D32&gt;0,"客公證費",IF(E32&gt;0,"租金補助"))</f>
        <v/>
      </c>
      <c r="V32" s="14">
        <f>B32</f>
        <v/>
      </c>
    </row>
    <row r="33" ht="32.1" customHeight="1" s="53">
      <c r="A33" s="17">
        <f>ROW()-4</f>
        <v/>
      </c>
      <c r="B33" s="24" t="inlineStr">
        <is>
          <t>寄居新北B2M34100345</t>
        </is>
      </c>
      <c r="C33" s="60" t="n">
        <v>4500</v>
      </c>
      <c r="D33" s="60" t="n">
        <v>4500</v>
      </c>
      <c r="E33" s="61" t="n"/>
      <c r="F33" s="21" t="n"/>
      <c r="G33" s="21" t="n"/>
      <c r="H33" s="21" t="n"/>
      <c r="I33" s="21" t="inlineStr">
        <is>
          <t>林珮締</t>
        </is>
      </c>
      <c r="J33" s="17" t="inlineStr">
        <is>
          <t>Z162416124</t>
        </is>
      </c>
      <c r="K33" s="18" t="inlineStr">
        <is>
          <t>103</t>
        </is>
      </c>
      <c r="L33" s="18" t="inlineStr">
        <is>
          <t>1100</t>
        </is>
      </c>
      <c r="M33" s="18" t="inlineStr">
        <is>
          <t>0770338405698</t>
        </is>
      </c>
      <c r="N33" s="22" t="n"/>
      <c r="O33" s="10">
        <f>K33&amp;L33</f>
        <v/>
      </c>
      <c r="P33" s="10">
        <f>M33</f>
        <v/>
      </c>
      <c r="Q33" s="10">
        <f>J33</f>
        <v/>
      </c>
      <c r="R33" s="62">
        <f>D33+E33</f>
        <v/>
      </c>
      <c r="S33" s="12" t="n"/>
      <c r="T33" s="12" t="n"/>
      <c r="U33" s="10">
        <f>$C$2&amp;I33&amp;IF(D33&gt;0,"客公證費",IF(E33&gt;0,"租金補助"))</f>
        <v/>
      </c>
      <c r="V33" s="14">
        <f>B33</f>
        <v/>
      </c>
    </row>
    <row r="34" ht="32.1" customHeight="1" s="53">
      <c r="A34" s="17">
        <f>ROW()-4</f>
        <v/>
      </c>
      <c r="B34" s="24" t="inlineStr">
        <is>
          <t>寄居新北B2M34100346</t>
        </is>
      </c>
      <c r="C34" s="60" t="n">
        <v>4500</v>
      </c>
      <c r="D34" s="60" t="n">
        <v>4500</v>
      </c>
      <c r="E34" s="61" t="n"/>
      <c r="F34" s="21" t="n"/>
      <c r="G34" s="21" t="n"/>
      <c r="H34" s="21" t="n"/>
      <c r="I34" s="21" t="inlineStr">
        <is>
          <t>葉家言</t>
        </is>
      </c>
      <c r="J34" s="17" t="inlineStr">
        <is>
          <t>L442823766</t>
        </is>
      </c>
      <c r="K34" s="18" t="inlineStr">
        <is>
          <t>822</t>
        </is>
      </c>
      <c r="L34" s="18" t="inlineStr">
        <is>
          <t>2259</t>
        </is>
      </c>
      <c r="M34" s="18" t="inlineStr">
        <is>
          <t>212929822275</t>
        </is>
      </c>
      <c r="N34" s="22" t="n"/>
      <c r="O34" s="10">
        <f>K34&amp;L34</f>
        <v/>
      </c>
      <c r="P34" s="10">
        <f>M34</f>
        <v/>
      </c>
      <c r="Q34" s="10">
        <f>J34</f>
        <v/>
      </c>
      <c r="R34" s="62">
        <f>D34+E34</f>
        <v/>
      </c>
      <c r="S34" s="12" t="n"/>
      <c r="T34" s="12" t="n"/>
      <c r="U34" s="10">
        <f>$C$2&amp;I34&amp;IF(D34&gt;0,"客公證費",IF(E34&gt;0,"租金補助"))</f>
        <v/>
      </c>
      <c r="V34" s="14">
        <f>B34</f>
        <v/>
      </c>
    </row>
    <row r="35" ht="32.1" customHeight="1" s="53">
      <c r="A35" s="17">
        <f>ROW()-4</f>
        <v/>
      </c>
      <c r="B35" s="24" t="inlineStr">
        <is>
          <t>寄居新北B2M34100347</t>
        </is>
      </c>
      <c r="C35" s="60" t="n">
        <v>3000</v>
      </c>
      <c r="D35" s="60" t="n">
        <v>2250</v>
      </c>
      <c r="E35" s="61" t="n"/>
      <c r="F35" s="21" t="n"/>
      <c r="G35" s="21" t="n"/>
      <c r="H35" s="21" t="n"/>
      <c r="I35" s="21" t="inlineStr">
        <is>
          <t>黃昱儒</t>
        </is>
      </c>
      <c r="J35" s="17" t="inlineStr">
        <is>
          <t>N581740401</t>
        </is>
      </c>
      <c r="K35" s="18" t="inlineStr">
        <is>
          <t>700</t>
        </is>
      </c>
      <c r="L35" s="18" t="inlineStr">
        <is>
          <t>0021</t>
        </is>
      </c>
      <c r="M35" s="18" t="inlineStr">
        <is>
          <t>03731761306853</t>
        </is>
      </c>
      <c r="N35" s="22" t="n"/>
      <c r="O35" s="10">
        <f>K35&amp;L35</f>
        <v/>
      </c>
      <c r="P35" s="10">
        <f>M35</f>
        <v/>
      </c>
      <c r="Q35" s="10">
        <f>J35</f>
        <v/>
      </c>
      <c r="R35" s="62">
        <f>D35+E35</f>
        <v/>
      </c>
      <c r="S35" s="12" t="n"/>
      <c r="T35" s="12" t="n"/>
      <c r="U35" s="10">
        <f>$C$2&amp;I35&amp;IF(D35&gt;0,"客公證費",IF(E35&gt;0,"租金補助"))</f>
        <v/>
      </c>
      <c r="V35" s="14">
        <f>B35</f>
        <v/>
      </c>
    </row>
    <row r="36" ht="32.1" customHeight="1" s="53">
      <c r="A36" s="17">
        <f>ROW()-4</f>
        <v/>
      </c>
      <c r="B36" s="24" t="inlineStr">
        <is>
          <t>寄居新北B2M34100348</t>
        </is>
      </c>
      <c r="C36" s="60" t="n">
        <v>3000</v>
      </c>
      <c r="D36" s="60" t="n">
        <v>2250</v>
      </c>
      <c r="E36" s="61" t="n"/>
      <c r="F36" s="21" t="n"/>
      <c r="G36" s="21" t="n"/>
      <c r="H36" s="21" t="n"/>
      <c r="I36" s="21" t="inlineStr">
        <is>
          <t>劉育汝</t>
        </is>
      </c>
      <c r="J36" s="17" t="inlineStr">
        <is>
          <t>C620668176</t>
        </is>
      </c>
      <c r="K36" s="18" t="inlineStr">
        <is>
          <t>812</t>
        </is>
      </c>
      <c r="L36" s="18" t="inlineStr">
        <is>
          <t>0023</t>
        </is>
      </c>
      <c r="M36" s="18" t="inlineStr">
        <is>
          <t>23186173116263</t>
        </is>
      </c>
      <c r="N36" s="22" t="n"/>
      <c r="O36" s="10">
        <f>K36&amp;L36</f>
        <v/>
      </c>
      <c r="P36" s="10">
        <f>M36</f>
        <v/>
      </c>
      <c r="Q36" s="10">
        <f>J36</f>
        <v/>
      </c>
      <c r="R36" s="62">
        <f>D36+E36</f>
        <v/>
      </c>
      <c r="S36" s="12" t="n"/>
      <c r="T36" s="12" t="n"/>
      <c r="U36" s="10">
        <f>$C$2&amp;I36&amp;IF(D36&gt;0,"客公證費",IF(E36&gt;0,"租金補助"))</f>
        <v/>
      </c>
      <c r="V36" s="14">
        <f>B36</f>
        <v/>
      </c>
    </row>
    <row r="37" ht="32.1" customHeight="1" s="53">
      <c r="A37" s="17">
        <f>ROW()-4</f>
        <v/>
      </c>
      <c r="B37" s="24" t="inlineStr">
        <is>
          <t>寄居新北B2M34100349</t>
        </is>
      </c>
      <c r="C37" s="60" t="n">
        <v>3000</v>
      </c>
      <c r="D37" s="60" t="n">
        <v>3000</v>
      </c>
      <c r="E37" s="61" t="n"/>
      <c r="F37" s="21" t="n"/>
      <c r="G37" s="21" t="n"/>
      <c r="H37" s="21" t="n"/>
      <c r="I37" s="21" t="inlineStr">
        <is>
          <t>張竟崗</t>
        </is>
      </c>
      <c r="J37" s="17" t="inlineStr">
        <is>
          <t>R099575422</t>
        </is>
      </c>
      <c r="K37" s="18" t="inlineStr">
        <is>
          <t>700</t>
        </is>
      </c>
      <c r="L37" s="18" t="inlineStr">
        <is>
          <t>0021</t>
        </is>
      </c>
      <c r="M37" s="18" t="inlineStr">
        <is>
          <t>64372879667236</t>
        </is>
      </c>
      <c r="N37" s="22" t="n"/>
      <c r="O37" s="10">
        <f>K37&amp;L37</f>
        <v/>
      </c>
      <c r="P37" s="10">
        <f>M37</f>
        <v/>
      </c>
      <c r="Q37" s="10">
        <f>J37</f>
        <v/>
      </c>
      <c r="R37" s="62">
        <f>D37+E37</f>
        <v/>
      </c>
      <c r="S37" s="12" t="n"/>
      <c r="T37" s="12" t="n"/>
      <c r="U37" s="10">
        <f>$C$2&amp;I37&amp;IF(D37&gt;0,"客公證費",IF(E37&gt;0,"租金補助"))</f>
        <v/>
      </c>
      <c r="V37" s="14">
        <f>B37</f>
        <v/>
      </c>
    </row>
    <row r="38" ht="32.1" customHeight="1" s="53">
      <c r="A38" s="17">
        <f>ROW()-4</f>
        <v/>
      </c>
      <c r="B38" s="24" t="inlineStr">
        <is>
          <t>寄居新北B2M34100350</t>
        </is>
      </c>
      <c r="C38" s="60" t="n">
        <v>4500</v>
      </c>
      <c r="D38" s="60" t="n">
        <v>4500</v>
      </c>
      <c r="E38" s="61" t="n"/>
      <c r="F38" s="21" t="n"/>
      <c r="G38" s="21" t="n"/>
      <c r="H38" s="21" t="n"/>
      <c r="I38" s="21" t="inlineStr">
        <is>
          <t>王美花</t>
        </is>
      </c>
      <c r="J38" s="17" t="inlineStr">
        <is>
          <t>Y004788026</t>
        </is>
      </c>
      <c r="K38" s="18" t="inlineStr">
        <is>
          <t>700</t>
        </is>
      </c>
      <c r="L38" s="18" t="inlineStr">
        <is>
          <t>0021</t>
        </is>
      </c>
      <c r="M38" s="18" t="inlineStr">
        <is>
          <t>63117007056338</t>
        </is>
      </c>
      <c r="N38" s="22" t="n"/>
      <c r="O38" s="10">
        <f>K38&amp;L38</f>
        <v/>
      </c>
      <c r="P38" s="10">
        <f>M38</f>
        <v/>
      </c>
      <c r="Q38" s="10">
        <f>J38</f>
        <v/>
      </c>
      <c r="R38" s="62">
        <f>D38+E38</f>
        <v/>
      </c>
      <c r="S38" s="12" t="n"/>
      <c r="T38" s="12" t="n"/>
      <c r="U38" s="10">
        <f>$C$2&amp;I38&amp;IF(D38&gt;0,"客公證費",IF(E38&gt;0,"租金補助"))</f>
        <v/>
      </c>
      <c r="V38" s="14">
        <f>B38</f>
        <v/>
      </c>
    </row>
    <row r="39" ht="32.1" customHeight="1" s="53">
      <c r="A39" s="17">
        <f>ROW()-4</f>
        <v/>
      </c>
      <c r="B39" s="24" t="inlineStr">
        <is>
          <t>寄居新北B2M34100351</t>
        </is>
      </c>
      <c r="C39" s="60" t="n">
        <v>4500</v>
      </c>
      <c r="D39" s="60" t="n">
        <v>4500</v>
      </c>
      <c r="E39" s="61" t="n"/>
      <c r="F39" s="21" t="n"/>
      <c r="G39" s="21" t="n"/>
      <c r="H39" s="21" t="n"/>
      <c r="I39" s="21" t="inlineStr">
        <is>
          <t>廖偉翔</t>
        </is>
      </c>
      <c r="J39" s="17" t="inlineStr">
        <is>
          <t>F578977147</t>
        </is>
      </c>
      <c r="K39" s="18" t="inlineStr">
        <is>
          <t>013</t>
        </is>
      </c>
      <c r="L39" s="18" t="inlineStr">
        <is>
          <t>0095</t>
        </is>
      </c>
      <c r="M39" s="18" t="inlineStr">
        <is>
          <t>565487861516</t>
        </is>
      </c>
      <c r="N39" s="22" t="n"/>
      <c r="O39" s="10">
        <f>K39&amp;L39</f>
        <v/>
      </c>
      <c r="P39" s="10">
        <f>M39</f>
        <v/>
      </c>
      <c r="Q39" s="10">
        <f>J39</f>
        <v/>
      </c>
      <c r="R39" s="62">
        <f>D39+E39</f>
        <v/>
      </c>
      <c r="S39" s="12" t="n"/>
      <c r="T39" s="12" t="n"/>
      <c r="U39" s="10">
        <f>$C$2&amp;I39&amp;IF(D39&gt;0,"客公證費",IF(E39&gt;0,"租金補助"))</f>
        <v/>
      </c>
      <c r="V39" s="14">
        <f>B39</f>
        <v/>
      </c>
    </row>
    <row r="40" ht="32.1" customHeight="1" s="53">
      <c r="A40" s="17">
        <f>ROW()-4</f>
        <v/>
      </c>
      <c r="B40" s="24" t="inlineStr">
        <is>
          <t>寄居新北B2M34100352</t>
        </is>
      </c>
      <c r="C40" s="60" t="n">
        <v>4500</v>
      </c>
      <c r="D40" s="60" t="n">
        <v>4500</v>
      </c>
      <c r="E40" s="61" t="n"/>
      <c r="F40" s="21" t="n"/>
      <c r="G40" s="21" t="n"/>
      <c r="H40" s="21" t="n"/>
      <c r="I40" s="21" t="inlineStr">
        <is>
          <t>蔡昀修</t>
        </is>
      </c>
      <c r="J40" s="17" t="inlineStr">
        <is>
          <t>U949982938</t>
        </is>
      </c>
      <c r="K40" s="18" t="inlineStr">
        <is>
          <t>700</t>
        </is>
      </c>
      <c r="L40" s="18" t="inlineStr">
        <is>
          <t>0021</t>
        </is>
      </c>
      <c r="M40" s="18" t="inlineStr">
        <is>
          <t>52482805296121</t>
        </is>
      </c>
      <c r="N40" s="22" t="n"/>
      <c r="O40" s="10">
        <f>K40&amp;L40</f>
        <v/>
      </c>
      <c r="P40" s="10">
        <f>M40</f>
        <v/>
      </c>
      <c r="Q40" s="10">
        <f>J40</f>
        <v/>
      </c>
      <c r="R40" s="62">
        <f>D40+E40</f>
        <v/>
      </c>
      <c r="S40" s="12" t="n"/>
      <c r="T40" s="12" t="n"/>
      <c r="U40" s="10">
        <f>$C$2&amp;I40&amp;IF(D40&gt;0,"客公證費",IF(E40&gt;0,"租金補助"))</f>
        <v/>
      </c>
      <c r="V40" s="14">
        <f>B40</f>
        <v/>
      </c>
    </row>
    <row r="41" ht="32.1" customHeight="1" s="53">
      <c r="A41" s="17">
        <f>ROW()-4</f>
        <v/>
      </c>
      <c r="B41" s="24" t="inlineStr">
        <is>
          <t>寄居新北B2M34100353</t>
        </is>
      </c>
      <c r="C41" s="60" t="n">
        <v>4200</v>
      </c>
      <c r="D41" s="60" t="n">
        <v>4200</v>
      </c>
      <c r="E41" s="61" t="n"/>
      <c r="F41" s="21" t="n"/>
      <c r="G41" s="21" t="n"/>
      <c r="H41" s="21" t="n"/>
      <c r="I41" s="21" t="inlineStr">
        <is>
          <t>高葳倪</t>
        </is>
      </c>
      <c r="J41" s="17" t="inlineStr">
        <is>
          <t>B837588829</t>
        </is>
      </c>
      <c r="K41" s="18" t="inlineStr">
        <is>
          <t>700</t>
        </is>
      </c>
      <c r="L41" s="18" t="inlineStr">
        <is>
          <t>0021</t>
        </is>
      </c>
      <c r="M41" s="18" t="inlineStr">
        <is>
          <t>40450863721391</t>
        </is>
      </c>
      <c r="N41" s="22" t="n"/>
      <c r="O41" s="10">
        <f>K41&amp;L41</f>
        <v/>
      </c>
      <c r="P41" s="10">
        <f>M41</f>
        <v/>
      </c>
      <c r="Q41" s="10">
        <f>J41</f>
        <v/>
      </c>
      <c r="R41" s="62">
        <f>D41+E41</f>
        <v/>
      </c>
      <c r="S41" s="12" t="n"/>
      <c r="T41" s="12" t="n"/>
      <c r="U41" s="10">
        <f>$C$2&amp;I41&amp;IF(D41&gt;0,"客公證費",IF(E41&gt;0,"租金補助"))</f>
        <v/>
      </c>
      <c r="V41" s="14">
        <f>B41</f>
        <v/>
      </c>
    </row>
    <row r="42" ht="32.1" customHeight="1" s="53">
      <c r="A42" s="17">
        <f>ROW()-4</f>
        <v/>
      </c>
      <c r="B42" s="24" t="inlineStr">
        <is>
          <t>寄居新北B2M34100354</t>
        </is>
      </c>
      <c r="C42" s="60" t="n">
        <v>4500</v>
      </c>
      <c r="D42" s="60" t="n">
        <v>4500</v>
      </c>
      <c r="E42" s="61" t="n"/>
      <c r="F42" s="21" t="n"/>
      <c r="G42" s="21" t="n"/>
      <c r="H42" s="21" t="n"/>
      <c r="I42" s="21" t="inlineStr">
        <is>
          <t>黃建閔</t>
        </is>
      </c>
      <c r="J42" s="17" t="inlineStr">
        <is>
          <t>R726477098</t>
        </is>
      </c>
      <c r="K42" s="18" t="inlineStr">
        <is>
          <t>808</t>
        </is>
      </c>
      <c r="L42" s="18" t="inlineStr">
        <is>
          <t>0417</t>
        </is>
      </c>
      <c r="M42" s="18" t="inlineStr">
        <is>
          <t>5695667241898</t>
        </is>
      </c>
      <c r="N42" s="22" t="n"/>
      <c r="O42" s="10">
        <f>K42&amp;L42</f>
        <v/>
      </c>
      <c r="P42" s="10">
        <f>M42</f>
        <v/>
      </c>
      <c r="Q42" s="10">
        <f>J42</f>
        <v/>
      </c>
      <c r="R42" s="62">
        <f>D42+E42</f>
        <v/>
      </c>
      <c r="S42" s="12" t="n"/>
      <c r="T42" s="12" t="n"/>
      <c r="U42" s="10">
        <f>$C$2&amp;I42&amp;IF(D42&gt;0,"客公證費",IF(E42&gt;0,"租金補助"))</f>
        <v/>
      </c>
      <c r="V42" s="14">
        <f>B42</f>
        <v/>
      </c>
    </row>
    <row r="43" ht="32.1" customHeight="1" s="53">
      <c r="A43" s="17">
        <f>ROW()-4</f>
        <v/>
      </c>
      <c r="B43" s="24" t="inlineStr">
        <is>
          <t>寄居新北B2M34100355</t>
        </is>
      </c>
      <c r="C43" s="60" t="n">
        <v>3000</v>
      </c>
      <c r="D43" s="60" t="n">
        <v>3000</v>
      </c>
      <c r="E43" s="61" t="n"/>
      <c r="F43" s="21" t="n"/>
      <c r="G43" s="21" t="n"/>
      <c r="H43" s="21" t="n"/>
      <c r="I43" s="21" t="inlineStr">
        <is>
          <t>陳秀戀</t>
        </is>
      </c>
      <c r="J43" s="17" t="inlineStr">
        <is>
          <t>Q790760535</t>
        </is>
      </c>
      <c r="K43" s="18" t="inlineStr">
        <is>
          <t>700</t>
        </is>
      </c>
      <c r="L43" s="18" t="inlineStr">
        <is>
          <t>0021</t>
        </is>
      </c>
      <c r="M43" s="18" t="inlineStr">
        <is>
          <t>48581949695961</t>
        </is>
      </c>
      <c r="N43" s="22" t="n"/>
      <c r="O43" s="10">
        <f>K43&amp;L43</f>
        <v/>
      </c>
      <c r="P43" s="10">
        <f>M43</f>
        <v/>
      </c>
      <c r="Q43" s="10">
        <f>J43</f>
        <v/>
      </c>
      <c r="R43" s="62">
        <f>D43+E43</f>
        <v/>
      </c>
      <c r="S43" s="12" t="n"/>
      <c r="T43" s="12" t="n"/>
      <c r="U43" s="10">
        <f>$C$2&amp;I43&amp;IF(D43&gt;0,"客公證費",IF(E43&gt;0,"租金補助"))</f>
        <v/>
      </c>
      <c r="V43" s="14">
        <f>B43</f>
        <v/>
      </c>
    </row>
    <row r="44" ht="32.1" customHeight="1" s="53">
      <c r="A44" s="17">
        <f>ROW()-4</f>
        <v/>
      </c>
      <c r="B44" s="24" t="inlineStr">
        <is>
          <t>寄居新北B2M34100356</t>
        </is>
      </c>
      <c r="C44" s="60" t="n">
        <v>3600</v>
      </c>
      <c r="D44" s="60" t="n">
        <v>3600</v>
      </c>
      <c r="E44" s="61" t="n"/>
      <c r="F44" s="21" t="n"/>
      <c r="G44" s="21" t="n"/>
      <c r="H44" s="21" t="n"/>
      <c r="I44" s="21" t="inlineStr">
        <is>
          <t>賴萱穎</t>
        </is>
      </c>
      <c r="J44" s="17" t="inlineStr">
        <is>
          <t>I134466918</t>
        </is>
      </c>
      <c r="K44" s="18" t="inlineStr">
        <is>
          <t>700</t>
        </is>
      </c>
      <c r="L44" s="18" t="inlineStr">
        <is>
          <t>0021</t>
        </is>
      </c>
      <c r="M44" s="18" t="inlineStr">
        <is>
          <t>53442348773569</t>
        </is>
      </c>
      <c r="N44" s="22" t="n"/>
      <c r="O44" s="10">
        <f>K44&amp;L44</f>
        <v/>
      </c>
      <c r="P44" s="10">
        <f>M44</f>
        <v/>
      </c>
      <c r="Q44" s="10">
        <f>J44</f>
        <v/>
      </c>
      <c r="R44" s="62">
        <f>D44+E44</f>
        <v/>
      </c>
      <c r="S44" s="12" t="n"/>
      <c r="T44" s="12" t="n"/>
      <c r="U44" s="10">
        <f>$C$2&amp;I44&amp;IF(D44&gt;0,"客公證費",IF(E44&gt;0,"租金補助"))</f>
        <v/>
      </c>
      <c r="V44" s="14">
        <f>B44</f>
        <v/>
      </c>
    </row>
    <row r="45" ht="32.1" customHeight="1" s="53">
      <c r="A45" s="17">
        <f>ROW()-4</f>
        <v/>
      </c>
      <c r="B45" s="24" t="inlineStr">
        <is>
          <t>寄居新北B2M34100357</t>
        </is>
      </c>
      <c r="C45" s="60" t="n">
        <v>4500</v>
      </c>
      <c r="D45" s="60" t="n">
        <v>4500</v>
      </c>
      <c r="E45" s="61" t="n"/>
      <c r="F45" s="21" t="n"/>
      <c r="G45" s="21" t="n"/>
      <c r="H45" s="21" t="n"/>
      <c r="I45" s="21" t="inlineStr">
        <is>
          <t>吳奕寬</t>
        </is>
      </c>
      <c r="J45" s="17" t="inlineStr">
        <is>
          <t>J819716291</t>
        </is>
      </c>
      <c r="K45" s="18" t="inlineStr">
        <is>
          <t>822</t>
        </is>
      </c>
      <c r="L45" s="18" t="inlineStr">
        <is>
          <t>0510</t>
        </is>
      </c>
      <c r="M45" s="18" t="inlineStr">
        <is>
          <t>974573609196</t>
        </is>
      </c>
      <c r="N45" s="22" t="n"/>
      <c r="O45" s="10">
        <f>K45&amp;L45</f>
        <v/>
      </c>
      <c r="P45" s="10">
        <f>M45</f>
        <v/>
      </c>
      <c r="Q45" s="10">
        <f>J45</f>
        <v/>
      </c>
      <c r="R45" s="62">
        <f>D45+E45</f>
        <v/>
      </c>
      <c r="S45" s="12" t="n"/>
      <c r="T45" s="12" t="n"/>
      <c r="U45" s="10">
        <f>$C$2&amp;I45&amp;IF(D45&gt;0,"客公證費",IF(E45&gt;0,"租金補助"))</f>
        <v/>
      </c>
      <c r="V45" s="14">
        <f>B45</f>
        <v/>
      </c>
    </row>
    <row r="46" ht="32.1" customHeight="1" s="53">
      <c r="A46" s="17">
        <f>ROW()-4</f>
        <v/>
      </c>
      <c r="B46" s="24" t="inlineStr">
        <is>
          <t>寄居新北B2M34100358</t>
        </is>
      </c>
      <c r="C46" s="60" t="n">
        <v>3600</v>
      </c>
      <c r="D46" s="60" t="n">
        <v>3600</v>
      </c>
      <c r="E46" s="61" t="n"/>
      <c r="F46" s="21" t="n"/>
      <c r="G46" s="21" t="n"/>
      <c r="H46" s="21" t="n"/>
      <c r="I46" s="21" t="inlineStr">
        <is>
          <t>顏沐涵</t>
        </is>
      </c>
      <c r="J46" s="17" t="inlineStr">
        <is>
          <t>T125316633</t>
        </is>
      </c>
      <c r="K46" s="18" t="inlineStr">
        <is>
          <t>808</t>
        </is>
      </c>
      <c r="L46" s="18" t="inlineStr">
        <is>
          <t>0820</t>
        </is>
      </c>
      <c r="M46" s="18" t="inlineStr">
        <is>
          <t>7322181083471</t>
        </is>
      </c>
      <c r="N46" s="22" t="n"/>
      <c r="O46" s="10">
        <f>K46&amp;L46</f>
        <v/>
      </c>
      <c r="P46" s="10">
        <f>M46</f>
        <v/>
      </c>
      <c r="Q46" s="10">
        <f>J46</f>
        <v/>
      </c>
      <c r="R46" s="62">
        <f>D46+E46</f>
        <v/>
      </c>
      <c r="S46" s="12" t="n"/>
      <c r="T46" s="12" t="n"/>
      <c r="U46" s="10">
        <f>$C$2&amp;I46&amp;IF(D46&gt;0,"客公證費",IF(E46&gt;0,"租金補助"))</f>
        <v/>
      </c>
      <c r="V46" s="14">
        <f>B46</f>
        <v/>
      </c>
    </row>
    <row r="47" ht="32.1" customHeight="1" s="53">
      <c r="A47" s="17">
        <f>ROW()-4</f>
        <v/>
      </c>
      <c r="B47" s="24" t="inlineStr">
        <is>
          <t>寄居新北B2M34100359</t>
        </is>
      </c>
      <c r="C47" s="60" t="n">
        <v>3000</v>
      </c>
      <c r="D47" s="60" t="n">
        <v>3000</v>
      </c>
      <c r="E47" s="61" t="n"/>
      <c r="F47" s="21" t="n"/>
      <c r="G47" s="21" t="n"/>
      <c r="H47" s="21" t="n"/>
      <c r="I47" s="21" t="inlineStr">
        <is>
          <t>李名陽</t>
        </is>
      </c>
      <c r="J47" s="17" t="inlineStr">
        <is>
          <t>J563436757</t>
        </is>
      </c>
      <c r="K47" s="18" t="inlineStr">
        <is>
          <t>812</t>
        </is>
      </c>
      <c r="L47" s="18" t="inlineStr">
        <is>
          <t>0023</t>
        </is>
      </c>
      <c r="M47" s="18" t="inlineStr">
        <is>
          <t>27914054123297</t>
        </is>
      </c>
      <c r="N47" s="22" t="n"/>
      <c r="O47" s="10">
        <f>K47&amp;L47</f>
        <v/>
      </c>
      <c r="P47" s="10">
        <f>M47</f>
        <v/>
      </c>
      <c r="Q47" s="10">
        <f>J47</f>
        <v/>
      </c>
      <c r="R47" s="62">
        <f>D47+E47</f>
        <v/>
      </c>
      <c r="S47" s="12" t="n"/>
      <c r="T47" s="12" t="n"/>
      <c r="U47" s="10">
        <f>$C$2&amp;I47&amp;IF(D47&gt;0,"客公證費",IF(E47&gt;0,"租金補助"))</f>
        <v/>
      </c>
      <c r="V47" s="14">
        <f>B47</f>
        <v/>
      </c>
    </row>
    <row r="48" ht="32.1" customHeight="1" s="53">
      <c r="A48" s="17">
        <f>ROW()-4</f>
        <v/>
      </c>
      <c r="B48" s="24" t="inlineStr">
        <is>
          <t>寄居新北B2M34100360</t>
        </is>
      </c>
      <c r="C48" s="60" t="n">
        <v>3000</v>
      </c>
      <c r="D48" s="60" t="n">
        <v>3000</v>
      </c>
      <c r="E48" s="61" t="n"/>
      <c r="F48" s="21" t="n"/>
      <c r="G48" s="21" t="n"/>
      <c r="H48" s="21" t="n"/>
      <c r="I48" s="21" t="inlineStr">
        <is>
          <t>李振瑋</t>
        </is>
      </c>
      <c r="J48" s="17" t="inlineStr">
        <is>
          <t>M722389140</t>
        </is>
      </c>
      <c r="K48" s="18" t="inlineStr">
        <is>
          <t>008</t>
        </is>
      </c>
      <c r="L48" s="18" t="inlineStr">
        <is>
          <t>1739</t>
        </is>
      </c>
      <c r="M48" s="18" t="inlineStr">
        <is>
          <t>991783804778</t>
        </is>
      </c>
      <c r="N48" s="22" t="n"/>
      <c r="O48" s="10">
        <f>K48&amp;L48</f>
        <v/>
      </c>
      <c r="P48" s="10">
        <f>M48</f>
        <v/>
      </c>
      <c r="Q48" s="10">
        <f>J48</f>
        <v/>
      </c>
      <c r="R48" s="62">
        <f>D48+E48</f>
        <v/>
      </c>
      <c r="S48" s="12" t="n"/>
      <c r="T48" s="12" t="n"/>
      <c r="U48" s="10">
        <f>$C$2&amp;I48&amp;IF(D48&gt;0,"客公證費",IF(E48&gt;0,"租金補助"))</f>
        <v/>
      </c>
      <c r="V48" s="14">
        <f>B48</f>
        <v/>
      </c>
    </row>
    <row r="49" ht="32.1" customHeight="1" s="53">
      <c r="A49" s="17">
        <f>ROW()-4</f>
        <v/>
      </c>
      <c r="B49" s="24" t="inlineStr">
        <is>
          <t>寄居新北B2M34100361</t>
        </is>
      </c>
      <c r="C49" s="60" t="n">
        <v>4500</v>
      </c>
      <c r="D49" s="60" t="n">
        <v>4500</v>
      </c>
      <c r="E49" s="61" t="n"/>
      <c r="F49" s="21" t="n"/>
      <c r="G49" s="21" t="n"/>
      <c r="H49" s="21" t="n"/>
      <c r="I49" s="21" t="inlineStr">
        <is>
          <t>賴欣郁</t>
        </is>
      </c>
      <c r="J49" s="17" t="inlineStr">
        <is>
          <t>L452749881</t>
        </is>
      </c>
      <c r="K49" s="18" t="inlineStr">
        <is>
          <t>013</t>
        </is>
      </c>
      <c r="L49" s="18" t="inlineStr">
        <is>
          <t>0741</t>
        </is>
      </c>
      <c r="M49" s="18" t="inlineStr">
        <is>
          <t>360196005467</t>
        </is>
      </c>
      <c r="N49" s="22" t="n"/>
      <c r="O49" s="10">
        <f>K49&amp;L49</f>
        <v/>
      </c>
      <c r="P49" s="10">
        <f>M49</f>
        <v/>
      </c>
      <c r="Q49" s="10">
        <f>J49</f>
        <v/>
      </c>
      <c r="R49" s="62">
        <f>D49+E49</f>
        <v/>
      </c>
      <c r="S49" s="12" t="n"/>
      <c r="T49" s="12" t="n"/>
      <c r="U49" s="10">
        <f>$C$2&amp;I49&amp;IF(D49&gt;0,"客公證費",IF(E49&gt;0,"租金補助"))</f>
        <v/>
      </c>
      <c r="V49" s="14">
        <f>B49</f>
        <v/>
      </c>
    </row>
    <row r="50" ht="32.1" customHeight="1" s="53">
      <c r="A50" s="17">
        <f>ROW()-4</f>
        <v/>
      </c>
      <c r="B50" s="24" t="inlineStr">
        <is>
          <t>寄居新北B2M34100362</t>
        </is>
      </c>
      <c r="C50" s="60" t="n">
        <v>4500</v>
      </c>
      <c r="D50" s="60" t="n">
        <v>4500</v>
      </c>
      <c r="E50" s="61" t="n"/>
      <c r="F50" s="21" t="n"/>
      <c r="G50" s="21" t="n"/>
      <c r="H50" s="21" t="n"/>
      <c r="I50" s="21" t="inlineStr">
        <is>
          <t>石鴻瑞</t>
        </is>
      </c>
      <c r="J50" s="17" t="inlineStr">
        <is>
          <t>W602824472</t>
        </is>
      </c>
      <c r="K50" s="18" t="inlineStr">
        <is>
          <t>822</t>
        </is>
      </c>
      <c r="L50" s="18" t="inlineStr">
        <is>
          <t>0059</t>
        </is>
      </c>
      <c r="M50" s="18" t="inlineStr">
        <is>
          <t>778636053984</t>
        </is>
      </c>
      <c r="N50" s="22" t="n"/>
      <c r="O50" s="10">
        <f>K50&amp;L50</f>
        <v/>
      </c>
      <c r="P50" s="10">
        <f>M50</f>
        <v/>
      </c>
      <c r="Q50" s="10">
        <f>J50</f>
        <v/>
      </c>
      <c r="R50" s="62">
        <f>D50+E50</f>
        <v/>
      </c>
      <c r="S50" s="12" t="n"/>
      <c r="T50" s="12" t="n"/>
      <c r="U50" s="10">
        <f>$C$2&amp;I50&amp;IF(D50&gt;0,"客公證費",IF(E50&gt;0,"租金補助"))</f>
        <v/>
      </c>
      <c r="V50" s="14">
        <f>B50</f>
        <v/>
      </c>
    </row>
    <row r="51" ht="32.1" customHeight="1" s="53">
      <c r="A51" s="17">
        <f>ROW()-4</f>
        <v/>
      </c>
      <c r="B51" s="24" t="inlineStr">
        <is>
          <t>寄居新北B2M34100363</t>
        </is>
      </c>
      <c r="C51" s="60" t="n">
        <v>4500</v>
      </c>
      <c r="D51" s="60" t="n">
        <v>4500</v>
      </c>
      <c r="E51" s="61" t="n"/>
      <c r="F51" s="21" t="n"/>
      <c r="G51" s="21" t="n"/>
      <c r="H51" s="21" t="n"/>
      <c r="I51" s="21" t="inlineStr">
        <is>
          <t>楊明澤</t>
        </is>
      </c>
      <c r="J51" s="17" t="inlineStr">
        <is>
          <t>H694781631</t>
        </is>
      </c>
      <c r="K51" s="18" t="inlineStr">
        <is>
          <t>806</t>
        </is>
      </c>
      <c r="L51" s="18" t="inlineStr">
        <is>
          <t>0622</t>
        </is>
      </c>
      <c r="M51" s="18" t="inlineStr">
        <is>
          <t>66100399120926</t>
        </is>
      </c>
      <c r="N51" s="22" t="n"/>
      <c r="O51" s="10">
        <f>K51&amp;L51</f>
        <v/>
      </c>
      <c r="P51" s="10">
        <f>M51</f>
        <v/>
      </c>
      <c r="Q51" s="10">
        <f>J51</f>
        <v/>
      </c>
      <c r="R51" s="62">
        <f>D51+E51</f>
        <v/>
      </c>
      <c r="S51" s="12" t="n"/>
      <c r="T51" s="12" t="n"/>
      <c r="U51" s="10">
        <f>$C$2&amp;I51&amp;IF(D51&gt;0,"客公證費",IF(E51&gt;0,"租金補助"))</f>
        <v/>
      </c>
      <c r="V51" s="14">
        <f>B51</f>
        <v/>
      </c>
    </row>
    <row r="52" ht="32.1" customHeight="1" s="53">
      <c r="A52" s="17">
        <f>ROW()-4</f>
        <v/>
      </c>
      <c r="B52" s="24" t="inlineStr">
        <is>
          <t>寄居新北B2M34100364</t>
        </is>
      </c>
      <c r="C52" s="60" t="n">
        <v>3000</v>
      </c>
      <c r="D52" s="60" t="n">
        <v>2250</v>
      </c>
      <c r="E52" s="61" t="n"/>
      <c r="F52" s="21" t="n"/>
      <c r="G52" s="21" t="n"/>
      <c r="H52" s="21" t="n"/>
      <c r="I52" s="21" t="inlineStr">
        <is>
          <t>廖容佐</t>
        </is>
      </c>
      <c r="J52" s="17" t="inlineStr">
        <is>
          <t>L916939804</t>
        </is>
      </c>
      <c r="K52" s="18" t="inlineStr">
        <is>
          <t>007</t>
        </is>
      </c>
      <c r="L52" s="18" t="inlineStr">
        <is>
          <t>2311</t>
        </is>
      </c>
      <c r="M52" s="18" t="inlineStr">
        <is>
          <t>40538301117</t>
        </is>
      </c>
      <c r="N52" s="22" t="n"/>
      <c r="O52" s="10">
        <f>K52&amp;L52</f>
        <v/>
      </c>
      <c r="P52" s="10">
        <f>M52</f>
        <v/>
      </c>
      <c r="Q52" s="10">
        <f>J52</f>
        <v/>
      </c>
      <c r="R52" s="62">
        <f>D52+E52</f>
        <v/>
      </c>
      <c r="S52" s="12" t="n"/>
      <c r="T52" s="12" t="n"/>
      <c r="U52" s="10">
        <f>$C$2&amp;I52&amp;IF(D52&gt;0,"客公證費",IF(E52&gt;0,"租金補助"))</f>
        <v/>
      </c>
      <c r="V52" s="14">
        <f>B52</f>
        <v/>
      </c>
    </row>
    <row r="53" ht="32.1" customHeight="1" s="53">
      <c r="A53" s="17">
        <f>ROW()-4</f>
        <v/>
      </c>
      <c r="B53" s="24" t="inlineStr">
        <is>
          <t>寄居新北B2M34100365</t>
        </is>
      </c>
      <c r="C53" s="60" t="n">
        <v>3000</v>
      </c>
      <c r="D53" s="60" t="n">
        <v>3000</v>
      </c>
      <c r="E53" s="61" t="n"/>
      <c r="F53" s="21" t="n"/>
      <c r="G53" s="21" t="n"/>
      <c r="H53" s="21" t="n"/>
      <c r="I53" s="21" t="inlineStr">
        <is>
          <t>劉素芳</t>
        </is>
      </c>
      <c r="J53" s="17" t="inlineStr">
        <is>
          <t>Q823392005</t>
        </is>
      </c>
      <c r="K53" s="18" t="inlineStr">
        <is>
          <t>822</t>
        </is>
      </c>
      <c r="L53" s="18" t="inlineStr">
        <is>
          <t>0750</t>
        </is>
      </c>
      <c r="M53" s="18" t="inlineStr">
        <is>
          <t>565913443848</t>
        </is>
      </c>
      <c r="N53" s="22" t="n"/>
      <c r="O53" s="10">
        <f>K53&amp;L53</f>
        <v/>
      </c>
      <c r="P53" s="10">
        <f>M53</f>
        <v/>
      </c>
      <c r="Q53" s="10">
        <f>J53</f>
        <v/>
      </c>
      <c r="R53" s="62">
        <f>D53+E53</f>
        <v/>
      </c>
      <c r="S53" s="12" t="n"/>
      <c r="T53" s="12" t="n"/>
      <c r="U53" s="10">
        <f>$C$2&amp;I53&amp;IF(D53&gt;0,"客公證費",IF(E53&gt;0,"租金補助"))</f>
        <v/>
      </c>
      <c r="V53" s="14">
        <f>B53</f>
        <v/>
      </c>
    </row>
    <row r="54" ht="32.1" customHeight="1" s="53">
      <c r="A54" s="17">
        <f>ROW()-4</f>
        <v/>
      </c>
      <c r="B54" s="24" t="inlineStr">
        <is>
          <t>寄居新北B2M34100366</t>
        </is>
      </c>
      <c r="C54" s="60" t="n">
        <v>3000</v>
      </c>
      <c r="D54" s="60" t="n">
        <v>2250</v>
      </c>
      <c r="E54" s="61" t="n"/>
      <c r="F54" s="21" t="n"/>
      <c r="G54" s="21" t="n"/>
      <c r="H54" s="21" t="n"/>
      <c r="I54" s="21" t="inlineStr">
        <is>
          <t>蔡孟潔</t>
        </is>
      </c>
      <c r="J54" s="17" t="inlineStr">
        <is>
          <t>R108253204</t>
        </is>
      </c>
      <c r="K54" s="18" t="inlineStr">
        <is>
          <t>700</t>
        </is>
      </c>
      <c r="L54" s="18" t="inlineStr">
        <is>
          <t>0021</t>
        </is>
      </c>
      <c r="M54" s="18" t="inlineStr">
        <is>
          <t>34701533294948</t>
        </is>
      </c>
      <c r="N54" s="22" t="n"/>
      <c r="O54" s="10">
        <f>K54&amp;L54</f>
        <v/>
      </c>
      <c r="P54" s="10">
        <f>M54</f>
        <v/>
      </c>
      <c r="Q54" s="10">
        <f>J54</f>
        <v/>
      </c>
      <c r="R54" s="62">
        <f>D54+E54</f>
        <v/>
      </c>
      <c r="S54" s="12" t="n"/>
      <c r="T54" s="12" t="n"/>
      <c r="U54" s="10">
        <f>$C$2&amp;I54&amp;IF(D54&gt;0,"客公證費",IF(E54&gt;0,"租金補助"))</f>
        <v/>
      </c>
      <c r="V54" s="14">
        <f>B54</f>
        <v/>
      </c>
    </row>
    <row r="55" ht="32.1" customHeight="1" s="53">
      <c r="A55" s="17">
        <f>ROW()-4</f>
        <v/>
      </c>
      <c r="B55" s="24" t="inlineStr">
        <is>
          <t>寄居新北B2M34100367</t>
        </is>
      </c>
      <c r="C55" s="60" t="n">
        <v>3000</v>
      </c>
      <c r="D55" s="60" t="n">
        <v>2250</v>
      </c>
      <c r="E55" s="61" t="n"/>
      <c r="F55" s="21" t="n"/>
      <c r="G55" s="21" t="n"/>
      <c r="H55" s="21" t="n"/>
      <c r="I55" s="21" t="inlineStr">
        <is>
          <t>古宇峰</t>
        </is>
      </c>
      <c r="J55" s="17" t="inlineStr">
        <is>
          <t>S069531822</t>
        </is>
      </c>
      <c r="K55" s="18" t="inlineStr">
        <is>
          <t>822</t>
        </is>
      </c>
      <c r="L55" s="18" t="inlineStr">
        <is>
          <t>1218</t>
        </is>
      </c>
      <c r="M55" s="18" t="inlineStr">
        <is>
          <t>889383516660</t>
        </is>
      </c>
      <c r="N55" s="22" t="n"/>
      <c r="O55" s="10">
        <f>K55&amp;L55</f>
        <v/>
      </c>
      <c r="P55" s="10">
        <f>M55</f>
        <v/>
      </c>
      <c r="Q55" s="10">
        <f>J55</f>
        <v/>
      </c>
      <c r="R55" s="62">
        <f>D55+E55</f>
        <v/>
      </c>
      <c r="S55" s="12" t="n"/>
      <c r="T55" s="12" t="n"/>
      <c r="U55" s="10">
        <f>$C$2&amp;I55&amp;IF(D55&gt;0,"客公證費",IF(E55&gt;0,"租金補助"))</f>
        <v/>
      </c>
      <c r="V55" s="14">
        <f>B55</f>
        <v/>
      </c>
    </row>
    <row r="56" ht="32.1" customHeight="1" s="53">
      <c r="A56" s="17">
        <f>ROW()-4</f>
        <v/>
      </c>
      <c r="B56" s="24" t="inlineStr">
        <is>
          <t>寄居新北B2M34100368</t>
        </is>
      </c>
      <c r="C56" s="60" t="n">
        <v>3000</v>
      </c>
      <c r="D56" s="60" t="n">
        <v>2250</v>
      </c>
      <c r="E56" s="61" t="n"/>
      <c r="F56" s="21" t="n"/>
      <c r="G56" s="21" t="n"/>
      <c r="H56" s="21" t="n"/>
      <c r="I56" s="21" t="inlineStr">
        <is>
          <t>王心怡</t>
        </is>
      </c>
      <c r="J56" s="17" t="inlineStr">
        <is>
          <t>A562787938</t>
        </is>
      </c>
      <c r="K56" s="18" t="inlineStr">
        <is>
          <t>012</t>
        </is>
      </c>
      <c r="L56" s="18" t="inlineStr">
        <is>
          <t>6731</t>
        </is>
      </c>
      <c r="M56" s="18" t="inlineStr">
        <is>
          <t>80635512661481</t>
        </is>
      </c>
      <c r="N56" s="22" t="n"/>
      <c r="O56" s="10">
        <f>K56&amp;L56</f>
        <v/>
      </c>
      <c r="P56" s="10">
        <f>M56</f>
        <v/>
      </c>
      <c r="Q56" s="10">
        <f>J56</f>
        <v/>
      </c>
      <c r="R56" s="62">
        <f>D56+E56</f>
        <v/>
      </c>
      <c r="S56" s="12" t="n"/>
      <c r="T56" s="12" t="n"/>
      <c r="U56" s="10">
        <f>$C$2&amp;I56&amp;IF(D56&gt;0,"客公證費",IF(E56&gt;0,"租金補助"))</f>
        <v/>
      </c>
      <c r="V56" s="14">
        <f>B56</f>
        <v/>
      </c>
    </row>
    <row r="57" ht="32.1" customHeight="1" s="53">
      <c r="A57" s="17">
        <f>ROW()-4</f>
        <v/>
      </c>
      <c r="B57" s="24" t="inlineStr">
        <is>
          <t>寄居新北B2M34100369</t>
        </is>
      </c>
      <c r="C57" s="60" t="n">
        <v>3000</v>
      </c>
      <c r="D57" s="60" t="n">
        <v>3000</v>
      </c>
      <c r="E57" s="61" t="n"/>
      <c r="F57" s="21" t="n"/>
      <c r="G57" s="21" t="n"/>
      <c r="H57" s="21" t="n"/>
      <c r="I57" s="21" t="inlineStr">
        <is>
          <t>蔡鎰璘</t>
        </is>
      </c>
      <c r="J57" s="17" t="inlineStr">
        <is>
          <t>P467149946</t>
        </is>
      </c>
      <c r="K57" s="18" t="inlineStr">
        <is>
          <t>700</t>
        </is>
      </c>
      <c r="L57" s="18" t="inlineStr">
        <is>
          <t>0021</t>
        </is>
      </c>
      <c r="M57" s="18" t="inlineStr">
        <is>
          <t>53610409821150</t>
        </is>
      </c>
      <c r="N57" s="22" t="n"/>
      <c r="O57" s="10">
        <f>K57&amp;L57</f>
        <v/>
      </c>
      <c r="P57" s="10">
        <f>M57</f>
        <v/>
      </c>
      <c r="Q57" s="10">
        <f>J57</f>
        <v/>
      </c>
      <c r="R57" s="62">
        <f>D57+E57</f>
        <v/>
      </c>
      <c r="S57" s="12" t="n"/>
      <c r="T57" s="12" t="n"/>
      <c r="U57" s="10">
        <f>$C$2&amp;I57&amp;IF(D57&gt;0,"客公證費",IF(E57&gt;0,"租金補助"))</f>
        <v/>
      </c>
      <c r="V57" s="14">
        <f>B57</f>
        <v/>
      </c>
    </row>
    <row r="58" ht="32.1" customHeight="1" s="53">
      <c r="A58" s="17">
        <f>ROW()-4</f>
        <v/>
      </c>
      <c r="B58" s="24" t="inlineStr">
        <is>
          <t>寄居新北B2M34100370</t>
        </is>
      </c>
      <c r="C58" s="60" t="n">
        <v>4500</v>
      </c>
      <c r="D58" s="60" t="n">
        <v>4500</v>
      </c>
      <c r="E58" s="61" t="n"/>
      <c r="F58" s="21" t="n"/>
      <c r="G58" s="21" t="n"/>
      <c r="H58" s="21" t="n"/>
      <c r="I58" s="21" t="inlineStr">
        <is>
          <t>劉峻源</t>
        </is>
      </c>
      <c r="J58" s="17" t="inlineStr">
        <is>
          <t>B359714223</t>
        </is>
      </c>
      <c r="K58" s="18" t="inlineStr">
        <is>
          <t>700</t>
        </is>
      </c>
      <c r="L58" s="18" t="inlineStr">
        <is>
          <t>0021</t>
        </is>
      </c>
      <c r="M58" s="18" t="inlineStr">
        <is>
          <t>28067448695065</t>
        </is>
      </c>
      <c r="N58" s="22" t="n"/>
      <c r="O58" s="10">
        <f>K58&amp;L58</f>
        <v/>
      </c>
      <c r="P58" s="10">
        <f>M58</f>
        <v/>
      </c>
      <c r="Q58" s="10">
        <f>J58</f>
        <v/>
      </c>
      <c r="R58" s="62">
        <f>D58+E58</f>
        <v/>
      </c>
      <c r="S58" s="12" t="n"/>
      <c r="T58" s="12" t="n"/>
      <c r="U58" s="10">
        <f>$C$2&amp;I58&amp;IF(D58&gt;0,"客公證費",IF(E58&gt;0,"租金補助"))</f>
        <v/>
      </c>
      <c r="V58" s="14">
        <f>B58</f>
        <v/>
      </c>
    </row>
    <row r="59" ht="32.1" customHeight="1" s="53">
      <c r="A59" s="17">
        <f>ROW()-4</f>
        <v/>
      </c>
      <c r="B59" s="24" t="inlineStr">
        <is>
          <t>寄居新北B2M34100371</t>
        </is>
      </c>
      <c r="C59" s="60" t="n">
        <v>3750</v>
      </c>
      <c r="D59" s="60" t="n">
        <v>2250</v>
      </c>
      <c r="E59" s="61" t="n"/>
      <c r="F59" s="21" t="n"/>
      <c r="G59" s="21" t="n"/>
      <c r="H59" s="21" t="n"/>
      <c r="I59" s="21" t="inlineStr">
        <is>
          <t>胡月雲</t>
        </is>
      </c>
      <c r="J59" s="17" t="inlineStr">
        <is>
          <t>R575576738</t>
        </is>
      </c>
      <c r="K59" s="18" t="inlineStr">
        <is>
          <t>700</t>
        </is>
      </c>
      <c r="L59" s="18" t="inlineStr">
        <is>
          <t>0021</t>
        </is>
      </c>
      <c r="M59" s="18" t="inlineStr">
        <is>
          <t>27429619986154</t>
        </is>
      </c>
      <c r="N59" s="22" t="n"/>
      <c r="O59" s="10">
        <f>K59&amp;L59</f>
        <v/>
      </c>
      <c r="P59" s="10">
        <f>M59</f>
        <v/>
      </c>
      <c r="Q59" s="10">
        <f>J59</f>
        <v/>
      </c>
      <c r="R59" s="62">
        <f>D59+E59</f>
        <v/>
      </c>
      <c r="S59" s="12" t="n"/>
      <c r="T59" s="12" t="n"/>
      <c r="U59" s="10">
        <f>$C$2&amp;I59&amp;IF(D59&gt;0,"客公證費",IF(E59&gt;0,"租金補助"))</f>
        <v/>
      </c>
      <c r="V59" s="14">
        <f>B59</f>
        <v/>
      </c>
    </row>
    <row r="60" ht="32.1" customHeight="1" s="53">
      <c r="A60" s="17">
        <f>ROW()-4</f>
        <v/>
      </c>
      <c r="B60" s="24" t="inlineStr">
        <is>
          <t>寄居新北B2M34100372</t>
        </is>
      </c>
      <c r="C60" s="60" t="n">
        <v>3600</v>
      </c>
      <c r="D60" s="60" t="n">
        <v>3600</v>
      </c>
      <c r="E60" s="61" t="n"/>
      <c r="F60" s="21" t="n"/>
      <c r="G60" s="21" t="n"/>
      <c r="H60" s="21" t="n"/>
      <c r="I60" s="21" t="inlineStr">
        <is>
          <t>吳月英</t>
        </is>
      </c>
      <c r="J60" s="17" t="inlineStr">
        <is>
          <t>X920579241</t>
        </is>
      </c>
      <c r="K60" s="18" t="inlineStr">
        <is>
          <t>007</t>
        </is>
      </c>
      <c r="L60" s="18" t="inlineStr">
        <is>
          <t>2012</t>
        </is>
      </c>
      <c r="M60" s="18" t="inlineStr">
        <is>
          <t>06288058981</t>
        </is>
      </c>
      <c r="N60" s="22" t="n"/>
      <c r="O60" s="10">
        <f>K60&amp;L60</f>
        <v/>
      </c>
      <c r="P60" s="10">
        <f>M60</f>
        <v/>
      </c>
      <c r="Q60" s="10">
        <f>J60</f>
        <v/>
      </c>
      <c r="R60" s="62">
        <f>D60+E60</f>
        <v/>
      </c>
      <c r="S60" s="12" t="n"/>
      <c r="T60" s="12" t="n"/>
      <c r="U60" s="10">
        <f>$C$2&amp;I60&amp;IF(D60&gt;0,"客公證費",IF(E60&gt;0,"租金補助"))</f>
        <v/>
      </c>
      <c r="V60" s="14">
        <f>B60</f>
        <v/>
      </c>
    </row>
    <row r="61" ht="32.1" customHeight="1" s="53">
      <c r="A61" s="17">
        <f>ROW()-4</f>
        <v/>
      </c>
      <c r="B61" s="24" t="inlineStr">
        <is>
          <t>寄居新北B2M34100373</t>
        </is>
      </c>
      <c r="C61" s="60" t="n">
        <v>3000</v>
      </c>
      <c r="D61" s="60" t="n">
        <v>2250</v>
      </c>
      <c r="E61" s="61" t="n"/>
      <c r="F61" s="21" t="n"/>
      <c r="G61" s="21" t="n"/>
      <c r="H61" s="21" t="n"/>
      <c r="I61" s="21" t="inlineStr">
        <is>
          <t>王寶玉</t>
        </is>
      </c>
      <c r="J61" s="17" t="inlineStr">
        <is>
          <t>A385591672</t>
        </is>
      </c>
      <c r="K61" s="18" t="inlineStr">
        <is>
          <t>822</t>
        </is>
      </c>
      <c r="L61" s="18" t="inlineStr">
        <is>
          <t>0107</t>
        </is>
      </c>
      <c r="M61" s="18" t="inlineStr">
        <is>
          <t>816087777259</t>
        </is>
      </c>
      <c r="N61" s="22" t="n"/>
      <c r="O61" s="10">
        <f>K61&amp;L61</f>
        <v/>
      </c>
      <c r="P61" s="10">
        <f>M61</f>
        <v/>
      </c>
      <c r="Q61" s="10">
        <f>J61</f>
        <v/>
      </c>
      <c r="R61" s="62">
        <f>D61+E61</f>
        <v/>
      </c>
      <c r="S61" s="12" t="n"/>
      <c r="T61" s="12" t="n"/>
      <c r="U61" s="10">
        <f>$C$2&amp;I61&amp;IF(D61&gt;0,"客公證費",IF(E61&gt;0,"租金補助"))</f>
        <v/>
      </c>
      <c r="V61" s="14">
        <f>B61</f>
        <v/>
      </c>
    </row>
    <row r="62" ht="32.1" customHeight="1" s="53">
      <c r="A62" s="17">
        <f>ROW()-4</f>
        <v/>
      </c>
      <c r="B62" s="24" t="inlineStr">
        <is>
          <t>寄居新北B2M34100374</t>
        </is>
      </c>
      <c r="C62" s="60" t="n">
        <v>3000</v>
      </c>
      <c r="D62" s="60" t="n">
        <v>2250</v>
      </c>
      <c r="E62" s="61" t="n"/>
      <c r="F62" s="21" t="n"/>
      <c r="G62" s="21" t="n"/>
      <c r="H62" s="21" t="n"/>
      <c r="I62" s="21" t="inlineStr">
        <is>
          <t>胡瑞庭</t>
        </is>
      </c>
      <c r="J62" s="17" t="inlineStr">
        <is>
          <t>E772973098</t>
        </is>
      </c>
      <c r="K62" s="18" t="inlineStr">
        <is>
          <t>822</t>
        </is>
      </c>
      <c r="L62" s="18" t="inlineStr">
        <is>
          <t>0266</t>
        </is>
      </c>
      <c r="M62" s="18" t="inlineStr">
        <is>
          <t>874696854522</t>
        </is>
      </c>
      <c r="N62" s="22" t="n"/>
      <c r="O62" s="10">
        <f>K62&amp;L62</f>
        <v/>
      </c>
      <c r="P62" s="10">
        <f>M62</f>
        <v/>
      </c>
      <c r="Q62" s="10">
        <f>J62</f>
        <v/>
      </c>
      <c r="R62" s="62">
        <f>D62+E62</f>
        <v/>
      </c>
      <c r="S62" s="12" t="n"/>
      <c r="T62" s="12" t="n"/>
      <c r="U62" s="10">
        <f>$C$2&amp;I62&amp;IF(D62&gt;0,"客公證費",IF(E62&gt;0,"租金補助"))</f>
        <v/>
      </c>
      <c r="V62" s="14">
        <f>B62</f>
        <v/>
      </c>
    </row>
    <row r="63" ht="32.1" customHeight="1" s="53">
      <c r="A63" s="17">
        <f>ROW()-4</f>
        <v/>
      </c>
      <c r="B63" s="24" t="inlineStr">
        <is>
          <t>寄居新北B2M34100375</t>
        </is>
      </c>
      <c r="C63" s="60" t="n">
        <v>3000</v>
      </c>
      <c r="D63" s="60" t="n">
        <v>3000</v>
      </c>
      <c r="E63" s="61" t="n"/>
      <c r="F63" s="21" t="n"/>
      <c r="G63" s="21" t="n"/>
      <c r="H63" s="21" t="n"/>
      <c r="I63" s="21" t="inlineStr">
        <is>
          <t>吳文龍</t>
        </is>
      </c>
      <c r="J63" s="17" t="inlineStr">
        <is>
          <t>D352584295</t>
        </is>
      </c>
      <c r="K63" s="18" t="inlineStr">
        <is>
          <t>013</t>
        </is>
      </c>
      <c r="L63" s="18" t="inlineStr">
        <is>
          <t>0257</t>
        </is>
      </c>
      <c r="M63" s="18" t="inlineStr">
        <is>
          <t>956387580132</t>
        </is>
      </c>
      <c r="N63" s="22" t="n"/>
      <c r="O63" s="10">
        <f>K63&amp;L63</f>
        <v/>
      </c>
      <c r="P63" s="10">
        <f>M63</f>
        <v/>
      </c>
      <c r="Q63" s="10">
        <f>J63</f>
        <v/>
      </c>
      <c r="R63" s="62">
        <f>D63+E63</f>
        <v/>
      </c>
      <c r="S63" s="12" t="n"/>
      <c r="T63" s="12" t="n"/>
      <c r="U63" s="10">
        <f>$C$2&amp;I63&amp;IF(D63&gt;0,"客公證費",IF(E63&gt;0,"租金補助"))</f>
        <v/>
      </c>
      <c r="V63" s="14">
        <f>B63</f>
        <v/>
      </c>
    </row>
    <row r="64" ht="32.1" customHeight="1" s="53">
      <c r="A64" s="17">
        <f>ROW()-4</f>
        <v/>
      </c>
      <c r="B64" s="24" t="inlineStr">
        <is>
          <t>寄居新北B2M34100376</t>
        </is>
      </c>
      <c r="C64" s="60" t="n">
        <v>3000</v>
      </c>
      <c r="D64" s="60" t="n">
        <v>3000</v>
      </c>
      <c r="E64" s="61" t="n"/>
      <c r="F64" s="21" t="n"/>
      <c r="G64" s="21" t="n"/>
      <c r="H64" s="21" t="n"/>
      <c r="I64" s="21" t="inlineStr">
        <is>
          <t>魏祐家</t>
        </is>
      </c>
      <c r="J64" s="17" t="inlineStr">
        <is>
          <t>E314522518</t>
        </is>
      </c>
      <c r="K64" s="18" t="inlineStr">
        <is>
          <t>808</t>
        </is>
      </c>
      <c r="L64" s="18" t="inlineStr">
        <is>
          <t>0598</t>
        </is>
      </c>
      <c r="M64" s="18" t="inlineStr">
        <is>
          <t>2766989481062</t>
        </is>
      </c>
      <c r="N64" s="22" t="n"/>
      <c r="O64" s="10">
        <f>K64&amp;L64</f>
        <v/>
      </c>
      <c r="P64" s="10">
        <f>M64</f>
        <v/>
      </c>
      <c r="Q64" s="10">
        <f>J64</f>
        <v/>
      </c>
      <c r="R64" s="62">
        <f>D64+E64</f>
        <v/>
      </c>
      <c r="S64" s="12" t="n"/>
      <c r="T64" s="12" t="n"/>
      <c r="U64" s="10">
        <f>$C$2&amp;I64&amp;IF(D64&gt;0,"客公證費",IF(E64&gt;0,"租金補助"))</f>
        <v/>
      </c>
      <c r="V64" s="14">
        <f>B64</f>
        <v/>
      </c>
    </row>
    <row r="65" ht="32.1" customHeight="1" s="53">
      <c r="A65" s="17">
        <f>ROW()-4</f>
        <v/>
      </c>
      <c r="B65" s="24" t="inlineStr">
        <is>
          <t>寄居新北B2M34100377</t>
        </is>
      </c>
      <c r="C65" s="60" t="n">
        <v>1700</v>
      </c>
      <c r="D65" s="60" t="n">
        <v>1700</v>
      </c>
      <c r="E65" s="61" t="n"/>
      <c r="F65" s="21" t="n"/>
      <c r="G65" s="21" t="n"/>
      <c r="H65" s="21" t="n"/>
      <c r="I65" s="21" t="inlineStr">
        <is>
          <t>周鼎雅</t>
        </is>
      </c>
      <c r="J65" s="17" t="inlineStr">
        <is>
          <t>A335282764</t>
        </is>
      </c>
      <c r="K65" s="18" t="inlineStr">
        <is>
          <t>812</t>
        </is>
      </c>
      <c r="L65" s="18" t="inlineStr">
        <is>
          <t>0791</t>
        </is>
      </c>
      <c r="M65" s="18" t="inlineStr">
        <is>
          <t>82512737405177</t>
        </is>
      </c>
      <c r="N65" s="22" t="n"/>
      <c r="O65" s="10">
        <f>K65&amp;L65</f>
        <v/>
      </c>
      <c r="P65" s="10">
        <f>M65</f>
        <v/>
      </c>
      <c r="Q65" s="10">
        <f>J65</f>
        <v/>
      </c>
      <c r="R65" s="62">
        <f>D65+E65</f>
        <v/>
      </c>
      <c r="S65" s="12" t="n"/>
      <c r="T65" s="12" t="n"/>
      <c r="U65" s="10">
        <f>$C$2&amp;I65&amp;IF(D65&gt;0,"客公證費",IF(E65&gt;0,"租金補助"))</f>
        <v/>
      </c>
      <c r="V65" s="14">
        <f>B65</f>
        <v/>
      </c>
    </row>
    <row r="66" ht="32.1" customHeight="1" s="53">
      <c r="A66" s="17">
        <f>ROW()-4</f>
        <v/>
      </c>
      <c r="B66" s="24" t="inlineStr">
        <is>
          <t>寄居新北B2M34100378</t>
        </is>
      </c>
      <c r="C66" s="60" t="n">
        <v>2250</v>
      </c>
      <c r="D66" s="60" t="n">
        <v>2250</v>
      </c>
      <c r="E66" s="61" t="n"/>
      <c r="F66" s="21" t="n"/>
      <c r="G66" s="21" t="n"/>
      <c r="H66" s="21" t="n"/>
      <c r="I66" s="21" t="inlineStr">
        <is>
          <t>林馨蕾</t>
        </is>
      </c>
      <c r="J66" s="17" t="inlineStr">
        <is>
          <t>J216477584</t>
        </is>
      </c>
      <c r="K66" s="18" t="inlineStr">
        <is>
          <t>700</t>
        </is>
      </c>
      <c r="L66" s="18" t="inlineStr">
        <is>
          <t>0021</t>
        </is>
      </c>
      <c r="M66" s="18" t="inlineStr">
        <is>
          <t>25881259087561</t>
        </is>
      </c>
      <c r="N66" s="22" t="n"/>
      <c r="O66" s="10">
        <f>K66&amp;L66</f>
        <v/>
      </c>
      <c r="P66" s="10">
        <f>M66</f>
        <v/>
      </c>
      <c r="Q66" s="10">
        <f>J66</f>
        <v/>
      </c>
      <c r="R66" s="62">
        <f>D66+E66</f>
        <v/>
      </c>
      <c r="S66" s="12" t="n"/>
      <c r="T66" s="12" t="n"/>
      <c r="U66" s="10">
        <f>$C$2&amp;I66&amp;IF(D66&gt;0,"客公證費",IF(E66&gt;0,"租金補助"))</f>
        <v/>
      </c>
      <c r="V66" s="14">
        <f>B66</f>
        <v/>
      </c>
    </row>
    <row r="67" ht="32.1" customHeight="1" s="53">
      <c r="A67" s="17">
        <f>ROW()-4</f>
        <v/>
      </c>
      <c r="B67" s="24" t="inlineStr">
        <is>
          <t>寄居新北B2M34100379</t>
        </is>
      </c>
      <c r="C67" s="60" t="n">
        <v>4500</v>
      </c>
      <c r="D67" s="60" t="n">
        <v>4500</v>
      </c>
      <c r="E67" s="61" t="n"/>
      <c r="F67" s="21" t="n"/>
      <c r="G67" s="21" t="n"/>
      <c r="H67" s="21" t="n"/>
      <c r="I67" s="21" t="inlineStr">
        <is>
          <t>張瑜倢</t>
        </is>
      </c>
      <c r="J67" s="17" t="inlineStr">
        <is>
          <t>H630041062</t>
        </is>
      </c>
      <c r="K67" s="18" t="inlineStr">
        <is>
          <t>812</t>
        </is>
      </c>
      <c r="L67" s="18" t="inlineStr">
        <is>
          <t>0894</t>
        </is>
      </c>
      <c r="M67" s="18" t="inlineStr">
        <is>
          <t>39154384040971</t>
        </is>
      </c>
      <c r="N67" s="22" t="n"/>
      <c r="O67" s="10">
        <f>K67&amp;L67</f>
        <v/>
      </c>
      <c r="P67" s="10">
        <f>M67</f>
        <v/>
      </c>
      <c r="Q67" s="10">
        <f>J67</f>
        <v/>
      </c>
      <c r="R67" s="62">
        <f>D67+E67</f>
        <v/>
      </c>
      <c r="S67" s="12" t="n"/>
      <c r="T67" s="12" t="n"/>
      <c r="U67" s="10">
        <f>$C$2&amp;I67&amp;IF(D67&gt;0,"客公證費",IF(E67&gt;0,"租金補助"))</f>
        <v/>
      </c>
      <c r="V67" s="14">
        <f>B67</f>
        <v/>
      </c>
    </row>
    <row r="68" ht="32.1" customHeight="1" s="53">
      <c r="A68" s="17">
        <f>ROW()-4</f>
        <v/>
      </c>
      <c r="B68" s="24" t="inlineStr">
        <is>
          <t>寄居新北B2M34100380</t>
        </is>
      </c>
      <c r="C68" s="60" t="n">
        <v>4500</v>
      </c>
      <c r="D68" s="60" t="n">
        <v>4500</v>
      </c>
      <c r="E68" s="61" t="n"/>
      <c r="F68" s="21" t="n"/>
      <c r="G68" s="21" t="n"/>
      <c r="H68" s="21" t="n"/>
      <c r="I68" s="21" t="inlineStr">
        <is>
          <t>陳素貞</t>
        </is>
      </c>
      <c r="J68" s="17" t="inlineStr">
        <is>
          <t>D669182578</t>
        </is>
      </c>
      <c r="K68" s="18" t="inlineStr">
        <is>
          <t>700</t>
        </is>
      </c>
      <c r="L68" s="18" t="inlineStr">
        <is>
          <t>0021</t>
        </is>
      </c>
      <c r="M68" s="18" t="inlineStr">
        <is>
          <t>04156424826814</t>
        </is>
      </c>
      <c r="N68" s="22" t="n"/>
      <c r="O68" s="10">
        <f>K68&amp;L68</f>
        <v/>
      </c>
      <c r="P68" s="10">
        <f>M68</f>
        <v/>
      </c>
      <c r="Q68" s="10">
        <f>J68</f>
        <v/>
      </c>
      <c r="R68" s="62">
        <f>D68+E68</f>
        <v/>
      </c>
      <c r="S68" s="12" t="n"/>
      <c r="T68" s="12" t="n"/>
      <c r="U68" s="10">
        <f>$C$2&amp;I68&amp;IF(D68&gt;0,"客公證費",IF(E68&gt;0,"租金補助"))</f>
        <v/>
      </c>
      <c r="V68" s="14">
        <f>B68</f>
        <v/>
      </c>
    </row>
    <row r="69" ht="32.1" customHeight="1" s="53">
      <c r="A69" s="17">
        <f>ROW()-4</f>
        <v/>
      </c>
      <c r="B69" s="24" t="inlineStr">
        <is>
          <t>寄居新北B2M34100381</t>
        </is>
      </c>
      <c r="C69" s="60" t="n">
        <v>3000</v>
      </c>
      <c r="D69" s="60" t="n">
        <v>2250</v>
      </c>
      <c r="E69" s="61" t="n"/>
      <c r="F69" s="21" t="n"/>
      <c r="G69" s="21" t="n"/>
      <c r="H69" s="21" t="n"/>
      <c r="I69" s="21" t="inlineStr">
        <is>
          <t>葉盈伃</t>
        </is>
      </c>
      <c r="J69" s="17" t="inlineStr">
        <is>
          <t>W982919770</t>
        </is>
      </c>
      <c r="K69" s="18" t="inlineStr">
        <is>
          <t>808</t>
        </is>
      </c>
      <c r="L69" s="18" t="inlineStr">
        <is>
          <t>0255</t>
        </is>
      </c>
      <c r="M69" s="18" t="inlineStr">
        <is>
          <t>1469833921472</t>
        </is>
      </c>
      <c r="N69" s="22" t="n"/>
      <c r="O69" s="10">
        <f>K69&amp;L69</f>
        <v/>
      </c>
      <c r="P69" s="10">
        <f>M69</f>
        <v/>
      </c>
      <c r="Q69" s="10">
        <f>J69</f>
        <v/>
      </c>
      <c r="R69" s="62">
        <f>D69+E69</f>
        <v/>
      </c>
      <c r="S69" s="12" t="n"/>
      <c r="T69" s="12" t="n"/>
      <c r="U69" s="10">
        <f>$C$2&amp;I69&amp;IF(D69&gt;0,"客公證費",IF(E69&gt;0,"租金補助"))</f>
        <v/>
      </c>
      <c r="V69" s="14">
        <f>B69</f>
        <v/>
      </c>
    </row>
    <row r="70" ht="32.1" customHeight="1" s="53">
      <c r="A70" s="17">
        <f>ROW()-4</f>
        <v/>
      </c>
      <c r="B70" s="24" t="inlineStr">
        <is>
          <t>寄居新北B2M34100382</t>
        </is>
      </c>
      <c r="C70" s="60" t="n">
        <v>4500</v>
      </c>
      <c r="D70" s="60" t="n">
        <v>4500</v>
      </c>
      <c r="E70" s="61" t="n"/>
      <c r="F70" s="21" t="n"/>
      <c r="G70" s="21" t="n"/>
      <c r="H70" s="21" t="n"/>
      <c r="I70" s="21" t="inlineStr">
        <is>
          <t>姜楚涵</t>
        </is>
      </c>
      <c r="J70" s="17" t="inlineStr">
        <is>
          <t>B807499410</t>
        </is>
      </c>
      <c r="K70" s="18" t="inlineStr">
        <is>
          <t>822</t>
        </is>
      </c>
      <c r="L70" s="18" t="inlineStr">
        <is>
          <t>1230</t>
        </is>
      </c>
      <c r="M70" s="18" t="inlineStr">
        <is>
          <t>565804073640</t>
        </is>
      </c>
      <c r="N70" s="22" t="n"/>
      <c r="O70" s="10">
        <f>K70&amp;L70</f>
        <v/>
      </c>
      <c r="P70" s="10">
        <f>M70</f>
        <v/>
      </c>
      <c r="Q70" s="10">
        <f>J70</f>
        <v/>
      </c>
      <c r="R70" s="62">
        <f>D70+E70</f>
        <v/>
      </c>
      <c r="S70" s="12" t="n"/>
      <c r="T70" s="12" t="n"/>
      <c r="U70" s="10">
        <f>$C$2&amp;I70&amp;IF(D70&gt;0,"客公證費",IF(E70&gt;0,"租金補助"))</f>
        <v/>
      </c>
      <c r="V70" s="14">
        <f>B70</f>
        <v/>
      </c>
    </row>
    <row r="71" ht="32.1" customHeight="1" s="53">
      <c r="A71" s="17">
        <f>ROW()-4</f>
        <v/>
      </c>
      <c r="B71" s="24" t="inlineStr">
        <is>
          <t>寄居新北B2M34100383</t>
        </is>
      </c>
      <c r="C71" s="60" t="n">
        <v>4300</v>
      </c>
      <c r="D71" s="60" t="n">
        <v>4300</v>
      </c>
      <c r="E71" s="61" t="n"/>
      <c r="F71" s="21" t="n"/>
      <c r="G71" s="21" t="n"/>
      <c r="H71" s="21" t="n"/>
      <c r="I71" s="21" t="inlineStr">
        <is>
          <t>方玉雪</t>
        </is>
      </c>
      <c r="J71" s="17" t="inlineStr">
        <is>
          <t>N174020334</t>
        </is>
      </c>
      <c r="K71" s="18" t="inlineStr">
        <is>
          <t>700</t>
        </is>
      </c>
      <c r="L71" s="18" t="inlineStr">
        <is>
          <t>0021</t>
        </is>
      </c>
      <c r="M71" s="18" t="inlineStr">
        <is>
          <t>37526810014052</t>
        </is>
      </c>
      <c r="N71" s="22" t="n"/>
      <c r="O71" s="10">
        <f>K71&amp;L71</f>
        <v/>
      </c>
      <c r="P71" s="10">
        <f>M71</f>
        <v/>
      </c>
      <c r="Q71" s="10">
        <f>J71</f>
        <v/>
      </c>
      <c r="R71" s="62">
        <f>D71+E71</f>
        <v/>
      </c>
      <c r="S71" s="12" t="n"/>
      <c r="T71" s="12" t="n"/>
      <c r="U71" s="10">
        <f>$C$2&amp;I71&amp;IF(D71&gt;0,"客公證費",IF(E71&gt;0,"租金補助"))</f>
        <v/>
      </c>
      <c r="V71" s="14">
        <f>B71</f>
        <v/>
      </c>
    </row>
    <row r="72" ht="32.1" customHeight="1" s="53">
      <c r="A72" s="17">
        <f>ROW()-4</f>
        <v/>
      </c>
      <c r="B72" s="24" t="inlineStr">
        <is>
          <t>寄居新北B2M34100384</t>
        </is>
      </c>
      <c r="C72" s="60" t="n">
        <v>3000</v>
      </c>
      <c r="D72" s="60" t="n">
        <v>3000</v>
      </c>
      <c r="E72" s="61" t="n"/>
      <c r="F72" s="21" t="n"/>
      <c r="G72" s="21" t="n"/>
      <c r="H72" s="21" t="n"/>
      <c r="I72" s="21" t="inlineStr">
        <is>
          <t>強雅筑</t>
        </is>
      </c>
      <c r="J72" s="17" t="inlineStr">
        <is>
          <t>H339333214</t>
        </is>
      </c>
      <c r="K72" s="18" t="inlineStr">
        <is>
          <t>009</t>
        </is>
      </c>
      <c r="L72" s="18" t="inlineStr">
        <is>
          <t>5623</t>
        </is>
      </c>
      <c r="M72" s="18" t="inlineStr">
        <is>
          <t>72693610101721</t>
        </is>
      </c>
      <c r="N72" s="22" t="n"/>
      <c r="O72" s="10">
        <f>K72&amp;L72</f>
        <v/>
      </c>
      <c r="P72" s="10">
        <f>M72</f>
        <v/>
      </c>
      <c r="Q72" s="10">
        <f>J72</f>
        <v/>
      </c>
      <c r="R72" s="62">
        <f>D72+E72</f>
        <v/>
      </c>
      <c r="S72" s="12" t="n"/>
      <c r="T72" s="12" t="n"/>
      <c r="U72" s="10">
        <f>$C$2&amp;I72&amp;IF(D72&gt;0,"客公證費",IF(E72&gt;0,"租金補助"))</f>
        <v/>
      </c>
      <c r="V72" s="14">
        <f>B72</f>
        <v/>
      </c>
    </row>
    <row r="73" ht="32.1" customHeight="1" s="53">
      <c r="A73" s="17">
        <f>ROW()-4</f>
        <v/>
      </c>
      <c r="B73" s="24" t="inlineStr">
        <is>
          <t>寄居新北B2M34100385</t>
        </is>
      </c>
      <c r="C73" s="60" t="n">
        <v>4500</v>
      </c>
      <c r="D73" s="60" t="n">
        <v>4500</v>
      </c>
      <c r="E73" s="61" t="n"/>
      <c r="F73" s="21" t="n"/>
      <c r="G73" s="21" t="n"/>
      <c r="H73" s="21" t="n"/>
      <c r="I73" s="21" t="inlineStr">
        <is>
          <t>洪正頤</t>
        </is>
      </c>
      <c r="J73" s="17" t="inlineStr">
        <is>
          <t>A615426517</t>
        </is>
      </c>
      <c r="K73" s="18" t="inlineStr">
        <is>
          <t>013</t>
        </is>
      </c>
      <c r="L73" s="18" t="inlineStr">
        <is>
          <t>0176</t>
        </is>
      </c>
      <c r="M73" s="18" t="inlineStr">
        <is>
          <t>541408328166</t>
        </is>
      </c>
      <c r="N73" s="22" t="n"/>
      <c r="O73" s="10">
        <f>K73&amp;L73</f>
        <v/>
      </c>
      <c r="P73" s="10">
        <f>M73</f>
        <v/>
      </c>
      <c r="Q73" s="10">
        <f>J73</f>
        <v/>
      </c>
      <c r="R73" s="62">
        <f>D73+E73</f>
        <v/>
      </c>
      <c r="S73" s="12" t="n"/>
      <c r="T73" s="12" t="n"/>
      <c r="U73" s="10">
        <f>$C$2&amp;I73&amp;IF(D73&gt;0,"客公證費",IF(E73&gt;0,"租金補助"))</f>
        <v/>
      </c>
      <c r="V73" s="14">
        <f>B73</f>
        <v/>
      </c>
    </row>
    <row r="74" ht="32.1" customHeight="1" s="53">
      <c r="A74" s="17">
        <f>ROW()-4</f>
        <v/>
      </c>
      <c r="B74" s="24" t="inlineStr">
        <is>
          <t>寄居新北B2M34100387</t>
        </is>
      </c>
      <c r="C74" s="60" t="n">
        <v>4500</v>
      </c>
      <c r="D74" s="60" t="n">
        <v>4500</v>
      </c>
      <c r="E74" s="61" t="n"/>
      <c r="F74" s="21" t="n"/>
      <c r="G74" s="21" t="n"/>
      <c r="H74" s="21" t="n"/>
      <c r="I74" s="21" t="inlineStr">
        <is>
          <t>趙陳美玉</t>
        </is>
      </c>
      <c r="J74" s="17" t="inlineStr">
        <is>
          <t>A633994984</t>
        </is>
      </c>
      <c r="K74" s="18" t="inlineStr">
        <is>
          <t>700</t>
        </is>
      </c>
      <c r="L74" s="18" t="inlineStr">
        <is>
          <t>0021</t>
        </is>
      </c>
      <c r="M74" s="18" t="inlineStr">
        <is>
          <t>84000683396827</t>
        </is>
      </c>
      <c r="N74" s="22" t="n"/>
      <c r="O74" s="10">
        <f>K74&amp;L74</f>
        <v/>
      </c>
      <c r="P74" s="10">
        <f>M74</f>
        <v/>
      </c>
      <c r="Q74" s="10">
        <f>J74</f>
        <v/>
      </c>
      <c r="R74" s="62">
        <f>D74+E74</f>
        <v/>
      </c>
      <c r="S74" s="12" t="n"/>
      <c r="T74" s="12" t="n"/>
      <c r="U74" s="10">
        <f>$C$2&amp;I74&amp;IF(D74&gt;0,"客公證費",IF(E74&gt;0,"租金補助"))</f>
        <v/>
      </c>
      <c r="V74" s="14">
        <f>B74</f>
        <v/>
      </c>
    </row>
    <row r="75" ht="32.1" customHeight="1" s="53">
      <c r="A75" s="17">
        <f>ROW()-4</f>
        <v/>
      </c>
      <c r="B75" s="24" t="inlineStr">
        <is>
          <t>寄居新北B2M34100388</t>
        </is>
      </c>
      <c r="C75" s="60" t="n">
        <v>3000</v>
      </c>
      <c r="D75" s="60" t="n">
        <v>3000</v>
      </c>
      <c r="E75" s="61" t="n"/>
      <c r="F75" s="21" t="n"/>
      <c r="G75" s="21" t="n"/>
      <c r="H75" s="21" t="n"/>
      <c r="I75" s="21" t="inlineStr">
        <is>
          <t>李婉琳</t>
        </is>
      </c>
      <c r="J75" s="17" t="inlineStr">
        <is>
          <t>P511694809</t>
        </is>
      </c>
      <c r="K75" s="18" t="inlineStr">
        <is>
          <t>812</t>
        </is>
      </c>
      <c r="L75" s="18" t="inlineStr">
        <is>
          <t>0469</t>
        </is>
      </c>
      <c r="M75" s="18" t="inlineStr">
        <is>
          <t>15299652973256</t>
        </is>
      </c>
      <c r="N75" s="22" t="n"/>
      <c r="O75" s="10">
        <f>K75&amp;L75</f>
        <v/>
      </c>
      <c r="P75" s="10">
        <f>M75</f>
        <v/>
      </c>
      <c r="Q75" s="10">
        <f>J75</f>
        <v/>
      </c>
      <c r="R75" s="62">
        <f>D75+E75</f>
        <v/>
      </c>
      <c r="S75" s="12" t="n"/>
      <c r="T75" s="12" t="n"/>
      <c r="U75" s="10">
        <f>$C$2&amp;I75&amp;IF(D75&gt;0,"客公證費",IF(E75&gt;0,"租金補助"))</f>
        <v/>
      </c>
      <c r="V75" s="14">
        <f>B75</f>
        <v/>
      </c>
    </row>
    <row r="76" ht="32.1" customHeight="1" s="53">
      <c r="A76" s="17">
        <f>ROW()-4</f>
        <v/>
      </c>
      <c r="B76" s="24" t="inlineStr">
        <is>
          <t>寄居新北B2M34100389</t>
        </is>
      </c>
      <c r="C76" s="60" t="n">
        <v>3000</v>
      </c>
      <c r="D76" s="60" t="n">
        <v>3000</v>
      </c>
      <c r="E76" s="61" t="n"/>
      <c r="F76" s="21" t="n"/>
      <c r="G76" s="21" t="n"/>
      <c r="H76" s="21" t="n"/>
      <c r="I76" s="18" t="inlineStr">
        <is>
          <t>歐佳慧</t>
        </is>
      </c>
      <c r="J76" s="17" t="inlineStr">
        <is>
          <t>P696995174</t>
        </is>
      </c>
      <c r="K76" s="18" t="inlineStr">
        <is>
          <t>822</t>
        </is>
      </c>
      <c r="L76" s="18" t="inlineStr">
        <is>
          <t>0657</t>
        </is>
      </c>
      <c r="M76" s="18" t="inlineStr">
        <is>
          <t>681591130204</t>
        </is>
      </c>
      <c r="N76" s="22" t="n"/>
      <c r="O76" s="10">
        <f>K76&amp;L76</f>
        <v/>
      </c>
      <c r="P76" s="10">
        <f>M76</f>
        <v/>
      </c>
      <c r="Q76" s="10">
        <f>J76</f>
        <v/>
      </c>
      <c r="R76" s="62">
        <f>D76+E76</f>
        <v/>
      </c>
      <c r="S76" s="12" t="n"/>
      <c r="T76" s="12" t="n"/>
      <c r="U76" s="10">
        <f>$C$2&amp;I76&amp;IF(D76&gt;0,"客公證費",IF(E76&gt;0,"租金補助"))</f>
        <v/>
      </c>
      <c r="V76" s="14">
        <f>B76</f>
        <v/>
      </c>
    </row>
    <row r="77" ht="32.1" customHeight="1" s="53">
      <c r="A77" s="17">
        <f>ROW()-4</f>
        <v/>
      </c>
      <c r="B77" s="24" t="inlineStr">
        <is>
          <t>寄居新北B2M34100390</t>
        </is>
      </c>
      <c r="C77" s="60" t="n">
        <v>2250</v>
      </c>
      <c r="D77" s="60" t="n">
        <v>2250</v>
      </c>
      <c r="E77" s="61" t="n"/>
      <c r="F77" s="21" t="n"/>
      <c r="G77" s="21" t="n"/>
      <c r="H77" s="21" t="n"/>
      <c r="I77" s="21" t="inlineStr">
        <is>
          <t>何金明</t>
        </is>
      </c>
      <c r="J77" s="17" t="inlineStr">
        <is>
          <t>U679152544</t>
        </is>
      </c>
      <c r="K77" s="18" t="inlineStr">
        <is>
          <t>700</t>
        </is>
      </c>
      <c r="L77" s="18" t="inlineStr">
        <is>
          <t>0021</t>
        </is>
      </c>
      <c r="M77" s="18" t="inlineStr">
        <is>
          <t>59825159106208</t>
        </is>
      </c>
      <c r="N77" s="22" t="n"/>
      <c r="O77" s="10">
        <f>K77&amp;L77</f>
        <v/>
      </c>
      <c r="P77" s="10">
        <f>M77</f>
        <v/>
      </c>
      <c r="Q77" s="10">
        <f>J77</f>
        <v/>
      </c>
      <c r="R77" s="62">
        <f>D77+E77</f>
        <v/>
      </c>
      <c r="S77" s="12" t="n"/>
      <c r="T77" s="12" t="n"/>
      <c r="U77" s="10">
        <f>$C$2&amp;I77&amp;IF(D77&gt;0,"客公證費",IF(E77&gt;0,"租金補助"))</f>
        <v/>
      </c>
      <c r="V77" s="14">
        <f>B77</f>
        <v/>
      </c>
    </row>
    <row r="78" ht="32.1" customHeight="1" s="53">
      <c r="A78" s="17">
        <f>ROW()-4</f>
        <v/>
      </c>
      <c r="B78" s="24" t="inlineStr">
        <is>
          <t>寄居新北B2M34100391</t>
        </is>
      </c>
      <c r="C78" s="60" t="n">
        <v>1500</v>
      </c>
      <c r="D78" s="60" t="n">
        <v>1500</v>
      </c>
      <c r="E78" s="61" t="n"/>
      <c r="F78" s="21" t="n"/>
      <c r="G78" s="21" t="n"/>
      <c r="H78" s="21" t="n"/>
      <c r="I78" s="21" t="inlineStr">
        <is>
          <t>吳旭鵬</t>
        </is>
      </c>
      <c r="J78" s="17" t="inlineStr">
        <is>
          <t>B222209427</t>
        </is>
      </c>
      <c r="K78" s="18" t="inlineStr">
        <is>
          <t>700</t>
        </is>
      </c>
      <c r="L78" s="18" t="inlineStr">
        <is>
          <t>0021</t>
        </is>
      </c>
      <c r="M78" s="18" t="inlineStr">
        <is>
          <t>24446415132288</t>
        </is>
      </c>
      <c r="N78" s="22" t="n"/>
      <c r="O78" s="10">
        <f>K78&amp;L78</f>
        <v/>
      </c>
      <c r="P78" s="10">
        <f>M78</f>
        <v/>
      </c>
      <c r="Q78" s="10">
        <f>J78</f>
        <v/>
      </c>
      <c r="R78" s="62">
        <f>D78+E78</f>
        <v/>
      </c>
      <c r="S78" s="12" t="n"/>
      <c r="T78" s="12" t="n"/>
      <c r="U78" s="10">
        <f>$C$2&amp;I78&amp;IF(D78&gt;0,"客公證費",IF(E78&gt;0,"租金補助"))</f>
        <v/>
      </c>
      <c r="V78" s="14">
        <f>B78</f>
        <v/>
      </c>
    </row>
    <row r="79" ht="32.1" customHeight="1" s="53">
      <c r="A79" s="17">
        <f>ROW()-4</f>
        <v/>
      </c>
      <c r="B79" s="24" t="inlineStr">
        <is>
          <t>寄居新北B2M34100392</t>
        </is>
      </c>
      <c r="C79" s="60" t="n">
        <v>3750</v>
      </c>
      <c r="D79" s="60" t="n">
        <v>2250</v>
      </c>
      <c r="E79" s="61" t="n"/>
      <c r="F79" s="21" t="n"/>
      <c r="G79" s="21" t="n"/>
      <c r="H79" s="21" t="n"/>
      <c r="I79" s="21" t="inlineStr">
        <is>
          <t>劉舫樺</t>
        </is>
      </c>
      <c r="J79" s="17" t="inlineStr">
        <is>
          <t>K017740391</t>
        </is>
      </c>
      <c r="K79" s="18" t="inlineStr">
        <is>
          <t>012</t>
        </is>
      </c>
      <c r="L79" s="18" t="inlineStr">
        <is>
          <t>3419</t>
        </is>
      </c>
      <c r="M79" s="18" t="inlineStr">
        <is>
          <t>91713895884206</t>
        </is>
      </c>
      <c r="N79" s="22" t="n"/>
      <c r="O79" s="10">
        <f>K79&amp;L79</f>
        <v/>
      </c>
      <c r="P79" s="10">
        <f>M79</f>
        <v/>
      </c>
      <c r="Q79" s="10">
        <f>J79</f>
        <v/>
      </c>
      <c r="R79" s="62">
        <f>D79+E79</f>
        <v/>
      </c>
      <c r="S79" s="12" t="n"/>
      <c r="T79" s="12" t="n"/>
      <c r="U79" s="10">
        <f>$C$2&amp;I79&amp;IF(D79&gt;0,"客公證費",IF(E79&gt;0,"租金補助"))</f>
        <v/>
      </c>
      <c r="V79" s="14">
        <f>B79</f>
        <v/>
      </c>
    </row>
    <row r="80" ht="32.1" customHeight="1" s="53">
      <c r="A80" s="17">
        <f>ROW()-4</f>
        <v/>
      </c>
      <c r="B80" s="24" t="inlineStr">
        <is>
          <t>寄居新北B2M34100393</t>
        </is>
      </c>
      <c r="C80" s="60" t="n">
        <v>4500</v>
      </c>
      <c r="D80" s="60" t="n">
        <v>4500</v>
      </c>
      <c r="E80" s="61" t="n"/>
      <c r="F80" s="21" t="n"/>
      <c r="G80" s="21" t="n"/>
      <c r="H80" s="21" t="n"/>
      <c r="I80" s="21" t="inlineStr">
        <is>
          <t>林禹安</t>
        </is>
      </c>
      <c r="J80" s="17" t="inlineStr">
        <is>
          <t>F031826468</t>
        </is>
      </c>
      <c r="K80" s="18" t="inlineStr">
        <is>
          <t>822</t>
        </is>
      </c>
      <c r="L80" s="18" t="inlineStr">
        <is>
          <t>2101</t>
        </is>
      </c>
      <c r="M80" s="18" t="inlineStr">
        <is>
          <t>158194711105</t>
        </is>
      </c>
      <c r="N80" s="22" t="n"/>
      <c r="O80" s="10">
        <f>K80&amp;L80</f>
        <v/>
      </c>
      <c r="P80" s="10">
        <f>M80</f>
        <v/>
      </c>
      <c r="Q80" s="10">
        <f>J80</f>
        <v/>
      </c>
      <c r="R80" s="62">
        <f>D80+E80</f>
        <v/>
      </c>
      <c r="S80" s="12" t="n"/>
      <c r="T80" s="12" t="n"/>
      <c r="U80" s="10">
        <f>$C$2&amp;I80&amp;IF(D80&gt;0,"客公證費",IF(E80&gt;0,"租金補助"))</f>
        <v/>
      </c>
      <c r="V80" s="14">
        <f>B80</f>
        <v/>
      </c>
    </row>
    <row r="81" ht="32.1" customHeight="1" s="53">
      <c r="A81" s="17">
        <f>ROW()-4</f>
        <v/>
      </c>
      <c r="B81" s="24" t="inlineStr">
        <is>
          <t>寄居新北B2M34100394</t>
        </is>
      </c>
      <c r="C81" s="60" t="n">
        <v>4500</v>
      </c>
      <c r="D81" s="60" t="n">
        <v>4500</v>
      </c>
      <c r="E81" s="61" t="n"/>
      <c r="F81" s="21" t="n"/>
      <c r="G81" s="21" t="n"/>
      <c r="H81" s="21" t="n"/>
      <c r="I81" s="21" t="inlineStr">
        <is>
          <t>賴秀薇</t>
        </is>
      </c>
      <c r="J81" s="17" t="inlineStr">
        <is>
          <t>C712188601</t>
        </is>
      </c>
      <c r="K81" s="18" t="inlineStr">
        <is>
          <t>700</t>
        </is>
      </c>
      <c r="L81" s="18" t="inlineStr">
        <is>
          <t>0021</t>
        </is>
      </c>
      <c r="M81" s="18" t="inlineStr">
        <is>
          <t>54094724904241</t>
        </is>
      </c>
      <c r="N81" s="22" t="n"/>
      <c r="O81" s="10">
        <f>K81&amp;L81</f>
        <v/>
      </c>
      <c r="P81" s="10">
        <f>M81</f>
        <v/>
      </c>
      <c r="Q81" s="10">
        <f>J81</f>
        <v/>
      </c>
      <c r="R81" s="62">
        <f>D81+E81</f>
        <v/>
      </c>
      <c r="S81" s="12" t="n"/>
      <c r="T81" s="12" t="n"/>
      <c r="U81" s="10">
        <f>$C$2&amp;I81&amp;IF(D81&gt;0,"客公證費",IF(E81&gt;0,"租金補助"))</f>
        <v/>
      </c>
      <c r="V81" s="14">
        <f>B81</f>
        <v/>
      </c>
    </row>
    <row r="82" ht="32.1" customHeight="1" s="53">
      <c r="A82" s="17">
        <f>ROW()-4</f>
        <v/>
      </c>
      <c r="B82" s="24" t="inlineStr">
        <is>
          <t>寄居新北B2M34100395</t>
        </is>
      </c>
      <c r="C82" s="60" t="n">
        <v>3750</v>
      </c>
      <c r="D82" s="60" t="n">
        <v>2250</v>
      </c>
      <c r="E82" s="61" t="n"/>
      <c r="F82" s="21" t="n"/>
      <c r="G82" s="21" t="n"/>
      <c r="H82" s="21" t="n"/>
      <c r="I82" s="21" t="inlineStr">
        <is>
          <t>孫安棋</t>
        </is>
      </c>
      <c r="J82" s="17" t="inlineStr">
        <is>
          <t>D843936319</t>
        </is>
      </c>
      <c r="K82" s="18" t="inlineStr">
        <is>
          <t>007</t>
        </is>
      </c>
      <c r="L82" s="18" t="inlineStr">
        <is>
          <t>2137</t>
        </is>
      </c>
      <c r="M82" s="18" t="inlineStr">
        <is>
          <t>67942733693</t>
        </is>
      </c>
      <c r="N82" s="22" t="n"/>
      <c r="O82" s="10">
        <f>K82&amp;L82</f>
        <v/>
      </c>
      <c r="P82" s="10">
        <f>M82</f>
        <v/>
      </c>
      <c r="Q82" s="10">
        <f>J82</f>
        <v/>
      </c>
      <c r="R82" s="62">
        <f>D82+E82</f>
        <v/>
      </c>
      <c r="S82" s="12" t="n"/>
      <c r="T82" s="12" t="n"/>
      <c r="U82" s="10">
        <f>$C$2&amp;I82&amp;IF(D82&gt;0,"客公證費",IF(E82&gt;0,"租金補助"))</f>
        <v/>
      </c>
      <c r="V82" s="14">
        <f>B82</f>
        <v/>
      </c>
    </row>
    <row r="83" ht="32.1" customHeight="1" s="53">
      <c r="A83" s="17">
        <f>ROW()-4</f>
        <v/>
      </c>
      <c r="B83" s="24" t="inlineStr">
        <is>
          <t>寄居新北B2M34100396</t>
        </is>
      </c>
      <c r="C83" s="60" t="n">
        <v>4500</v>
      </c>
      <c r="D83" s="60" t="n">
        <v>4500</v>
      </c>
      <c r="E83" s="61" t="n"/>
      <c r="F83" s="21" t="n"/>
      <c r="G83" s="21" t="n"/>
      <c r="H83" s="21" t="n"/>
      <c r="I83" s="21" t="inlineStr">
        <is>
          <t>林王素霞</t>
        </is>
      </c>
      <c r="J83" s="17" t="inlineStr">
        <is>
          <t>C587859962</t>
        </is>
      </c>
      <c r="K83" s="18" t="inlineStr">
        <is>
          <t>700</t>
        </is>
      </c>
      <c r="L83" s="18" t="inlineStr">
        <is>
          <t>0021</t>
        </is>
      </c>
      <c r="M83" s="18" t="inlineStr">
        <is>
          <t>06393480073703</t>
        </is>
      </c>
      <c r="N83" s="22" t="n"/>
      <c r="O83" s="10">
        <f>K83&amp;L83</f>
        <v/>
      </c>
      <c r="P83" s="10">
        <f>M83</f>
        <v/>
      </c>
      <c r="Q83" s="10">
        <f>J83</f>
        <v/>
      </c>
      <c r="R83" s="62">
        <f>D83+E83</f>
        <v/>
      </c>
      <c r="S83" s="12" t="n"/>
      <c r="T83" s="12" t="n"/>
      <c r="U83" s="10">
        <f>$C$2&amp;I83&amp;IF(D83&gt;0,"客公證費",IF(E83&gt;0,"租金補助"))</f>
        <v/>
      </c>
      <c r="V83" s="14">
        <f>B83</f>
        <v/>
      </c>
    </row>
    <row r="84" ht="32.1" customHeight="1" s="53">
      <c r="A84" s="17">
        <f>ROW()-4</f>
        <v/>
      </c>
      <c r="B84" s="24" t="inlineStr">
        <is>
          <t>寄居新北B2M34100398</t>
        </is>
      </c>
      <c r="C84" s="60" t="n">
        <v>4500</v>
      </c>
      <c r="D84" s="60" t="n">
        <v>4500</v>
      </c>
      <c r="E84" s="61" t="n"/>
      <c r="F84" s="21" t="n"/>
      <c r="G84" s="21" t="n"/>
      <c r="H84" s="21" t="n"/>
      <c r="I84" s="21" t="inlineStr">
        <is>
          <t>葉采穎</t>
        </is>
      </c>
      <c r="J84" s="17" t="inlineStr">
        <is>
          <t>S396598891</t>
        </is>
      </c>
      <c r="K84" s="18" t="inlineStr">
        <is>
          <t>822</t>
        </is>
      </c>
      <c r="L84" s="18" t="inlineStr">
        <is>
          <t>0901</t>
        </is>
      </c>
      <c r="M84" s="18" t="inlineStr">
        <is>
          <t>224217422005</t>
        </is>
      </c>
      <c r="N84" s="22" t="n"/>
      <c r="O84" s="10">
        <f>K84&amp;L84</f>
        <v/>
      </c>
      <c r="P84" s="10">
        <f>M84</f>
        <v/>
      </c>
      <c r="Q84" s="10">
        <f>J84</f>
        <v/>
      </c>
      <c r="R84" s="62">
        <f>D84+E84</f>
        <v/>
      </c>
      <c r="S84" s="12" t="n"/>
      <c r="T84" s="12" t="n"/>
      <c r="U84" s="10">
        <f>$C$2&amp;I84&amp;IF(D84&gt;0,"客公證費",IF(E84&gt;0,"租金補助"))</f>
        <v/>
      </c>
      <c r="V84" s="14">
        <f>B84</f>
        <v/>
      </c>
    </row>
    <row r="85" ht="32.1" customHeight="1" s="53">
      <c r="A85" s="17">
        <f>ROW()-4</f>
        <v/>
      </c>
      <c r="B85" s="24" t="inlineStr">
        <is>
          <t>寄居新北B2M34100400</t>
        </is>
      </c>
      <c r="C85" s="60" t="n">
        <v>4500</v>
      </c>
      <c r="D85" s="60" t="n">
        <v>4500</v>
      </c>
      <c r="E85" s="61" t="n"/>
      <c r="F85" s="21" t="n"/>
      <c r="G85" s="21" t="n"/>
      <c r="H85" s="21" t="n"/>
      <c r="I85" s="21" t="inlineStr">
        <is>
          <t>王化奇</t>
        </is>
      </c>
      <c r="J85" s="17" t="inlineStr">
        <is>
          <t>R316176769</t>
        </is>
      </c>
      <c r="K85" s="18" t="inlineStr">
        <is>
          <t>008</t>
        </is>
      </c>
      <c r="L85" s="18" t="inlineStr">
        <is>
          <t>1670</t>
        </is>
      </c>
      <c r="M85" s="18" t="inlineStr">
        <is>
          <t>182696724060</t>
        </is>
      </c>
      <c r="N85" s="22" t="n"/>
      <c r="O85" s="10">
        <f>K85&amp;L85</f>
        <v/>
      </c>
      <c r="P85" s="10">
        <f>M85</f>
        <v/>
      </c>
      <c r="Q85" s="10">
        <f>J85</f>
        <v/>
      </c>
      <c r="R85" s="62">
        <f>D85+E85</f>
        <v/>
      </c>
      <c r="S85" s="12" t="n"/>
      <c r="T85" s="12" t="n"/>
      <c r="U85" s="10">
        <f>$C$2&amp;I85&amp;IF(D85&gt;0,"客公證費",IF(E85&gt;0,"租金補助"))</f>
        <v/>
      </c>
      <c r="V85" s="14">
        <f>B85</f>
        <v/>
      </c>
    </row>
    <row r="86" ht="32.1" customHeight="1" s="53">
      <c r="A86" s="17">
        <f>ROW()-4</f>
        <v/>
      </c>
      <c r="B86" s="24" t="inlineStr">
        <is>
          <t>寄居新北B2M34100401</t>
        </is>
      </c>
      <c r="C86" s="60" t="n">
        <v>3750</v>
      </c>
      <c r="D86" s="60" t="n">
        <v>2250</v>
      </c>
      <c r="E86" s="61" t="n"/>
      <c r="F86" s="21" t="n"/>
      <c r="G86" s="21" t="n"/>
      <c r="H86" s="21" t="n"/>
      <c r="I86" s="21" t="inlineStr">
        <is>
          <t>劉明昀</t>
        </is>
      </c>
      <c r="J86" s="17" t="inlineStr">
        <is>
          <t>B743891997</t>
        </is>
      </c>
      <c r="K86" s="18" t="inlineStr">
        <is>
          <t>012</t>
        </is>
      </c>
      <c r="L86" s="18" t="inlineStr">
        <is>
          <t>7211</t>
        </is>
      </c>
      <c r="M86" s="18" t="inlineStr">
        <is>
          <t>38870537145131</t>
        </is>
      </c>
      <c r="N86" s="22" t="n"/>
      <c r="O86" s="10">
        <f>K86&amp;L86</f>
        <v/>
      </c>
      <c r="P86" s="10">
        <f>M86</f>
        <v/>
      </c>
      <c r="Q86" s="10">
        <f>J86</f>
        <v/>
      </c>
      <c r="R86" s="62">
        <f>D86+E86</f>
        <v/>
      </c>
      <c r="S86" s="12" t="n"/>
      <c r="T86" s="12" t="n"/>
      <c r="U86" s="10">
        <f>$C$2&amp;I86&amp;IF(D86&gt;0,"客公證費",IF(E86&gt;0,"租金補助"))</f>
        <v/>
      </c>
      <c r="V86" s="14">
        <f>B86</f>
        <v/>
      </c>
    </row>
    <row r="87" ht="32.1" customHeight="1" s="53">
      <c r="A87" s="17">
        <f>ROW()-4</f>
        <v/>
      </c>
      <c r="B87" s="24" t="inlineStr">
        <is>
          <t>寄居新北B2M34100402</t>
        </is>
      </c>
      <c r="C87" s="60" t="n">
        <v>3750</v>
      </c>
      <c r="D87" s="60" t="n">
        <v>2250</v>
      </c>
      <c r="E87" s="61" t="n"/>
      <c r="F87" s="21" t="n"/>
      <c r="G87" s="21" t="n"/>
      <c r="H87" s="21" t="n"/>
      <c r="I87" s="21" t="inlineStr">
        <is>
          <t>林怡瑄</t>
        </is>
      </c>
      <c r="J87" s="17" t="inlineStr">
        <is>
          <t>I360141943</t>
        </is>
      </c>
      <c r="K87" s="18" t="inlineStr">
        <is>
          <t>822</t>
        </is>
      </c>
      <c r="L87" s="18" t="inlineStr">
        <is>
          <t>0060</t>
        </is>
      </c>
      <c r="M87" s="18" t="inlineStr">
        <is>
          <t>014184141892</t>
        </is>
      </c>
      <c r="N87" s="22" t="n"/>
      <c r="O87" s="10">
        <f>K87&amp;L87</f>
        <v/>
      </c>
      <c r="P87" s="10">
        <f>M87</f>
        <v/>
      </c>
      <c r="Q87" s="10">
        <f>J87</f>
        <v/>
      </c>
      <c r="R87" s="62">
        <f>D87+E87</f>
        <v/>
      </c>
      <c r="S87" s="12" t="n"/>
      <c r="T87" s="12" t="n"/>
      <c r="U87" s="10">
        <f>$C$2&amp;I87&amp;IF(D87&gt;0,"客公證費",IF(E87&gt;0,"租金補助"))</f>
        <v/>
      </c>
      <c r="V87" s="14">
        <f>B87</f>
        <v/>
      </c>
    </row>
    <row r="88" ht="32.1" customHeight="1" s="53">
      <c r="A88" s="17">
        <f>ROW()-4</f>
        <v/>
      </c>
      <c r="B88" s="24" t="inlineStr">
        <is>
          <t>寄居新北B2M34100403</t>
        </is>
      </c>
      <c r="C88" s="60" t="n">
        <v>4500</v>
      </c>
      <c r="D88" s="60" t="n">
        <v>4500</v>
      </c>
      <c r="E88" s="61" t="n"/>
      <c r="F88" s="21" t="n"/>
      <c r="G88" s="21" t="n"/>
      <c r="H88" s="21" t="n"/>
      <c r="I88" s="21" t="inlineStr">
        <is>
          <t>葉朝順</t>
        </is>
      </c>
      <c r="J88" s="17" t="inlineStr">
        <is>
          <t>R267808410</t>
        </is>
      </c>
      <c r="K88" s="18" t="inlineStr">
        <is>
          <t>700</t>
        </is>
      </c>
      <c r="L88" s="18" t="inlineStr">
        <is>
          <t>0021</t>
        </is>
      </c>
      <c r="M88" s="18" t="inlineStr">
        <is>
          <t>66792630443010</t>
        </is>
      </c>
      <c r="N88" s="22" t="n"/>
      <c r="O88" s="10">
        <f>K88&amp;L88</f>
        <v/>
      </c>
      <c r="P88" s="10">
        <f>M88</f>
        <v/>
      </c>
      <c r="Q88" s="10">
        <f>J88</f>
        <v/>
      </c>
      <c r="R88" s="62">
        <f>D88+E88</f>
        <v/>
      </c>
      <c r="S88" s="12" t="n"/>
      <c r="T88" s="12" t="n"/>
      <c r="U88" s="10">
        <f>$C$2&amp;I88&amp;IF(D88&gt;0,"客公證費",IF(E88&gt;0,"租金補助"))</f>
        <v/>
      </c>
      <c r="V88" s="14">
        <f>B88</f>
        <v/>
      </c>
    </row>
    <row r="89" ht="32.1" customHeight="1" s="53">
      <c r="A89" s="17">
        <f>ROW()-4</f>
        <v/>
      </c>
      <c r="B89" s="24" t="inlineStr">
        <is>
          <t>寄居新北B2M34100404</t>
        </is>
      </c>
      <c r="C89" s="60" t="n">
        <v>4500</v>
      </c>
      <c r="D89" s="60" t="n">
        <v>4500</v>
      </c>
      <c r="E89" s="61" t="n"/>
      <c r="F89" s="21" t="n"/>
      <c r="G89" s="21" t="n"/>
      <c r="H89" s="21" t="n"/>
      <c r="I89" s="21" t="inlineStr">
        <is>
          <t>林妍家</t>
        </is>
      </c>
      <c r="J89" s="17" t="inlineStr">
        <is>
          <t>V683143519</t>
        </is>
      </c>
      <c r="K89" s="18" t="inlineStr">
        <is>
          <t>700</t>
        </is>
      </c>
      <c r="L89" s="18" t="inlineStr">
        <is>
          <t>0021</t>
        </is>
      </c>
      <c r="M89" s="18" t="inlineStr">
        <is>
          <t>95955085311041</t>
        </is>
      </c>
      <c r="N89" s="22" t="n"/>
      <c r="O89" s="10">
        <f>K89&amp;L89</f>
        <v/>
      </c>
      <c r="P89" s="10">
        <f>M89</f>
        <v/>
      </c>
      <c r="Q89" s="10">
        <f>J89</f>
        <v/>
      </c>
      <c r="R89" s="62">
        <f>D89+E89</f>
        <v/>
      </c>
      <c r="S89" s="12" t="n"/>
      <c r="T89" s="12" t="n"/>
      <c r="U89" s="10">
        <f>$C$2&amp;I89&amp;IF(D89&gt;0,"客公證費",IF(E89&gt;0,"租金補助"))</f>
        <v/>
      </c>
      <c r="V89" s="14">
        <f>B89</f>
        <v/>
      </c>
    </row>
    <row r="90" ht="32.1" customHeight="1" s="53">
      <c r="A90" s="17">
        <f>ROW()-4</f>
        <v/>
      </c>
      <c r="B90" s="24" t="inlineStr">
        <is>
          <t>寄居新北B2M34100405</t>
        </is>
      </c>
      <c r="C90" s="60" t="n">
        <v>4500</v>
      </c>
      <c r="D90" s="60" t="n">
        <v>4500</v>
      </c>
      <c r="E90" s="61" t="n"/>
      <c r="F90" s="21" t="n"/>
      <c r="G90" s="21" t="n"/>
      <c r="H90" s="21" t="n"/>
      <c r="I90" s="21" t="inlineStr">
        <is>
          <t>羅采蘋</t>
        </is>
      </c>
      <c r="J90" s="17" t="inlineStr">
        <is>
          <t>A720834475</t>
        </is>
      </c>
      <c r="K90" s="18" t="inlineStr">
        <is>
          <t>700</t>
        </is>
      </c>
      <c r="L90" s="18" t="inlineStr">
        <is>
          <t>0021</t>
        </is>
      </c>
      <c r="M90" s="18" t="inlineStr">
        <is>
          <t>67000694620162</t>
        </is>
      </c>
      <c r="N90" s="22" t="n"/>
      <c r="O90" s="10">
        <f>K90&amp;L90</f>
        <v/>
      </c>
      <c r="P90" s="10">
        <f>M90</f>
        <v/>
      </c>
      <c r="Q90" s="10">
        <f>J90</f>
        <v/>
      </c>
      <c r="R90" s="62">
        <f>D90+E90</f>
        <v/>
      </c>
      <c r="S90" s="12" t="n"/>
      <c r="T90" s="12" t="n"/>
      <c r="U90" s="10">
        <f>$C$2&amp;I90&amp;IF(D90&gt;0,"客公證費",IF(E90&gt;0,"租金補助"))</f>
        <v/>
      </c>
      <c r="V90" s="14">
        <f>B90</f>
        <v/>
      </c>
    </row>
    <row r="91" ht="32.1" customHeight="1" s="53">
      <c r="A91" s="17">
        <f>ROW()-4</f>
        <v/>
      </c>
      <c r="B91" s="24" t="inlineStr">
        <is>
          <t>寄居新北B2M34100406</t>
        </is>
      </c>
      <c r="C91" s="60" t="n">
        <v>2250</v>
      </c>
      <c r="D91" s="60" t="n">
        <v>2250</v>
      </c>
      <c r="E91" s="61" t="n"/>
      <c r="F91" s="21" t="n"/>
      <c r="G91" s="21" t="n"/>
      <c r="H91" s="21" t="n"/>
      <c r="I91" s="21" t="inlineStr">
        <is>
          <t>李宥陵</t>
        </is>
      </c>
      <c r="J91" s="17" t="inlineStr">
        <is>
          <t>N145287500</t>
        </is>
      </c>
      <c r="K91" s="18" t="inlineStr">
        <is>
          <t>700</t>
        </is>
      </c>
      <c r="L91" s="18" t="inlineStr">
        <is>
          <t>0021</t>
        </is>
      </c>
      <c r="M91" s="18" t="inlineStr">
        <is>
          <t>02394371267178</t>
        </is>
      </c>
      <c r="N91" s="22" t="n"/>
      <c r="O91" s="10">
        <f>K91&amp;L91</f>
        <v/>
      </c>
      <c r="P91" s="10">
        <f>M91</f>
        <v/>
      </c>
      <c r="Q91" s="10">
        <f>J91</f>
        <v/>
      </c>
      <c r="R91" s="62">
        <f>D91+E91</f>
        <v/>
      </c>
      <c r="S91" s="12" t="n"/>
      <c r="T91" s="12" t="n"/>
      <c r="U91" s="10">
        <f>$C$2&amp;I91&amp;IF(D91&gt;0,"客公證費",IF(E91&gt;0,"租金補助"))</f>
        <v/>
      </c>
      <c r="V91" s="14">
        <f>B91</f>
        <v/>
      </c>
    </row>
    <row r="92" ht="32.1" customHeight="1" s="53">
      <c r="A92" s="17">
        <f>ROW()-4</f>
        <v/>
      </c>
      <c r="B92" s="24" t="inlineStr">
        <is>
          <t>寄居新北B2M34100407</t>
        </is>
      </c>
      <c r="C92" s="60" t="n">
        <v>3000</v>
      </c>
      <c r="D92" s="60" t="n">
        <v>2250</v>
      </c>
      <c r="E92" s="61" t="n"/>
      <c r="F92" s="21" t="n"/>
      <c r="G92" s="21" t="n"/>
      <c r="H92" s="21" t="n"/>
      <c r="I92" s="21" t="inlineStr">
        <is>
          <t>陳春美</t>
        </is>
      </c>
      <c r="J92" s="17" t="inlineStr">
        <is>
          <t>K844208863</t>
        </is>
      </c>
      <c r="K92" s="18" t="inlineStr">
        <is>
          <t>700</t>
        </is>
      </c>
      <c r="L92" s="18" t="inlineStr">
        <is>
          <t>0021</t>
        </is>
      </c>
      <c r="M92" s="18" t="inlineStr">
        <is>
          <t>95717188438300</t>
        </is>
      </c>
      <c r="N92" s="22" t="n"/>
      <c r="O92" s="10">
        <f>K92&amp;L92</f>
        <v/>
      </c>
      <c r="P92" s="10">
        <f>M92</f>
        <v/>
      </c>
      <c r="Q92" s="10">
        <f>J92</f>
        <v/>
      </c>
      <c r="R92" s="62">
        <f>D92+E92</f>
        <v/>
      </c>
      <c r="S92" s="12" t="n"/>
      <c r="T92" s="12" t="n"/>
      <c r="U92" s="10">
        <f>$C$2&amp;I92&amp;IF(D92&gt;0,"客公證費",IF(E92&gt;0,"租金補助"))</f>
        <v/>
      </c>
      <c r="V92" s="14">
        <f>B92</f>
        <v/>
      </c>
    </row>
    <row r="93" ht="32.1" customHeight="1" s="53">
      <c r="A93" s="17">
        <f>ROW()-4</f>
        <v/>
      </c>
      <c r="B93" s="24" t="inlineStr">
        <is>
          <t>寄居新北B2M34100409</t>
        </is>
      </c>
      <c r="C93" s="60" t="n">
        <v>2250</v>
      </c>
      <c r="D93" s="60" t="n">
        <v>2250</v>
      </c>
      <c r="E93" s="61" t="n"/>
      <c r="F93" s="21" t="n"/>
      <c r="G93" s="21" t="n"/>
      <c r="H93" s="21" t="n"/>
      <c r="I93" s="21" t="inlineStr">
        <is>
          <t>陳沛綺</t>
        </is>
      </c>
      <c r="J93" s="17" t="inlineStr">
        <is>
          <t>L228870774</t>
        </is>
      </c>
      <c r="K93" s="18" t="inlineStr">
        <is>
          <t>824</t>
        </is>
      </c>
      <c r="L93" s="18" t="inlineStr">
        <is>
          <t>6880</t>
        </is>
      </c>
      <c r="M93" s="18" t="inlineStr">
        <is>
          <t>289634044534</t>
        </is>
      </c>
      <c r="N93" s="22" t="n"/>
      <c r="O93" s="10">
        <f>K93&amp;L93</f>
        <v/>
      </c>
      <c r="P93" s="10">
        <f>M93</f>
        <v/>
      </c>
      <c r="Q93" s="10">
        <f>J93</f>
        <v/>
      </c>
      <c r="R93" s="62">
        <f>D93+E93</f>
        <v/>
      </c>
      <c r="S93" s="12" t="n"/>
      <c r="T93" s="12" t="n"/>
      <c r="U93" s="10">
        <f>$C$2&amp;I93&amp;IF(D93&gt;0,"客公證費",IF(E93&gt;0,"租金補助"))</f>
        <v/>
      </c>
      <c r="V93" s="14">
        <f>B93</f>
        <v/>
      </c>
    </row>
    <row r="94" ht="32.1" customHeight="1" s="53">
      <c r="A94" s="17">
        <f>ROW()-4</f>
        <v/>
      </c>
      <c r="B94" s="24" t="inlineStr">
        <is>
          <t>寄居新北B2M34100410</t>
        </is>
      </c>
      <c r="C94" s="60" t="n">
        <v>2250</v>
      </c>
      <c r="D94" s="60" t="n">
        <v>2250</v>
      </c>
      <c r="E94" s="61" t="n"/>
      <c r="F94" s="21" t="n"/>
      <c r="G94" s="21" t="n"/>
      <c r="H94" s="21" t="n"/>
      <c r="I94" s="21" t="inlineStr">
        <is>
          <t>周俊憲</t>
        </is>
      </c>
      <c r="J94" s="17" t="inlineStr">
        <is>
          <t>X458476666</t>
        </is>
      </c>
      <c r="K94" s="18" t="inlineStr">
        <is>
          <t>822</t>
        </is>
      </c>
      <c r="L94" s="18" t="inlineStr">
        <is>
          <t>0107</t>
        </is>
      </c>
      <c r="M94" s="18" t="inlineStr">
        <is>
          <t>229056162568</t>
        </is>
      </c>
      <c r="N94" s="22" t="n"/>
      <c r="O94" s="10">
        <f>K94&amp;L94</f>
        <v/>
      </c>
      <c r="P94" s="10">
        <f>M94</f>
        <v/>
      </c>
      <c r="Q94" s="10">
        <f>J94</f>
        <v/>
      </c>
      <c r="R94" s="62">
        <f>D94+E94</f>
        <v/>
      </c>
      <c r="S94" s="12" t="n"/>
      <c r="T94" s="12" t="n"/>
      <c r="U94" s="10">
        <f>$C$2&amp;I94&amp;IF(D94&gt;0,"客公證費",IF(E94&gt;0,"租金補助"))</f>
        <v/>
      </c>
      <c r="V94" s="14">
        <f>B94</f>
        <v/>
      </c>
    </row>
    <row r="95" ht="32.1" customHeight="1" s="53">
      <c r="A95" s="17">
        <f>ROW()-4</f>
        <v/>
      </c>
      <c r="B95" s="24" t="inlineStr">
        <is>
          <t>寄居新北B2M34100411</t>
        </is>
      </c>
      <c r="C95" s="60" t="n">
        <v>2250</v>
      </c>
      <c r="D95" s="60" t="n">
        <v>2250</v>
      </c>
      <c r="E95" s="61" t="n"/>
      <c r="F95" s="21" t="n"/>
      <c r="G95" s="21" t="n"/>
      <c r="H95" s="21" t="n"/>
      <c r="I95" s="21" t="inlineStr">
        <is>
          <t>羅婉甄</t>
        </is>
      </c>
      <c r="J95" s="17" t="inlineStr">
        <is>
          <t>Q557134857</t>
        </is>
      </c>
      <c r="K95" s="18" t="inlineStr">
        <is>
          <t>808</t>
        </is>
      </c>
      <c r="L95" s="18" t="inlineStr">
        <is>
          <t>0565</t>
        </is>
      </c>
      <c r="M95" s="18" t="inlineStr">
        <is>
          <t>9680285064885</t>
        </is>
      </c>
      <c r="N95" s="22" t="n"/>
      <c r="O95" s="10">
        <f>K95&amp;L95</f>
        <v/>
      </c>
      <c r="P95" s="10">
        <f>M95</f>
        <v/>
      </c>
      <c r="Q95" s="10">
        <f>J95</f>
        <v/>
      </c>
      <c r="R95" s="62">
        <f>D95+E95</f>
        <v/>
      </c>
      <c r="S95" s="12" t="n"/>
      <c r="T95" s="12" t="n"/>
      <c r="U95" s="10">
        <f>$C$2&amp;I95&amp;IF(D95&gt;0,"客公證費",IF(E95&gt;0,"租金補助"))</f>
        <v/>
      </c>
      <c r="V95" s="14">
        <f>B95</f>
        <v/>
      </c>
    </row>
    <row r="96" ht="32.1" customHeight="1" s="53">
      <c r="A96" s="17">
        <f>ROW()-4</f>
        <v/>
      </c>
      <c r="B96" s="24" t="inlineStr">
        <is>
          <t>寄居新北B2M34100412</t>
        </is>
      </c>
      <c r="C96" s="60" t="n">
        <v>2250</v>
      </c>
      <c r="D96" s="60" t="n">
        <v>2250</v>
      </c>
      <c r="E96" s="61" t="n"/>
      <c r="F96" s="21" t="n"/>
      <c r="G96" s="21" t="n"/>
      <c r="H96" s="21" t="n"/>
      <c r="I96" s="21" t="inlineStr">
        <is>
          <t>梁萬仁</t>
        </is>
      </c>
      <c r="J96" s="17" t="inlineStr">
        <is>
          <t>I883071244</t>
        </is>
      </c>
      <c r="K96" s="18" t="inlineStr">
        <is>
          <t>700</t>
        </is>
      </c>
      <c r="L96" s="18" t="inlineStr">
        <is>
          <t>0021</t>
        </is>
      </c>
      <c r="M96" s="18" t="inlineStr">
        <is>
          <t>83078150772912</t>
        </is>
      </c>
      <c r="N96" s="22" t="n"/>
      <c r="O96" s="10">
        <f>K96&amp;L96</f>
        <v/>
      </c>
      <c r="P96" s="10">
        <f>M96</f>
        <v/>
      </c>
      <c r="Q96" s="10">
        <f>J96</f>
        <v/>
      </c>
      <c r="R96" s="62">
        <f>D96+E96</f>
        <v/>
      </c>
      <c r="S96" s="12" t="n"/>
      <c r="T96" s="12" t="n"/>
      <c r="U96" s="10">
        <f>$C$2&amp;I96&amp;IF(D96&gt;0,"客公證費",IF(E96&gt;0,"租金補助"))</f>
        <v/>
      </c>
      <c r="V96" s="14">
        <f>B96</f>
        <v/>
      </c>
    </row>
    <row r="97" ht="32.1" customHeight="1" s="53">
      <c r="A97" s="17">
        <f>ROW()-4</f>
        <v/>
      </c>
      <c r="B97" s="24" t="inlineStr">
        <is>
          <t>寄居新北B2M34100414</t>
        </is>
      </c>
      <c r="C97" s="60" t="n">
        <v>3600</v>
      </c>
      <c r="D97" s="60" t="n">
        <v>3600</v>
      </c>
      <c r="E97" s="61" t="n"/>
      <c r="F97" s="21" t="n"/>
      <c r="G97" s="21" t="n"/>
      <c r="H97" s="21" t="n"/>
      <c r="I97" s="21" t="inlineStr">
        <is>
          <t>孟雨泉</t>
        </is>
      </c>
      <c r="J97" s="17" t="inlineStr">
        <is>
          <t>M257968580</t>
        </is>
      </c>
      <c r="K97" s="18" t="inlineStr">
        <is>
          <t>803</t>
        </is>
      </c>
      <c r="L97" s="18" t="inlineStr">
        <is>
          <t>0054</t>
        </is>
      </c>
      <c r="M97" s="18" t="inlineStr">
        <is>
          <t>883219486482</t>
        </is>
      </c>
      <c r="N97" s="22" t="n"/>
      <c r="O97" s="10">
        <f>K97&amp;L97</f>
        <v/>
      </c>
      <c r="P97" s="10">
        <f>M97</f>
        <v/>
      </c>
      <c r="Q97" s="10">
        <f>J97</f>
        <v/>
      </c>
      <c r="R97" s="62">
        <f>D97+E97</f>
        <v/>
      </c>
      <c r="S97" s="12" t="n"/>
      <c r="T97" s="12" t="n"/>
      <c r="U97" s="10">
        <f>$C$2&amp;I97&amp;IF(D97&gt;0,"客公證費",IF(E97&gt;0,"租金補助"))</f>
        <v/>
      </c>
      <c r="V97" s="14">
        <f>B97</f>
        <v/>
      </c>
    </row>
    <row r="98" ht="32.1" customHeight="1" s="53">
      <c r="A98" s="17">
        <f>ROW()-4</f>
        <v/>
      </c>
      <c r="B98" s="24" t="inlineStr">
        <is>
          <t>寄居新北B2M34100418</t>
        </is>
      </c>
      <c r="C98" s="60" t="n">
        <v>4500</v>
      </c>
      <c r="D98" s="60" t="n">
        <v>4500</v>
      </c>
      <c r="E98" s="61" t="n"/>
      <c r="F98" s="21" t="n"/>
      <c r="G98" s="21" t="n"/>
      <c r="H98" s="21" t="n"/>
      <c r="I98" s="21" t="inlineStr">
        <is>
          <t>林庭毅</t>
        </is>
      </c>
      <c r="J98" s="17" t="inlineStr">
        <is>
          <t>B110894886</t>
        </is>
      </c>
      <c r="K98" s="18" t="inlineStr">
        <is>
          <t>008</t>
        </is>
      </c>
      <c r="L98" s="18" t="inlineStr">
        <is>
          <t>2529</t>
        </is>
      </c>
      <c r="M98" s="18" t="inlineStr">
        <is>
          <t>999755461467</t>
        </is>
      </c>
      <c r="N98" s="22" t="n"/>
      <c r="O98" s="10">
        <f>K98&amp;L98</f>
        <v/>
      </c>
      <c r="P98" s="10">
        <f>M98</f>
        <v/>
      </c>
      <c r="Q98" s="10">
        <f>J98</f>
        <v/>
      </c>
      <c r="R98" s="62">
        <f>D98+E98</f>
        <v/>
      </c>
      <c r="S98" s="12" t="n"/>
      <c r="T98" s="12" t="n"/>
      <c r="U98" s="10">
        <f>$C$2&amp;I98&amp;IF(D98&gt;0,"客公證費",IF(E98&gt;0,"租金補助"))</f>
        <v/>
      </c>
      <c r="V98" s="14">
        <f>B98</f>
        <v/>
      </c>
    </row>
    <row r="99" ht="32.1" customHeight="1" s="53">
      <c r="A99" s="17">
        <f>ROW()-4</f>
        <v/>
      </c>
      <c r="B99" s="24" t="inlineStr">
        <is>
          <t>寄居新北B2M34100419</t>
        </is>
      </c>
      <c r="C99" s="60" t="n">
        <v>4500</v>
      </c>
      <c r="D99" s="60" t="n">
        <v>4500</v>
      </c>
      <c r="E99" s="61" t="n"/>
      <c r="F99" s="21" t="n"/>
      <c r="G99" s="21" t="n"/>
      <c r="H99" s="21" t="n"/>
      <c r="I99" s="21" t="inlineStr">
        <is>
          <t>許語萱</t>
        </is>
      </c>
      <c r="J99" s="17" t="inlineStr">
        <is>
          <t>O288101797</t>
        </is>
      </c>
      <c r="K99" s="18" t="inlineStr">
        <is>
          <t>822</t>
        </is>
      </c>
      <c r="L99" s="18" t="inlineStr">
        <is>
          <t>0381</t>
        </is>
      </c>
      <c r="M99" s="18" t="inlineStr">
        <is>
          <t>641163069302</t>
        </is>
      </c>
      <c r="N99" s="22" t="n"/>
      <c r="O99" s="10">
        <f>K99&amp;L99</f>
        <v/>
      </c>
      <c r="P99" s="10">
        <f>M99</f>
        <v/>
      </c>
      <c r="Q99" s="10">
        <f>J99</f>
        <v/>
      </c>
      <c r="R99" s="62">
        <f>D99+E99</f>
        <v/>
      </c>
      <c r="S99" s="12" t="n"/>
      <c r="T99" s="12" t="n"/>
      <c r="U99" s="10">
        <f>$C$2&amp;I99&amp;IF(D99&gt;0,"客公證費",IF(E99&gt;0,"租金補助"))</f>
        <v/>
      </c>
      <c r="V99" s="14">
        <f>B99</f>
        <v/>
      </c>
    </row>
    <row r="100" ht="32.1" customHeight="1" s="53">
      <c r="A100" s="17">
        <f>ROW()-4</f>
        <v/>
      </c>
      <c r="B100" s="24" t="inlineStr">
        <is>
          <t>寄居新北B2M34100422</t>
        </is>
      </c>
      <c r="C100" s="60" t="n">
        <v>4500</v>
      </c>
      <c r="D100" s="60" t="n">
        <v>4500</v>
      </c>
      <c r="E100" s="61" t="n"/>
      <c r="F100" s="21" t="n"/>
      <c r="G100" s="21" t="n"/>
      <c r="H100" s="21" t="n"/>
      <c r="I100" s="21" t="inlineStr">
        <is>
          <t>林煒傑</t>
        </is>
      </c>
      <c r="J100" s="17" t="inlineStr">
        <is>
          <t>M770551689</t>
        </is>
      </c>
      <c r="K100" s="18" t="inlineStr">
        <is>
          <t>700</t>
        </is>
      </c>
      <c r="L100" s="18" t="inlineStr">
        <is>
          <t>0021</t>
        </is>
      </c>
      <c r="M100" s="18" t="inlineStr">
        <is>
          <t>53056174598659</t>
        </is>
      </c>
      <c r="N100" s="22" t="n"/>
      <c r="O100" s="10">
        <f>K100&amp;L100</f>
        <v/>
      </c>
      <c r="P100" s="10">
        <f>M100</f>
        <v/>
      </c>
      <c r="Q100" s="10">
        <f>J100</f>
        <v/>
      </c>
      <c r="R100" s="62">
        <f>D100+E100</f>
        <v/>
      </c>
      <c r="S100" s="12" t="n"/>
      <c r="T100" s="12" t="n"/>
      <c r="U100" s="10">
        <f>$C$2&amp;I100&amp;IF(D100&gt;0,"客公證費",IF(E100&gt;0,"租金補助"))</f>
        <v/>
      </c>
      <c r="V100" s="14">
        <f>B100</f>
        <v/>
      </c>
    </row>
    <row r="101" ht="32.1" customHeight="1" s="53">
      <c r="A101" s="17">
        <f>ROW()-4</f>
        <v/>
      </c>
      <c r="B101" s="24" t="inlineStr">
        <is>
          <t>寄居新北B2M34100423</t>
        </is>
      </c>
      <c r="C101" s="60" t="n">
        <v>4500</v>
      </c>
      <c r="D101" s="60" t="n">
        <v>4500</v>
      </c>
      <c r="E101" s="61" t="n"/>
      <c r="F101" s="21" t="n"/>
      <c r="G101" s="21" t="n"/>
      <c r="H101" s="21" t="n"/>
      <c r="I101" s="21" t="inlineStr">
        <is>
          <t>蔡能成</t>
        </is>
      </c>
      <c r="J101" s="17" t="inlineStr">
        <is>
          <t>W164439540</t>
        </is>
      </c>
      <c r="K101" s="18" t="inlineStr">
        <is>
          <t>700</t>
        </is>
      </c>
      <c r="L101" s="18" t="inlineStr">
        <is>
          <t>0021</t>
        </is>
      </c>
      <c r="M101" s="18" t="inlineStr">
        <is>
          <t>40613800781683</t>
        </is>
      </c>
      <c r="N101" s="22" t="n"/>
      <c r="O101" s="10">
        <f>K101&amp;L101</f>
        <v/>
      </c>
      <c r="P101" s="10">
        <f>M101</f>
        <v/>
      </c>
      <c r="Q101" s="10">
        <f>J101</f>
        <v/>
      </c>
      <c r="R101" s="62">
        <f>D101+E101</f>
        <v/>
      </c>
      <c r="S101" s="12" t="n"/>
      <c r="T101" s="12" t="n"/>
      <c r="U101" s="10">
        <f>$C$2&amp;I101&amp;IF(D101&gt;0,"客公證費",IF(E101&gt;0,"租金補助"))</f>
        <v/>
      </c>
      <c r="V101" s="14">
        <f>B101</f>
        <v/>
      </c>
    </row>
    <row r="102" ht="32.1" customHeight="1" s="53">
      <c r="A102" s="17">
        <f>ROW()-4</f>
        <v/>
      </c>
      <c r="B102" s="24" t="inlineStr">
        <is>
          <t>寄居新北B2M34100424</t>
        </is>
      </c>
      <c r="C102" s="60" t="n">
        <v>4500</v>
      </c>
      <c r="D102" s="60" t="n">
        <v>4500</v>
      </c>
      <c r="E102" s="61" t="n"/>
      <c r="F102" s="21" t="n"/>
      <c r="G102" s="21" t="n"/>
      <c r="H102" s="21" t="n"/>
      <c r="I102" s="21" t="inlineStr">
        <is>
          <t>蔣從榮</t>
        </is>
      </c>
      <c r="J102" s="17" t="inlineStr">
        <is>
          <t>W000421072</t>
        </is>
      </c>
      <c r="K102" s="18" t="inlineStr">
        <is>
          <t>807</t>
        </is>
      </c>
      <c r="L102" s="18" t="inlineStr">
        <is>
          <t>1963</t>
        </is>
      </c>
      <c r="M102" s="18" t="inlineStr">
        <is>
          <t>05833624992089</t>
        </is>
      </c>
      <c r="N102" s="22" t="n"/>
      <c r="O102" s="10">
        <f>K102&amp;L102</f>
        <v/>
      </c>
      <c r="P102" s="10">
        <f>M102</f>
        <v/>
      </c>
      <c r="Q102" s="10">
        <f>J102</f>
        <v/>
      </c>
      <c r="R102" s="62">
        <f>D102+E102</f>
        <v/>
      </c>
      <c r="S102" s="12" t="n"/>
      <c r="T102" s="12" t="n"/>
      <c r="U102" s="10">
        <f>$C$2&amp;I102&amp;IF(D102&gt;0,"客公證費",IF(E102&gt;0,"租金補助"))</f>
        <v/>
      </c>
      <c r="V102" s="14">
        <f>B102</f>
        <v/>
      </c>
    </row>
    <row r="103" ht="32.1" customHeight="1" s="53">
      <c r="A103" s="17">
        <f>ROW()-4</f>
        <v/>
      </c>
      <c r="B103" s="24" t="inlineStr">
        <is>
          <t>寄居新北B2M34100426</t>
        </is>
      </c>
      <c r="C103" s="60" t="n">
        <v>4500</v>
      </c>
      <c r="D103" s="60" t="n">
        <v>4500</v>
      </c>
      <c r="E103" s="61" t="n"/>
      <c r="F103" s="21" t="n"/>
      <c r="G103" s="21" t="n"/>
      <c r="H103" s="21" t="n"/>
      <c r="I103" s="21" t="inlineStr">
        <is>
          <t>黃鈺惠</t>
        </is>
      </c>
      <c r="J103" s="17" t="inlineStr">
        <is>
          <t>O771864468</t>
        </is>
      </c>
      <c r="K103" s="18" t="inlineStr">
        <is>
          <t>007</t>
        </is>
      </c>
      <c r="L103" s="18" t="inlineStr">
        <is>
          <t>2399</t>
        </is>
      </c>
      <c r="M103" s="18" t="inlineStr">
        <is>
          <t>04342560731</t>
        </is>
      </c>
      <c r="N103" s="22" t="n"/>
      <c r="O103" s="10">
        <f>K103&amp;L103</f>
        <v/>
      </c>
      <c r="P103" s="10">
        <f>M103</f>
        <v/>
      </c>
      <c r="Q103" s="10">
        <f>J103</f>
        <v/>
      </c>
      <c r="R103" s="62">
        <f>D103+E103</f>
        <v/>
      </c>
      <c r="S103" s="12" t="n"/>
      <c r="T103" s="12" t="n"/>
      <c r="U103" s="10">
        <f>$C$2&amp;I103&amp;IF(D103&gt;0,"客公證費",IF(E103&gt;0,"租金補助"))</f>
        <v/>
      </c>
      <c r="V103" s="14">
        <f>B103</f>
        <v/>
      </c>
    </row>
    <row r="104" ht="32.1" customHeight="1" s="53">
      <c r="A104" s="17" t="n"/>
      <c r="B104" s="24" t="inlineStr">
        <is>
          <t>1.寄居新北B2M34100389，房客:鄭碧心(F202860459)，使用他人帳戶。</t>
        </is>
      </c>
      <c r="C104" s="63" t="n"/>
      <c r="D104" s="63" t="n"/>
      <c r="E104" s="63" t="n"/>
      <c r="F104" s="63" t="n"/>
      <c r="G104" s="63" t="n"/>
      <c r="H104" s="63" t="n"/>
      <c r="I104" s="63" t="n"/>
      <c r="J104" s="63" t="n"/>
      <c r="K104" s="63" t="n"/>
      <c r="L104" s="63" t="n"/>
      <c r="M104" s="63" t="n"/>
      <c r="N104" s="64" t="n"/>
      <c r="O104" s="10" t="n"/>
      <c r="P104" s="10" t="n"/>
      <c r="Q104" s="10" t="n"/>
      <c r="R104" s="62" t="n"/>
      <c r="S104" s="12" t="n"/>
      <c r="T104" s="12" t="n"/>
      <c r="U104" s="10" t="n"/>
      <c r="V104" s="14" t="n"/>
    </row>
    <row r="105" ht="30.75" customHeight="1" s="53">
      <c r="A105" s="17" t="inlineStr">
        <is>
          <t>請在此欄以上插入欄位，以維持合計欄位自動加總</t>
        </is>
      </c>
      <c r="B105" s="63" t="n"/>
      <c r="C105" s="63" t="n"/>
      <c r="D105" s="63" t="n"/>
      <c r="E105" s="63" t="n"/>
      <c r="F105" s="63" t="n"/>
      <c r="G105" s="63" t="n"/>
      <c r="H105" s="63" t="n"/>
      <c r="I105" s="63" t="n"/>
      <c r="J105" s="63" t="n"/>
      <c r="K105" s="63" t="n"/>
      <c r="L105" s="63" t="n"/>
      <c r="M105" s="63" t="n"/>
      <c r="N105" s="64" t="n"/>
      <c r="O105" s="10" t="n"/>
      <c r="P105" s="10" t="n"/>
      <c r="Q105" s="10" t="n"/>
      <c r="R105" s="62" t="n"/>
      <c r="S105" s="12" t="n"/>
      <c r="T105" s="12" t="n"/>
      <c r="U105" s="10" t="n"/>
      <c r="V105" s="14" t="n"/>
    </row>
    <row r="106" ht="41.25" customHeight="1" s="53">
      <c r="A106" s="49" t="inlineStr">
        <is>
          <t>合計</t>
        </is>
      </c>
      <c r="B106" s="57" t="n"/>
      <c r="C106" s="65">
        <f>SUM(C5:C103)</f>
        <v/>
      </c>
      <c r="D106" s="65">
        <f>SUM(D5:D103)</f>
        <v/>
      </c>
      <c r="E106" s="65">
        <f>SUM(E5:E23)</f>
        <v/>
      </c>
      <c r="F106" s="66" t="n"/>
      <c r="G106" s="67" t="n"/>
      <c r="H106" s="67" t="n"/>
      <c r="I106" s="67" t="n"/>
      <c r="J106" s="68" t="n"/>
      <c r="K106" s="67" t="n"/>
      <c r="L106" s="67" t="n"/>
      <c r="M106" s="4" t="n"/>
      <c r="N106" s="4" t="n"/>
      <c r="O106" s="10" t="n"/>
      <c r="P106" s="10" t="n"/>
      <c r="Q106" s="10" t="n"/>
      <c r="R106" s="62" t="n"/>
      <c r="S106" s="12" t="n"/>
      <c r="T106" s="12" t="n"/>
      <c r="U106" s="10" t="n"/>
      <c r="V106" s="14" t="n"/>
    </row>
    <row r="107">
      <c r="A107" s="39" t="inlineStr">
        <is>
          <t>註1：臺北市、新北市每件每次不超過新臺幣4,500元；其餘直轄市每件每次不超過新臺幣3,000元。</t>
        </is>
      </c>
      <c r="L107" s="1" t="n"/>
      <c r="M107" s="5" t="n"/>
      <c r="N107" s="1" t="n"/>
    </row>
    <row r="108" ht="15.6" customHeight="1" s="53">
      <c r="A108" s="50" t="inlineStr">
        <is>
          <t>註2：本表依據三百億元中央擴大租金補貼專案計畫作業規定第九點附表四 每月租金補貼金額表之第三級金額</t>
        </is>
      </c>
    </row>
    <row r="109">
      <c r="A109" s="39" t="inlineStr">
        <is>
          <t>註3：「身分類別」為轉期戶請填0，換居戶請填1。</t>
        </is>
      </c>
      <c r="M109" s="1" t="n"/>
      <c r="N109" s="1" t="n"/>
    </row>
    <row r="110">
      <c r="A110" s="39" t="inlineStr">
        <is>
          <t>註4：本欄位供國家住都中心註記退件情形。</t>
        </is>
      </c>
      <c r="B110" s="7" t="n"/>
      <c r="C110" s="7" t="n"/>
      <c r="D110" s="7" t="n"/>
      <c r="E110" s="1" t="n"/>
      <c r="F110" s="1" t="n"/>
      <c r="G110" s="1" t="n"/>
      <c r="H110" s="1" t="n"/>
      <c r="I110" s="1" t="n"/>
      <c r="J110" s="25" t="n"/>
      <c r="K110" s="1" t="n"/>
      <c r="L110" s="1" t="n"/>
      <c r="M110" s="1" t="n"/>
      <c r="N110" s="1" t="n"/>
    </row>
    <row r="111">
      <c r="A111" s="39" t="n"/>
      <c r="B111" s="7" t="n"/>
      <c r="C111" s="7" t="n"/>
      <c r="D111" s="7" t="n"/>
      <c r="E111" s="1" t="n"/>
      <c r="F111" s="1" t="n"/>
      <c r="G111" s="1" t="n"/>
      <c r="H111" s="1" t="n"/>
      <c r="I111" s="1" t="n"/>
      <c r="J111" s="25" t="n"/>
      <c r="K111" s="1" t="n"/>
      <c r="L111" s="1" t="n"/>
      <c r="M111" s="1" t="n"/>
      <c r="N111" s="1" t="n"/>
    </row>
    <row r="112">
      <c r="A112" s="39" t="n"/>
      <c r="B112" s="7" t="n"/>
      <c r="C112" s="7" t="n"/>
      <c r="D112" s="7" t="n"/>
      <c r="E112" s="1" t="n"/>
      <c r="F112" s="1" t="n"/>
      <c r="G112" s="1" t="n"/>
      <c r="H112" s="1" t="n"/>
      <c r="I112" s="1" t="n"/>
      <c r="J112" s="25" t="n"/>
      <c r="K112" s="1" t="n"/>
      <c r="L112" s="1" t="n"/>
      <c r="M112" s="1" t="n"/>
      <c r="N112" s="1" t="n"/>
    </row>
    <row r="113">
      <c r="A113" s="39" t="n"/>
      <c r="B113" s="7" t="n"/>
      <c r="C113" s="7" t="n"/>
      <c r="D113" s="7" t="n"/>
      <c r="E113" s="1" t="n"/>
      <c r="F113" s="1" t="n"/>
      <c r="G113" s="1" t="n"/>
      <c r="H113" s="1" t="n"/>
      <c r="I113" s="1" t="n"/>
      <c r="J113" s="25" t="n"/>
      <c r="K113" s="1" t="n"/>
      <c r="L113" s="1" t="n"/>
      <c r="M113" s="1" t="n"/>
      <c r="N113" s="1" t="n"/>
    </row>
    <row r="114">
      <c r="A114" s="39" t="n"/>
      <c r="B114" s="7" t="n"/>
      <c r="C114" s="7" t="n"/>
      <c r="D114" s="7" t="n"/>
      <c r="E114" s="1" t="n"/>
      <c r="F114" s="1" t="n"/>
      <c r="G114" s="1" t="n"/>
      <c r="H114" s="1" t="n"/>
      <c r="I114" s="1" t="n"/>
      <c r="J114" s="25" t="n"/>
      <c r="K114" s="1" t="n"/>
      <c r="L114" s="1" t="n"/>
      <c r="M114" s="1" t="n"/>
      <c r="N114" s="1" t="n"/>
    </row>
    <row r="115">
      <c r="A115" s="39" t="n"/>
      <c r="B115" s="7" t="n"/>
      <c r="C115" s="7" t="n"/>
      <c r="D115" s="7" t="n"/>
      <c r="E115" s="1" t="n"/>
      <c r="F115" s="1" t="n"/>
      <c r="G115" s="1" t="n"/>
      <c r="H115" s="1" t="n"/>
      <c r="I115" s="1" t="n"/>
      <c r="J115" s="25" t="n"/>
      <c r="K115" s="1" t="n"/>
      <c r="L115" s="1" t="n"/>
      <c r="M115" s="1" t="n"/>
      <c r="N115" s="1" t="n"/>
    </row>
    <row r="116" customFormat="1" s="12">
      <c r="A116" s="32" t="inlineStr">
        <is>
          <t>業者</t>
        </is>
      </c>
      <c r="B116" s="58" t="n"/>
      <c r="C116" s="58" t="n"/>
      <c r="D116" s="57" t="n"/>
      <c r="E116" s="32" t="inlineStr">
        <is>
          <t>地方公會</t>
        </is>
      </c>
      <c r="F116" s="58" t="n"/>
      <c r="G116" s="58" t="n"/>
      <c r="H116" s="57" t="n"/>
      <c r="I116" s="32" t="inlineStr">
        <is>
          <t>國家住都中心複核</t>
        </is>
      </c>
      <c r="J116" s="58" t="n"/>
      <c r="K116" s="58" t="n"/>
      <c r="L116" s="58" t="n"/>
      <c r="M116" s="58" t="n"/>
      <c r="N116" s="57" t="n"/>
    </row>
    <row r="117" customFormat="1" s="12">
      <c r="A117" s="32" t="inlineStr">
        <is>
          <t>服務人員</t>
        </is>
      </c>
      <c r="B117" s="57" t="n"/>
      <c r="C117" s="32" t="inlineStr">
        <is>
          <t>大章</t>
        </is>
      </c>
      <c r="D117" s="57" t="n"/>
      <c r="E117" s="32" t="inlineStr">
        <is>
          <t>審查人員</t>
        </is>
      </c>
      <c r="F117" s="57" t="n"/>
      <c r="G117" s="32" t="inlineStr">
        <is>
          <t>大章</t>
        </is>
      </c>
      <c r="H117" s="57" t="n"/>
      <c r="I117" s="32" t="inlineStr">
        <is>
          <t>複核人員</t>
        </is>
      </c>
      <c r="J117" s="57" t="n"/>
      <c r="K117" s="32" t="inlineStr">
        <is>
          <t>部分通過</t>
        </is>
      </c>
      <c r="L117" s="57" t="n"/>
      <c r="M117" s="31" t="inlineStr">
        <is>
          <t>0529</t>
        </is>
      </c>
      <c r="N117" s="57" t="n"/>
    </row>
    <row r="118" customFormat="1" s="12">
      <c r="A118" s="28" t="n"/>
      <c r="B118" s="69" t="n"/>
      <c r="C118" s="28" t="n"/>
      <c r="D118" s="69" t="n"/>
      <c r="E118" s="28" t="n"/>
      <c r="F118" s="69" t="n"/>
      <c r="G118" s="28" t="n"/>
      <c r="H118" s="69" t="n"/>
      <c r="I118" s="28" t="n"/>
      <c r="J118" s="69" t="n"/>
      <c r="K118" s="28" t="n"/>
      <c r="L118" s="69" t="n"/>
      <c r="M118" s="30" t="n"/>
      <c r="N118" s="69" t="n"/>
    </row>
    <row r="119" customFormat="1" s="12">
      <c r="A119" s="70" t="n"/>
      <c r="B119" s="71" t="n"/>
      <c r="C119" s="70" t="n"/>
      <c r="D119" s="71" t="n"/>
      <c r="E119" s="70" t="n"/>
      <c r="F119" s="71" t="n"/>
      <c r="G119" s="70" t="n"/>
      <c r="H119" s="71" t="n"/>
      <c r="I119" s="70" t="n"/>
      <c r="J119" s="71" t="n"/>
      <c r="K119" s="70" t="n"/>
      <c r="L119" s="71" t="n"/>
      <c r="M119" s="72" t="n"/>
      <c r="N119" s="71" t="n"/>
    </row>
    <row r="120" customFormat="1" s="12">
      <c r="A120" s="70" t="n"/>
      <c r="B120" s="71" t="n"/>
      <c r="C120" s="70" t="n"/>
      <c r="D120" s="71" t="n"/>
      <c r="E120" s="70" t="n"/>
      <c r="F120" s="71" t="n"/>
      <c r="G120" s="70" t="n"/>
      <c r="H120" s="71" t="n"/>
      <c r="I120" s="70" t="n"/>
      <c r="J120" s="71" t="n"/>
      <c r="K120" s="70" t="n"/>
      <c r="L120" s="71" t="n"/>
      <c r="M120" s="72" t="n"/>
      <c r="N120" s="71" t="n"/>
    </row>
    <row r="121" customFormat="1" s="12">
      <c r="A121" s="73" t="n"/>
      <c r="B121" s="74" t="n"/>
      <c r="C121" s="73" t="n"/>
      <c r="D121" s="74" t="n"/>
      <c r="E121" s="73" t="n"/>
      <c r="F121" s="74" t="n"/>
      <c r="G121" s="73" t="n"/>
      <c r="H121" s="74" t="n"/>
      <c r="I121" s="73" t="n"/>
      <c r="J121" s="74" t="n"/>
      <c r="K121" s="73" t="n"/>
      <c r="L121" s="74" t="n"/>
      <c r="M121" s="75" t="n"/>
      <c r="N121" s="74" t="n"/>
    </row>
  </sheetData>
  <mergeCells count="33">
    <mergeCell ref="A116:D116"/>
    <mergeCell ref="C118:D121"/>
    <mergeCell ref="E116:H116"/>
    <mergeCell ref="E117:F117"/>
    <mergeCell ref="G117:H117"/>
    <mergeCell ref="M117:N117"/>
    <mergeCell ref="B3:B4"/>
    <mergeCell ref="N3:N4"/>
    <mergeCell ref="A107:K107"/>
    <mergeCell ref="E118:F121"/>
    <mergeCell ref="G118:H121"/>
    <mergeCell ref="M1:N1"/>
    <mergeCell ref="I118:J121"/>
    <mergeCell ref="B104:N104"/>
    <mergeCell ref="M2:N2"/>
    <mergeCell ref="E3:H3"/>
    <mergeCell ref="A3:A4"/>
    <mergeCell ref="C117:D117"/>
    <mergeCell ref="A108:N108"/>
    <mergeCell ref="A109:L109"/>
    <mergeCell ref="B1:L1"/>
    <mergeCell ref="I3:M3"/>
    <mergeCell ref="A2:B2"/>
    <mergeCell ref="A105:N105"/>
    <mergeCell ref="I117:J117"/>
    <mergeCell ref="K117:L117"/>
    <mergeCell ref="K118:L121"/>
    <mergeCell ref="A106:B106"/>
    <mergeCell ref="M118:N121"/>
    <mergeCell ref="A117:B117"/>
    <mergeCell ref="I116:N116"/>
    <mergeCell ref="C3:D3"/>
    <mergeCell ref="A118:B121"/>
  </mergeCells>
  <conditionalFormatting sqref="C2">
    <cfRule type="containsText" priority="1" operator="containsText" dxfId="2" text="業者名稱">
      <formula>NOT(ISERROR(SEARCH("業者名稱",C2)))</formula>
    </cfRule>
  </conditionalFormatting>
  <conditionalFormatting sqref="O5:O106">
    <cfRule type="expression" priority="3" dxfId="0">
      <formula>LEN(O5 )&lt;&gt;7</formula>
    </cfRule>
  </conditionalFormatting>
  <conditionalFormatting sqref="Q5:Q106">
    <cfRule type="expression" priority="2" dxfId="0">
      <formula>LEN(Q5)&lt;&gt;10</formula>
    </cfRule>
  </conditionalFormatting>
  <dataValidations count="7">
    <dataValidation sqref="K1:K44 K46:K47 K49:K103 K106:K1048576" showDropDown="0" showInputMessage="1" showErrorMessage="1" allowBlank="1" type="textLength" operator="equal">
      <formula1>3</formula1>
    </dataValidation>
    <dataValidation sqref="L1:L44 L46:L47 L49:L103 L106:L1048576" showDropDown="0" showInputMessage="1" showErrorMessage="1" allowBlank="1" type="textLength" operator="equal">
      <formula1>4</formula1>
    </dataValidation>
    <dataValidation sqref="C5:C11 C13:C18 C20:C21 C23:C33 C35:C37 C39:C50 C52:C103 D5:D103 D110:D1048576" showDropDown="0" showInputMessage="1" showErrorMessage="1" allowBlank="1" type="whole" operator="lessThanOrEqual">
      <formula1>4500</formula1>
    </dataValidation>
    <dataValidation sqref="B5:B104 B116:B1048576" showDropDown="0" showInputMessage="1" showErrorMessage="1" allowBlank="1" type="textLength" operator="greaterThanOrEqual">
      <formula1>13</formula1>
    </dataValidation>
    <dataValidation sqref="J1:J44 J46:J47 J49:J103 J105:J1048576" showDropDown="0" showInputMessage="1" showErrorMessage="1" allowBlank="1" operator="equal"/>
    <dataValidation sqref="C22" showDropDown="0" showInputMessage="1" showErrorMessage="1" allowBlank="1" operator="lessThanOrEqual"/>
    <dataValidation sqref="C19" showDropDown="0" showInputMessage="1" showErrorMessage="1" allowBlank="0" operator="lessThanOrEqual"/>
  </dataValidations>
  <printOptions horizontalCentered="1"/>
  <pageMargins left="0.2362204724409449" right="0.2362204724409449" top="0.7480314960629921" bottom="0.7480314960629921" header="0.3149606299212598" footer="0.3149606299212598"/>
  <pageSetup orientation="landscape" paperSize="9" scale="94"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兆基08</cp:lastModifiedBy>
  <cp:lastPrinted>2025-03-31T08:54:55Z</cp:lastPrinted>
</cp:coreProperties>
</file>