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90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13" fillId="0" borderId="0" applyAlignment="1" pivotButton="0" quotePrefix="0" xfId="0">
      <alignment vertical="center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2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8" applyAlignment="1" applyProtection="1" pivotButton="0" quotePrefix="0" xfId="0">
      <alignment horizontal="right" vertical="center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4"/>
  <sheetViews>
    <sheetView tabSelected="1" view="pageBreakPreview" zoomScaleNormal="100" zoomScaleSheetLayoutView="100" workbookViewId="0">
      <selection activeCell="B1" sqref="B1:M1048576"/>
    </sheetView>
  </sheetViews>
  <sheetFormatPr baseColWidth="8" defaultColWidth="9" defaultRowHeight="30" customHeight="1"/>
  <cols>
    <col width="5.6640625" customWidth="1" style="64" min="1" max="1"/>
    <col width="23.88671875" bestFit="1" customWidth="1" style="64" min="2" max="2"/>
    <col width="11.44140625" bestFit="1" customWidth="1" style="64" min="3" max="8"/>
    <col width="12.88671875" bestFit="1" customWidth="1" style="64" min="9" max="10"/>
    <col width="16.109375" bestFit="1" customWidth="1" style="64" min="11" max="11"/>
    <col width="11" bestFit="1" customWidth="1" style="64" min="12" max="12"/>
    <col width="17.77734375" bestFit="1" customWidth="1" style="64" min="13" max="13"/>
    <col width="6.21875" bestFit="1" customWidth="1" style="64" min="14" max="14"/>
    <col width="12.6640625" bestFit="1" customWidth="1" style="59" min="15" max="15"/>
    <col width="16.109375" bestFit="1" customWidth="1" style="59" min="16" max="16"/>
    <col width="12.6640625" bestFit="1" customWidth="1" style="59" min="17" max="17"/>
    <col width="10.88671875" bestFit="1" customWidth="1" style="59" min="18" max="18"/>
    <col width="3.21875" bestFit="1" customWidth="1" style="59" min="19" max="20"/>
    <col width="25.33203125" customWidth="1" style="59" min="21" max="21"/>
    <col width="13.6640625" customWidth="1" style="64" min="22" max="22"/>
    <col width="9" customWidth="1" style="64" min="23" max="16384"/>
  </cols>
  <sheetData>
    <row r="1" ht="52.2" customHeight="1" s="65">
      <c r="A1" s="11" t="inlineStr">
        <is>
          <t>表單4</t>
        </is>
      </c>
      <c r="B1" s="12" t="n"/>
      <c r="C1" s="23" t="inlineStr">
        <is>
          <t>出租人補助費用清冊
中華民國 114 年 03 月</t>
        </is>
      </c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24" t="inlineStr">
        <is>
          <t>增辦第4期計畫 
1131127版</t>
        </is>
      </c>
    </row>
    <row r="2" ht="20.25" customHeight="1" s="65">
      <c r="A2" s="36" t="inlineStr">
        <is>
          <t>業者名稱：</t>
        </is>
      </c>
      <c r="B2" s="67" t="n"/>
      <c r="C2" s="18" t="inlineStr">
        <is>
          <t>五泰桃園</t>
        </is>
      </c>
      <c r="D2" s="19" t="n"/>
      <c r="E2" s="19" t="n"/>
      <c r="F2" s="19" t="n"/>
      <c r="G2" s="19" t="n"/>
      <c r="H2" s="19" t="n"/>
      <c r="I2" s="19" t="n"/>
      <c r="J2" s="19" t="n"/>
      <c r="K2" s="19" t="n"/>
      <c r="L2" s="39" t="inlineStr">
        <is>
          <t>製表日期： 114 年 03 月 31 日</t>
        </is>
      </c>
      <c r="M2" s="68" t="n"/>
      <c r="N2" s="68" t="n"/>
    </row>
    <row r="3" ht="20.25" customFormat="1" customHeight="1" s="6">
      <c r="A3" s="69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0" t="n"/>
      <c r="E3" s="15" t="inlineStr">
        <is>
          <t>公證費</t>
        </is>
      </c>
      <c r="F3" s="70" t="n"/>
      <c r="G3" s="15" t="inlineStr">
        <is>
          <t>住宅出租修繕費</t>
        </is>
      </c>
      <c r="H3" s="70" t="n"/>
      <c r="I3" s="15" t="inlineStr">
        <is>
          <t>受款人資料</t>
        </is>
      </c>
      <c r="J3" s="71" t="n"/>
      <c r="K3" s="71" t="n"/>
      <c r="L3" s="71" t="n"/>
      <c r="M3" s="70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2" t="n"/>
      <c r="B4" s="73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30" t="inlineStr">
        <is>
          <t>帳戶號碼</t>
        </is>
      </c>
      <c r="N4" s="73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9" customFormat="1" customHeight="1" s="64">
      <c r="A5" s="52">
        <f>ROW()-4</f>
        <v/>
      </c>
      <c r="B5" s="53" t="inlineStr">
        <is>
          <t>五泰桃園C2M34100007</t>
        </is>
      </c>
      <c r="C5" s="74" t="n">
        <v>3186</v>
      </c>
      <c r="D5" s="74" t="n">
        <v>3186</v>
      </c>
      <c r="E5" s="74" t="n"/>
      <c r="F5" s="74" t="n"/>
      <c r="G5" s="75" t="n"/>
      <c r="H5" s="75" t="n"/>
      <c r="I5" s="76" t="inlineStr">
        <is>
          <t>王以誠</t>
        </is>
      </c>
      <c r="J5" s="56" t="inlineStr">
        <is>
          <t>Z036911715</t>
        </is>
      </c>
      <c r="K5" s="53" t="inlineStr">
        <is>
          <t>009</t>
        </is>
      </c>
      <c r="L5" s="53" t="inlineStr">
        <is>
          <t>9752</t>
        </is>
      </c>
      <c r="M5" s="57" t="inlineStr">
        <is>
          <t>74267193302309</t>
        </is>
      </c>
      <c r="N5" s="58" t="n"/>
      <c r="O5" s="59">
        <f>K5&amp;L5</f>
        <v/>
      </c>
      <c r="P5" s="60">
        <f>M5</f>
        <v/>
      </c>
      <c r="Q5" s="59">
        <f>J5</f>
        <v/>
      </c>
      <c r="R5" s="77">
        <f>D5+F5+H5</f>
        <v/>
      </c>
      <c r="S5" s="59" t="n"/>
      <c r="T5" s="59" t="n"/>
      <c r="U5" s="62">
        <f>$C$2&amp;I5&amp;IF(D5&gt;0,"保險費",IF(F5&gt;0,"東公證費",IF(H5&gt;0,"修繕費")))</f>
        <v/>
      </c>
      <c r="V5" s="63">
        <f>B5</f>
        <v/>
      </c>
    </row>
    <row r="6" ht="24.9" customFormat="1" customHeight="1" s="64">
      <c r="A6" s="52">
        <f>ROW()-4</f>
        <v/>
      </c>
      <c r="B6" s="53" t="inlineStr">
        <is>
          <t>五泰桃園C2M34100013</t>
        </is>
      </c>
      <c r="C6" s="74" t="n">
        <v>1755</v>
      </c>
      <c r="D6" s="74" t="n">
        <v>1755</v>
      </c>
      <c r="E6" s="74" t="n"/>
      <c r="F6" s="74" t="n"/>
      <c r="G6" s="75" t="n"/>
      <c r="H6" s="75" t="n"/>
      <c r="I6" s="76" t="inlineStr">
        <is>
          <t>楊雨其</t>
        </is>
      </c>
      <c r="J6" s="56" t="inlineStr">
        <is>
          <t>D647860727</t>
        </is>
      </c>
      <c r="K6" s="53" t="inlineStr">
        <is>
          <t>803</t>
        </is>
      </c>
      <c r="L6" s="53" t="inlineStr">
        <is>
          <t>0065</t>
        </is>
      </c>
      <c r="M6" s="57" t="inlineStr">
        <is>
          <t>780680919404</t>
        </is>
      </c>
      <c r="N6" s="58" t="n"/>
      <c r="O6" s="59">
        <f>K6&amp;L6</f>
        <v/>
      </c>
      <c r="P6" s="60">
        <f>M6</f>
        <v/>
      </c>
      <c r="Q6" s="59">
        <f>J6</f>
        <v/>
      </c>
      <c r="R6" s="77">
        <f>D6+F6+H6</f>
        <v/>
      </c>
      <c r="S6" s="59" t="n"/>
      <c r="T6" s="59" t="n"/>
      <c r="U6" s="62">
        <f>$C$2&amp;I6&amp;IF(D6&gt;0,"保險費",IF(F6&gt;0,"東公證費",IF(H6&gt;0,"修繕費")))</f>
        <v/>
      </c>
      <c r="V6" s="63">
        <f>B6</f>
        <v/>
      </c>
    </row>
    <row r="7" ht="24.9" customFormat="1" customHeight="1" s="64">
      <c r="A7" s="52">
        <f>ROW()-4</f>
        <v/>
      </c>
      <c r="B7" s="53" t="inlineStr">
        <is>
          <t>五泰桃園C2M34100014</t>
        </is>
      </c>
      <c r="C7" s="74" t="n">
        <v>2549</v>
      </c>
      <c r="D7" s="74" t="n">
        <v>2549</v>
      </c>
      <c r="E7" s="74" t="n"/>
      <c r="F7" s="74" t="n"/>
      <c r="G7" s="75" t="n"/>
      <c r="H7" s="75" t="n"/>
      <c r="I7" s="76" t="inlineStr">
        <is>
          <t>黃淑敏</t>
        </is>
      </c>
      <c r="J7" s="56" t="inlineStr">
        <is>
          <t>G122175295</t>
        </is>
      </c>
      <c r="K7" s="53" t="inlineStr">
        <is>
          <t>103</t>
        </is>
      </c>
      <c r="L7" s="53" t="inlineStr">
        <is>
          <t>0480</t>
        </is>
      </c>
      <c r="M7" s="57" t="inlineStr">
        <is>
          <t>8204372776729</t>
        </is>
      </c>
      <c r="N7" s="58" t="n"/>
      <c r="O7" s="59">
        <f>K7&amp;L7</f>
        <v/>
      </c>
      <c r="P7" s="60">
        <f>M7</f>
        <v/>
      </c>
      <c r="Q7" s="59">
        <f>J7</f>
        <v/>
      </c>
      <c r="R7" s="77">
        <f>D7+F7+H7</f>
        <v/>
      </c>
      <c r="S7" s="59" t="n"/>
      <c r="T7" s="59" t="n"/>
      <c r="U7" s="62">
        <f>$C$2&amp;I7&amp;IF(D7&gt;0,"保險費",IF(F7&gt;0,"東公證費",IF(H7&gt;0,"修繕費")))</f>
        <v/>
      </c>
      <c r="V7" s="63">
        <f>B7</f>
        <v/>
      </c>
    </row>
    <row r="8" ht="24.9" customFormat="1" customHeight="1" s="64">
      <c r="A8" s="52">
        <f>ROW()-4</f>
        <v/>
      </c>
      <c r="B8" s="53" t="inlineStr">
        <is>
          <t>五泰桃園C2M34100015</t>
        </is>
      </c>
      <c r="C8" s="74" t="n">
        <v>2787</v>
      </c>
      <c r="D8" s="74" t="n">
        <v>2787</v>
      </c>
      <c r="E8" s="74" t="n"/>
      <c r="F8" s="74" t="n"/>
      <c r="G8" s="75" t="n"/>
      <c r="H8" s="75" t="n"/>
      <c r="I8" s="76" t="inlineStr">
        <is>
          <t>黃長斌</t>
        </is>
      </c>
      <c r="J8" s="56" t="inlineStr">
        <is>
          <t>H568622868</t>
        </is>
      </c>
      <c r="K8" s="53" t="inlineStr">
        <is>
          <t>700</t>
        </is>
      </c>
      <c r="L8" s="53" t="inlineStr">
        <is>
          <t>0023</t>
        </is>
      </c>
      <c r="M8" s="57" t="inlineStr">
        <is>
          <t>32837614170309</t>
        </is>
      </c>
      <c r="N8" s="58" t="n"/>
      <c r="O8" s="59">
        <f>K8&amp;L8</f>
        <v/>
      </c>
      <c r="P8" s="60">
        <f>M8</f>
        <v/>
      </c>
      <c r="Q8" s="59">
        <f>J8</f>
        <v/>
      </c>
      <c r="R8" s="77">
        <f>D8+F8+H8</f>
        <v/>
      </c>
      <c r="S8" s="59" t="n"/>
      <c r="T8" s="59" t="n"/>
      <c r="U8" s="62">
        <f>$C$2&amp;I8&amp;IF(D8&gt;0,"保險費",IF(F8&gt;0,"東公證費",IF(H8&gt;0,"修繕費")))</f>
        <v/>
      </c>
      <c r="V8" s="63">
        <f>B8</f>
        <v/>
      </c>
    </row>
    <row r="9" ht="24.9" customFormat="1" customHeight="1" s="64">
      <c r="A9" s="52">
        <f>ROW()-4</f>
        <v/>
      </c>
      <c r="B9" s="53" t="inlineStr">
        <is>
          <t>五泰桃園C2M34100016</t>
        </is>
      </c>
      <c r="C9" s="74" t="n">
        <v>2551</v>
      </c>
      <c r="D9" s="74" t="n">
        <v>2551</v>
      </c>
      <c r="E9" s="74" t="n"/>
      <c r="F9" s="74" t="n"/>
      <c r="G9" s="75" t="n"/>
      <c r="H9" s="75" t="n"/>
      <c r="I9" s="76" t="inlineStr">
        <is>
          <t>鄭鈺融</t>
        </is>
      </c>
      <c r="J9" s="56" t="inlineStr">
        <is>
          <t>P483693015</t>
        </is>
      </c>
      <c r="K9" s="53" t="inlineStr">
        <is>
          <t>700</t>
        </is>
      </c>
      <c r="L9" s="53" t="inlineStr">
        <is>
          <t>0021</t>
        </is>
      </c>
      <c r="M9" s="57" t="inlineStr">
        <is>
          <t>11123629761083</t>
        </is>
      </c>
      <c r="N9" s="58" t="n"/>
      <c r="O9" s="59">
        <f>K9&amp;L9</f>
        <v/>
      </c>
      <c r="P9" s="60">
        <f>M9</f>
        <v/>
      </c>
      <c r="Q9" s="59">
        <f>J9</f>
        <v/>
      </c>
      <c r="R9" s="77">
        <f>D9+F9+H9</f>
        <v/>
      </c>
      <c r="S9" s="59" t="n"/>
      <c r="T9" s="59" t="n"/>
      <c r="U9" s="62">
        <f>$C$2&amp;I9&amp;IF(D9&gt;0,"保險費",IF(F9&gt;0,"東公證費",IF(H9&gt;0,"修繕費")))</f>
        <v/>
      </c>
      <c r="V9" s="63">
        <f>B9</f>
        <v/>
      </c>
    </row>
    <row r="10" ht="24.9" customFormat="1" customHeight="1" s="64">
      <c r="A10" s="52">
        <f>ROW()-4</f>
        <v/>
      </c>
      <c r="B10" s="53" t="inlineStr">
        <is>
          <t>五泰桃園C2M34100017</t>
        </is>
      </c>
      <c r="C10" s="74" t="n">
        <v>2810</v>
      </c>
      <c r="D10" s="74" t="n">
        <v>2810</v>
      </c>
      <c r="E10" s="74" t="n"/>
      <c r="F10" s="74" t="n"/>
      <c r="G10" s="75" t="n"/>
      <c r="H10" s="75" t="n"/>
      <c r="I10" s="76" t="inlineStr">
        <is>
          <t>徐意君</t>
        </is>
      </c>
      <c r="J10" s="56" t="inlineStr">
        <is>
          <t>L613728260</t>
        </is>
      </c>
      <c r="K10" s="53" t="inlineStr">
        <is>
          <t>700</t>
        </is>
      </c>
      <c r="L10" s="53" t="inlineStr">
        <is>
          <t>0021</t>
        </is>
      </c>
      <c r="M10" s="57" t="inlineStr">
        <is>
          <t>85237902448740</t>
        </is>
      </c>
      <c r="N10" s="58" t="n"/>
      <c r="O10" s="59">
        <f>K10&amp;L10</f>
        <v/>
      </c>
      <c r="P10" s="60">
        <f>M10</f>
        <v/>
      </c>
      <c r="Q10" s="59">
        <f>J10</f>
        <v/>
      </c>
      <c r="R10" s="77">
        <f>D10+F10+H10</f>
        <v/>
      </c>
      <c r="S10" s="59" t="n"/>
      <c r="T10" s="59" t="n"/>
      <c r="U10" s="62">
        <f>$C$2&amp;I10&amp;IF(D10&gt;0,"保險費",IF(F10&gt;0,"東公證費",IF(H10&gt;0,"修繕費")))</f>
        <v/>
      </c>
      <c r="V10" s="63">
        <f>B10</f>
        <v/>
      </c>
    </row>
    <row r="11" ht="24.9" customFormat="1" customHeight="1" s="64">
      <c r="A11" s="52">
        <f>ROW()-4</f>
        <v/>
      </c>
      <c r="B11" s="53" t="inlineStr">
        <is>
          <t>五泰桃園C2M34100018</t>
        </is>
      </c>
      <c r="C11" s="74" t="n">
        <v>3607</v>
      </c>
      <c r="D11" s="74" t="n">
        <v>3500</v>
      </c>
      <c r="E11" s="74" t="n"/>
      <c r="F11" s="74" t="n"/>
      <c r="G11" s="75" t="n"/>
      <c r="H11" s="75" t="n"/>
      <c r="I11" s="76" t="inlineStr">
        <is>
          <t>游智豪</t>
        </is>
      </c>
      <c r="J11" s="56" t="inlineStr">
        <is>
          <t>U463996002</t>
        </is>
      </c>
      <c r="K11" s="53" t="inlineStr">
        <is>
          <t>009</t>
        </is>
      </c>
      <c r="L11" s="53" t="inlineStr">
        <is>
          <t>5796</t>
        </is>
      </c>
      <c r="M11" s="57" t="inlineStr">
        <is>
          <t>96155188171964</t>
        </is>
      </c>
      <c r="N11" s="58" t="n"/>
      <c r="O11" s="59">
        <f>K11&amp;L11</f>
        <v/>
      </c>
      <c r="P11" s="60">
        <f>M11</f>
        <v/>
      </c>
      <c r="Q11" s="59">
        <f>J11</f>
        <v/>
      </c>
      <c r="R11" s="77">
        <f>D11+F11+H11</f>
        <v/>
      </c>
      <c r="S11" s="59" t="n"/>
      <c r="T11" s="59" t="n"/>
      <c r="U11" s="62">
        <f>$C$2&amp;I11&amp;IF(D11&gt;0,"保險費",IF(F11&gt;0,"東公證費",IF(H11&gt;0,"修繕費")))</f>
        <v/>
      </c>
      <c r="V11" s="63">
        <f>B11</f>
        <v/>
      </c>
    </row>
    <row r="12" ht="24.9" customFormat="1" customHeight="1" s="64">
      <c r="A12" s="52">
        <f>ROW()-4</f>
        <v/>
      </c>
      <c r="B12" s="53" t="inlineStr">
        <is>
          <t>五泰桃園C2M34100018</t>
        </is>
      </c>
      <c r="C12" s="74" t="n"/>
      <c r="D12" s="74" t="n"/>
      <c r="E12" s="74" t="n"/>
      <c r="F12" s="74" t="n"/>
      <c r="G12" s="75" t="n">
        <v>15800</v>
      </c>
      <c r="H12" s="75" t="n">
        <v>9000</v>
      </c>
      <c r="I12" s="76" t="inlineStr">
        <is>
          <t>游智豪</t>
        </is>
      </c>
      <c r="J12" s="56" t="inlineStr">
        <is>
          <t>C166375652</t>
        </is>
      </c>
      <c r="K12" s="53" t="inlineStr">
        <is>
          <t>009</t>
        </is>
      </c>
      <c r="L12" s="53" t="inlineStr">
        <is>
          <t>5796</t>
        </is>
      </c>
      <c r="M12" s="57" t="inlineStr">
        <is>
          <t>13420733690386</t>
        </is>
      </c>
      <c r="N12" s="58" t="n"/>
      <c r="O12" s="59">
        <f>K12&amp;L12</f>
        <v/>
      </c>
      <c r="P12" s="60">
        <f>M12</f>
        <v/>
      </c>
      <c r="Q12" s="59">
        <f>J12</f>
        <v/>
      </c>
      <c r="R12" s="77">
        <f>D12+F12+H12</f>
        <v/>
      </c>
      <c r="S12" s="59" t="n"/>
      <c r="T12" s="59" t="n"/>
      <c r="U12" s="62">
        <f>$C$2&amp;I12&amp;IF(D12&gt;0,"保險費",IF(F12&gt;0,"東公證費",IF(H12&gt;0,"修繕費")))</f>
        <v/>
      </c>
      <c r="V12" s="63">
        <f>B12</f>
        <v/>
      </c>
    </row>
    <row r="13" ht="24.9" customFormat="1" customHeight="1" s="64">
      <c r="A13" s="52">
        <f>ROW()-4</f>
        <v/>
      </c>
      <c r="B13" s="53" t="inlineStr">
        <is>
          <t>五泰桃園C2M34100019</t>
        </is>
      </c>
      <c r="C13" s="74" t="n">
        <v>3376</v>
      </c>
      <c r="D13" s="74" t="n">
        <v>3376</v>
      </c>
      <c r="E13" s="74" t="n"/>
      <c r="F13" s="74" t="n"/>
      <c r="G13" s="75" t="n"/>
      <c r="H13" s="75" t="n"/>
      <c r="I13" s="76" t="inlineStr">
        <is>
          <t>韓林素珠</t>
        </is>
      </c>
      <c r="J13" s="56" t="inlineStr">
        <is>
          <t>H368328167</t>
        </is>
      </c>
      <c r="K13" s="53" t="inlineStr">
        <is>
          <t>007</t>
        </is>
      </c>
      <c r="L13" s="53" t="inlineStr">
        <is>
          <t>2229</t>
        </is>
      </c>
      <c r="M13" s="57" t="inlineStr">
        <is>
          <t>35541867474</t>
        </is>
      </c>
      <c r="N13" s="58" t="n"/>
      <c r="O13" s="59">
        <f>K13&amp;L13</f>
        <v/>
      </c>
      <c r="P13" s="60">
        <f>M13</f>
        <v/>
      </c>
      <c r="Q13" s="59">
        <f>J13</f>
        <v/>
      </c>
      <c r="R13" s="77">
        <f>D13+F13+H13</f>
        <v/>
      </c>
      <c r="S13" s="59" t="n"/>
      <c r="T13" s="59" t="n"/>
      <c r="U13" s="62">
        <f>$C$2&amp;I13&amp;IF(D13&gt;0,"保險費",IF(F13&gt;0,"東公證費",IF(H13&gt;0,"修繕費")))</f>
        <v/>
      </c>
      <c r="V13" s="63">
        <f>B13</f>
        <v/>
      </c>
    </row>
    <row r="14" ht="24.9" customFormat="1" customHeight="1" s="64">
      <c r="A14" s="52">
        <f>ROW()-4</f>
        <v/>
      </c>
      <c r="B14" s="53" t="inlineStr">
        <is>
          <t>五泰桃園C2M34100019</t>
        </is>
      </c>
      <c r="C14" s="74" t="n"/>
      <c r="D14" s="74" t="n"/>
      <c r="E14" s="74" t="n"/>
      <c r="F14" s="74" t="n"/>
      <c r="G14" s="75" t="n">
        <v>13800</v>
      </c>
      <c r="H14" s="75" t="n">
        <v>10000</v>
      </c>
      <c r="I14" s="76" t="inlineStr">
        <is>
          <t>韓林素珠</t>
        </is>
      </c>
      <c r="J14" s="56" t="inlineStr">
        <is>
          <t>D742490501</t>
        </is>
      </c>
      <c r="K14" s="53" t="inlineStr">
        <is>
          <t>007</t>
        </is>
      </c>
      <c r="L14" s="53" t="inlineStr">
        <is>
          <t>2229</t>
        </is>
      </c>
      <c r="M14" s="57" t="inlineStr">
        <is>
          <t>59640246847</t>
        </is>
      </c>
      <c r="N14" s="58" t="n"/>
      <c r="O14" s="59">
        <f>K14&amp;L14</f>
        <v/>
      </c>
      <c r="P14" s="60">
        <f>M14</f>
        <v/>
      </c>
      <c r="Q14" s="59">
        <f>J14</f>
        <v/>
      </c>
      <c r="R14" s="77">
        <f>D14+F14+H14</f>
        <v/>
      </c>
      <c r="S14" s="59" t="n"/>
      <c r="T14" s="59" t="n"/>
      <c r="U14" s="62">
        <f>$C$2&amp;I14&amp;IF(D14&gt;0,"保險費",IF(F14&gt;0,"東公證費",IF(H14&gt;0,"修繕費")))</f>
        <v/>
      </c>
      <c r="V14" s="63">
        <f>B14</f>
        <v/>
      </c>
    </row>
    <row r="15" ht="24.9" customFormat="1" customHeight="1" s="64">
      <c r="A15" s="52">
        <f>ROW()-4</f>
        <v/>
      </c>
      <c r="B15" s="53" t="inlineStr">
        <is>
          <t>五泰桃園C2M34100020</t>
        </is>
      </c>
      <c r="C15" s="74" t="n">
        <v>3272</v>
      </c>
      <c r="D15" s="74" t="n">
        <v>2214</v>
      </c>
      <c r="E15" s="74" t="n"/>
      <c r="F15" s="74" t="n"/>
      <c r="G15" s="75" t="n"/>
      <c r="H15" s="75" t="n"/>
      <c r="I15" s="76" t="inlineStr">
        <is>
          <t>姜禮聿</t>
        </is>
      </c>
      <c r="J15" s="56" t="inlineStr">
        <is>
          <t>E697952740</t>
        </is>
      </c>
      <c r="K15" s="53" t="inlineStr">
        <is>
          <t>803</t>
        </is>
      </c>
      <c r="L15" s="53" t="inlineStr">
        <is>
          <t>0308</t>
        </is>
      </c>
      <c r="M15" s="57" t="inlineStr">
        <is>
          <t>582676573011</t>
        </is>
      </c>
      <c r="N15" s="58" t="n"/>
      <c r="O15" s="59">
        <f>K15&amp;L15</f>
        <v/>
      </c>
      <c r="P15" s="60">
        <f>M15</f>
        <v/>
      </c>
      <c r="Q15" s="59">
        <f>J15</f>
        <v/>
      </c>
      <c r="R15" s="77">
        <f>D15+F15+H15</f>
        <v/>
      </c>
      <c r="S15" s="59" t="n"/>
      <c r="T15" s="59" t="n"/>
      <c r="U15" s="62">
        <f>$C$2&amp;I15&amp;IF(D15&gt;0,"保險費",IF(F15&gt;0,"東公證費",IF(H15&gt;0,"修繕費")))</f>
        <v/>
      </c>
      <c r="V15" s="63">
        <f>B15</f>
        <v/>
      </c>
    </row>
    <row r="16" ht="24.9" customFormat="1" customHeight="1" s="64">
      <c r="A16" s="52">
        <f>ROW()-4</f>
        <v/>
      </c>
      <c r="B16" s="53" t="inlineStr">
        <is>
          <t>五泰桃園C2M34100020</t>
        </is>
      </c>
      <c r="C16" s="74" t="n"/>
      <c r="D16" s="74" t="n"/>
      <c r="E16" s="74" t="n"/>
      <c r="F16" s="74" t="n"/>
      <c r="G16" s="75" t="n">
        <v>1000</v>
      </c>
      <c r="H16" s="75" t="n">
        <v>1000</v>
      </c>
      <c r="I16" s="76" t="inlineStr">
        <is>
          <t>姜禮聿</t>
        </is>
      </c>
      <c r="J16" s="56" t="inlineStr">
        <is>
          <t>O866805822</t>
        </is>
      </c>
      <c r="K16" s="53" t="inlineStr">
        <is>
          <t>803</t>
        </is>
      </c>
      <c r="L16" s="53" t="inlineStr">
        <is>
          <t>0308</t>
        </is>
      </c>
      <c r="M16" s="57" t="inlineStr">
        <is>
          <t>639812276169</t>
        </is>
      </c>
      <c r="N16" s="58" t="n"/>
      <c r="O16" s="59">
        <f>K16&amp;L16</f>
        <v/>
      </c>
      <c r="P16" s="60">
        <f>M16</f>
        <v/>
      </c>
      <c r="Q16" s="59">
        <f>J16</f>
        <v/>
      </c>
      <c r="R16" s="77">
        <f>D16+F16+H16</f>
        <v/>
      </c>
      <c r="S16" s="59" t="n"/>
      <c r="T16" s="59" t="n"/>
      <c r="U16" s="62">
        <f>$C$2&amp;I16&amp;IF(D16&gt;0,"保險費",IF(F16&gt;0,"東公證費",IF(H16&gt;0,"修繕費")))</f>
        <v/>
      </c>
      <c r="V16" s="63">
        <f>B16</f>
        <v/>
      </c>
    </row>
    <row r="17" ht="24.9" customFormat="1" customHeight="1" s="64">
      <c r="A17" s="52">
        <f>ROW()-4</f>
        <v/>
      </c>
      <c r="B17" s="53" t="inlineStr">
        <is>
          <t>五泰桃園C2M34100021</t>
        </is>
      </c>
      <c r="C17" s="74" t="n"/>
      <c r="D17" s="74" t="n"/>
      <c r="E17" s="74" t="n"/>
      <c r="F17" s="74" t="n"/>
      <c r="G17" s="75" t="n">
        <v>1000</v>
      </c>
      <c r="H17" s="75" t="n">
        <v>1000</v>
      </c>
      <c r="I17" s="76" t="inlineStr">
        <is>
          <t>鄭薛翠華</t>
        </is>
      </c>
      <c r="J17" s="56" t="inlineStr">
        <is>
          <t>F394342196</t>
        </is>
      </c>
      <c r="K17" s="53" t="inlineStr">
        <is>
          <t>808</t>
        </is>
      </c>
      <c r="L17" s="53" t="inlineStr">
        <is>
          <t>0130</t>
        </is>
      </c>
      <c r="M17" s="57" t="inlineStr">
        <is>
          <t>4053922492214</t>
        </is>
      </c>
      <c r="N17" s="58" t="n"/>
      <c r="O17" s="59">
        <f>K17&amp;L17</f>
        <v/>
      </c>
      <c r="P17" s="60">
        <f>M17</f>
        <v/>
      </c>
      <c r="Q17" s="59">
        <f>J17</f>
        <v/>
      </c>
      <c r="R17" s="77">
        <f>D17+F17+H17</f>
        <v/>
      </c>
      <c r="S17" s="59" t="n"/>
      <c r="T17" s="59" t="n"/>
      <c r="U17" s="62">
        <f>$C$2&amp;I17&amp;IF(D17&gt;0,"保險費",IF(F17&gt;0,"東公證費",IF(H17&gt;0,"修繕費")))</f>
        <v/>
      </c>
      <c r="V17" s="63">
        <f>B17</f>
        <v/>
      </c>
    </row>
    <row r="18" ht="24.9" customFormat="1" customHeight="1" s="64">
      <c r="A18" s="52">
        <f>ROW()-4</f>
        <v/>
      </c>
      <c r="B18" s="53" t="inlineStr">
        <is>
          <t>五泰桃園C2M34100022</t>
        </is>
      </c>
      <c r="C18" s="74" t="n"/>
      <c r="D18" s="74" t="n"/>
      <c r="E18" s="74" t="n"/>
      <c r="F18" s="74" t="n"/>
      <c r="G18" s="75" t="n">
        <v>1500</v>
      </c>
      <c r="H18" s="75" t="n">
        <v>1500</v>
      </c>
      <c r="I18" s="76" t="inlineStr">
        <is>
          <t>莊詠羽</t>
        </is>
      </c>
      <c r="J18" s="56" t="inlineStr">
        <is>
          <t>D298782531</t>
        </is>
      </c>
      <c r="K18" s="53" t="inlineStr">
        <is>
          <t>808</t>
        </is>
      </c>
      <c r="L18" s="53" t="inlineStr">
        <is>
          <t>1333</t>
        </is>
      </c>
      <c r="M18" s="57" t="inlineStr">
        <is>
          <t>7110686704240</t>
        </is>
      </c>
      <c r="N18" s="58" t="n"/>
      <c r="O18" s="59">
        <f>K18&amp;L18</f>
        <v/>
      </c>
      <c r="P18" s="60">
        <f>M18</f>
        <v/>
      </c>
      <c r="Q18" s="59">
        <f>J18</f>
        <v/>
      </c>
      <c r="R18" s="77">
        <f>D18+F18+H18</f>
        <v/>
      </c>
      <c r="S18" s="59" t="n"/>
      <c r="T18" s="59" t="n"/>
      <c r="U18" s="62">
        <f>$C$2&amp;I18&amp;IF(D18&gt;0,"保險費",IF(F18&gt;0,"東公證費",IF(H18&gt;0,"修繕費")))</f>
        <v/>
      </c>
      <c r="V18" s="63">
        <f>B18</f>
        <v/>
      </c>
    </row>
    <row r="19" ht="24.9" customFormat="1" customHeight="1" s="64">
      <c r="A19" s="52">
        <f>ROW()-4</f>
        <v/>
      </c>
      <c r="B19" s="53" t="inlineStr">
        <is>
          <t>五泰桃園C2M34100023</t>
        </is>
      </c>
      <c r="C19" s="74" t="n">
        <v>3334</v>
      </c>
      <c r="D19" s="74" t="n">
        <v>3334</v>
      </c>
      <c r="E19" s="74" t="n"/>
      <c r="F19" s="74" t="n"/>
      <c r="G19" s="75" t="n"/>
      <c r="H19" s="75" t="n"/>
      <c r="I19" s="76" t="inlineStr">
        <is>
          <t>蔡合原</t>
        </is>
      </c>
      <c r="J19" s="56" t="inlineStr">
        <is>
          <t>L605115588</t>
        </is>
      </c>
      <c r="K19" s="53" t="inlineStr">
        <is>
          <t>822</t>
        </is>
      </c>
      <c r="L19" s="53" t="inlineStr">
        <is>
          <t>0819</t>
        </is>
      </c>
      <c r="M19" s="57" t="inlineStr">
        <is>
          <t>636013201780</t>
        </is>
      </c>
      <c r="N19" s="58" t="n"/>
      <c r="O19" s="59">
        <f>K19&amp;L19</f>
        <v/>
      </c>
      <c r="P19" s="60">
        <f>M19</f>
        <v/>
      </c>
      <c r="Q19" s="59">
        <f>J19</f>
        <v/>
      </c>
      <c r="R19" s="77">
        <f>D19+F19+H19</f>
        <v/>
      </c>
      <c r="S19" s="59" t="n"/>
      <c r="T19" s="59" t="n"/>
      <c r="U19" s="62">
        <f>$C$2&amp;I19&amp;IF(D19&gt;0,"保險費",IF(F19&gt;0,"東公證費",IF(H19&gt;0,"修繕費")))</f>
        <v/>
      </c>
      <c r="V19" s="63">
        <f>B19</f>
        <v/>
      </c>
    </row>
    <row r="20" ht="24.9" customFormat="1" customHeight="1" s="64">
      <c r="A20" s="52">
        <f>ROW()-4</f>
        <v/>
      </c>
      <c r="B20" s="53" t="inlineStr">
        <is>
          <t>五泰桃園C2M34100023</t>
        </is>
      </c>
      <c r="C20" s="74" t="n"/>
      <c r="D20" s="74" t="n"/>
      <c r="E20" s="74" t="n"/>
      <c r="F20" s="74" t="n"/>
      <c r="G20" s="75" t="n">
        <v>1500</v>
      </c>
      <c r="H20" s="75" t="n">
        <v>1500</v>
      </c>
      <c r="I20" s="76" t="inlineStr">
        <is>
          <t>蔡合原</t>
        </is>
      </c>
      <c r="J20" s="56" t="inlineStr">
        <is>
          <t>M395938577</t>
        </is>
      </c>
      <c r="K20" s="53" t="inlineStr">
        <is>
          <t>822</t>
        </is>
      </c>
      <c r="L20" s="53" t="inlineStr">
        <is>
          <t>0819</t>
        </is>
      </c>
      <c r="M20" s="57" t="inlineStr">
        <is>
          <t>870373103007</t>
        </is>
      </c>
      <c r="N20" s="58" t="n"/>
      <c r="O20" s="59">
        <f>K20&amp;L20</f>
        <v/>
      </c>
      <c r="P20" s="60">
        <f>M20</f>
        <v/>
      </c>
      <c r="Q20" s="59">
        <f>J20</f>
        <v/>
      </c>
      <c r="R20" s="77">
        <f>D20+F20+H20</f>
        <v/>
      </c>
      <c r="S20" s="59" t="n"/>
      <c r="T20" s="59" t="n"/>
      <c r="U20" s="62">
        <f>$C$2&amp;I20&amp;IF(D20&gt;0,"保險費",IF(F20&gt;0,"東公證費",IF(H20&gt;0,"修繕費")))</f>
        <v/>
      </c>
      <c r="V20" s="63">
        <f>B20</f>
        <v/>
      </c>
    </row>
    <row r="21" ht="24.9" customFormat="1" customHeight="1" s="64">
      <c r="A21" s="52">
        <f>ROW()-4</f>
        <v/>
      </c>
      <c r="B21" s="53" t="inlineStr">
        <is>
          <t>五泰桃園C2M34100025</t>
        </is>
      </c>
      <c r="C21" s="74" t="n">
        <v>2499</v>
      </c>
      <c r="D21" s="74" t="n">
        <v>2499</v>
      </c>
      <c r="E21" s="74" t="n"/>
      <c r="F21" s="74" t="n"/>
      <c r="G21" s="75" t="n"/>
      <c r="H21" s="75" t="n"/>
      <c r="I21" s="76" t="inlineStr">
        <is>
          <t>彭聖翔</t>
        </is>
      </c>
      <c r="J21" s="56" t="inlineStr">
        <is>
          <t>W930532651</t>
        </is>
      </c>
      <c r="K21" s="53" t="inlineStr">
        <is>
          <t>822</t>
        </is>
      </c>
      <c r="L21" s="53" t="inlineStr">
        <is>
          <t>0129</t>
        </is>
      </c>
      <c r="M21" s="57" t="inlineStr">
        <is>
          <t>434574795494</t>
        </is>
      </c>
      <c r="N21" s="58" t="n"/>
      <c r="O21" s="59">
        <f>K21&amp;L21</f>
        <v/>
      </c>
      <c r="P21" s="60">
        <f>M21</f>
        <v/>
      </c>
      <c r="Q21" s="59">
        <f>J21</f>
        <v/>
      </c>
      <c r="R21" s="77">
        <f>D21+F21+H21</f>
        <v/>
      </c>
      <c r="S21" s="59" t="n"/>
      <c r="T21" s="59" t="n"/>
      <c r="U21" s="62">
        <f>$C$2&amp;I21&amp;IF(D21&gt;0,"保險費",IF(F21&gt;0,"東公證費",IF(H21&gt;0,"修繕費")))</f>
        <v/>
      </c>
      <c r="V21" s="63">
        <f>B21</f>
        <v/>
      </c>
    </row>
    <row r="22" ht="24.9" customFormat="1" customHeight="1" s="64">
      <c r="A22" s="52">
        <f>ROW()-4</f>
        <v/>
      </c>
      <c r="B22" s="53" t="inlineStr">
        <is>
          <t>五泰桃園C2M34100025</t>
        </is>
      </c>
      <c r="C22" s="74" t="n"/>
      <c r="D22" s="74" t="n"/>
      <c r="E22" s="74" t="n"/>
      <c r="F22" s="74" t="n"/>
      <c r="G22" s="75" t="n">
        <v>1500</v>
      </c>
      <c r="H22" s="75" t="n">
        <v>1500</v>
      </c>
      <c r="I22" s="76" t="inlineStr">
        <is>
          <t>彭聖翔</t>
        </is>
      </c>
      <c r="J22" s="56" t="inlineStr">
        <is>
          <t>H731968739</t>
        </is>
      </c>
      <c r="K22" s="53" t="inlineStr">
        <is>
          <t>822</t>
        </is>
      </c>
      <c r="L22" s="53" t="inlineStr">
        <is>
          <t>0129</t>
        </is>
      </c>
      <c r="M22" s="57" t="inlineStr">
        <is>
          <t>212898202284</t>
        </is>
      </c>
      <c r="N22" s="58" t="n"/>
      <c r="O22" s="59">
        <f>K22&amp;L22</f>
        <v/>
      </c>
      <c r="P22" s="60">
        <f>M22</f>
        <v/>
      </c>
      <c r="Q22" s="59">
        <f>J22</f>
        <v/>
      </c>
      <c r="R22" s="77">
        <f>D22+F22+H22</f>
        <v/>
      </c>
      <c r="S22" s="59" t="n"/>
      <c r="T22" s="59" t="n"/>
      <c r="U22" s="62">
        <f>$C$2&amp;I22&amp;IF(D22&gt;0,"保險費",IF(F22&gt;0,"東公證費",IF(H22&gt;0,"修繕費")))</f>
        <v/>
      </c>
      <c r="V22" s="63">
        <f>B22</f>
        <v/>
      </c>
    </row>
    <row r="23" ht="24.9" customFormat="1" customHeight="1" s="64">
      <c r="A23" s="52">
        <f>ROW()-4</f>
        <v/>
      </c>
      <c r="B23" s="53" t="inlineStr">
        <is>
          <t>五泰桃園C2M34100026</t>
        </is>
      </c>
      <c r="C23" s="74" t="n"/>
      <c r="D23" s="74" t="n"/>
      <c r="E23" s="74" t="n"/>
      <c r="F23" s="74" t="n"/>
      <c r="G23" s="75" t="n">
        <v>1000</v>
      </c>
      <c r="H23" s="75" t="n">
        <v>1000</v>
      </c>
      <c r="I23" s="76" t="inlineStr">
        <is>
          <t>陳欣儀</t>
        </is>
      </c>
      <c r="J23" s="56" t="inlineStr">
        <is>
          <t>X383633438</t>
        </is>
      </c>
      <c r="K23" s="53" t="inlineStr">
        <is>
          <t>006</t>
        </is>
      </c>
      <c r="L23" s="53" t="inlineStr">
        <is>
          <t>5090</t>
        </is>
      </c>
      <c r="M23" s="57" t="inlineStr">
        <is>
          <t>5556486206173</t>
        </is>
      </c>
      <c r="N23" s="58" t="n"/>
      <c r="O23" s="59">
        <f>K23&amp;L23</f>
        <v/>
      </c>
      <c r="P23" s="60">
        <f>M23</f>
        <v/>
      </c>
      <c r="Q23" s="59">
        <f>J23</f>
        <v/>
      </c>
      <c r="R23" s="77">
        <f>D23+F23+H23</f>
        <v/>
      </c>
      <c r="S23" s="59" t="n"/>
      <c r="T23" s="59" t="n"/>
      <c r="U23" s="62">
        <f>$C$2&amp;I23&amp;IF(D23&gt;0,"保險費",IF(F23&gt;0,"東公證費",IF(H23&gt;0,"修繕費")))</f>
        <v/>
      </c>
      <c r="V23" s="63">
        <f>B23</f>
        <v/>
      </c>
    </row>
    <row r="24" ht="24.9" customFormat="1" customHeight="1" s="64">
      <c r="A24" s="52">
        <f>ROW()-4</f>
        <v/>
      </c>
      <c r="B24" s="53" t="inlineStr">
        <is>
          <t>五泰桃園C2M34100027</t>
        </is>
      </c>
      <c r="C24" s="74" t="n"/>
      <c r="D24" s="74" t="n"/>
      <c r="E24" s="74" t="n"/>
      <c r="F24" s="74" t="n"/>
      <c r="G24" s="75" t="n">
        <v>1000</v>
      </c>
      <c r="H24" s="75" t="n">
        <v>1000</v>
      </c>
      <c r="I24" s="76" t="inlineStr">
        <is>
          <t>傅羽如</t>
        </is>
      </c>
      <c r="J24" s="56" t="inlineStr">
        <is>
          <t>D495096285</t>
        </is>
      </c>
      <c r="K24" s="53" t="inlineStr">
        <is>
          <t>007</t>
        </is>
      </c>
      <c r="L24" s="53" t="inlineStr">
        <is>
          <t>2713</t>
        </is>
      </c>
      <c r="M24" s="57" t="inlineStr">
        <is>
          <t>17463000132</t>
        </is>
      </c>
      <c r="N24" s="58" t="n"/>
      <c r="O24" s="59">
        <f>K24&amp;L24</f>
        <v/>
      </c>
      <c r="P24" s="60">
        <f>M24</f>
        <v/>
      </c>
      <c r="Q24" s="59">
        <f>J24</f>
        <v/>
      </c>
      <c r="R24" s="77">
        <f>D24+F24+H24</f>
        <v/>
      </c>
      <c r="S24" s="59" t="n"/>
      <c r="T24" s="59" t="n"/>
      <c r="U24" s="62">
        <f>$C$2&amp;I24&amp;IF(D24&gt;0,"保險費",IF(F24&gt;0,"東公證費",IF(H24&gt;0,"修繕費")))</f>
        <v/>
      </c>
      <c r="V24" s="63">
        <f>B24</f>
        <v/>
      </c>
    </row>
    <row r="25" ht="24.9" customFormat="1" customHeight="1" s="64">
      <c r="A25" s="52">
        <f>ROW()-4</f>
        <v/>
      </c>
      <c r="B25" s="53" t="inlineStr">
        <is>
          <t>五泰桃園C2M14100005</t>
        </is>
      </c>
      <c r="C25" s="74" t="n"/>
      <c r="D25" s="74" t="n"/>
      <c r="E25" s="74" t="n"/>
      <c r="F25" s="74" t="n"/>
      <c r="G25" s="75" t="n">
        <v>2061</v>
      </c>
      <c r="H25" s="75" t="n">
        <v>500</v>
      </c>
      <c r="I25" s="76" t="inlineStr">
        <is>
          <t>陳鈺璇</t>
        </is>
      </c>
      <c r="J25" s="56" t="inlineStr">
        <is>
          <t>U647203054</t>
        </is>
      </c>
      <c r="K25" s="53" t="inlineStr">
        <is>
          <t>700</t>
        </is>
      </c>
      <c r="L25" s="53" t="inlineStr">
        <is>
          <t>0021</t>
        </is>
      </c>
      <c r="M25" s="57" t="inlineStr">
        <is>
          <t>25167050101240</t>
        </is>
      </c>
      <c r="N25" s="58" t="n"/>
      <c r="O25" s="59">
        <f>K25&amp;L25</f>
        <v/>
      </c>
      <c r="P25" s="60">
        <f>M25</f>
        <v/>
      </c>
      <c r="Q25" s="59">
        <f>J25</f>
        <v/>
      </c>
      <c r="R25" s="77">
        <f>D25+F25+H25</f>
        <v/>
      </c>
      <c r="S25" s="59" t="n"/>
      <c r="T25" s="59" t="n"/>
      <c r="U25" s="62">
        <f>$C$2&amp;I25&amp;IF(D25&gt;0,"保險費",IF(F25&gt;0,"東公證費",IF(H25&gt;0,"修繕費")))</f>
        <v/>
      </c>
      <c r="V25" s="63">
        <f>B25</f>
        <v/>
      </c>
    </row>
    <row r="26" ht="24.9" customFormat="1" customHeight="1" s="64">
      <c r="A26" s="52">
        <f>ROW()-4</f>
        <v/>
      </c>
      <c r="B26" s="53" t="inlineStr">
        <is>
          <t>五泰桃園C2M14100059</t>
        </is>
      </c>
      <c r="C26" s="74" t="n"/>
      <c r="D26" s="74" t="n"/>
      <c r="E26" s="74" t="n"/>
      <c r="F26" s="74" t="n"/>
      <c r="G26" s="75" t="n">
        <v>9100</v>
      </c>
      <c r="H26" s="75" t="n">
        <v>9100</v>
      </c>
      <c r="I26" s="76" t="inlineStr">
        <is>
          <t>毛芃喬</t>
        </is>
      </c>
      <c r="J26" s="56" t="inlineStr">
        <is>
          <t>M604333371</t>
        </is>
      </c>
      <c r="K26" s="53" t="inlineStr">
        <is>
          <t>812</t>
        </is>
      </c>
      <c r="L26" s="53" t="inlineStr">
        <is>
          <t>1031</t>
        </is>
      </c>
      <c r="M26" s="57" t="inlineStr">
        <is>
          <t>47357599517986</t>
        </is>
      </c>
      <c r="N26" s="58" t="n"/>
      <c r="O26" s="59">
        <f>K26&amp;L26</f>
        <v/>
      </c>
      <c r="P26" s="60">
        <f>M26</f>
        <v/>
      </c>
      <c r="Q26" s="59">
        <f>J26</f>
        <v/>
      </c>
      <c r="R26" s="77">
        <f>D26+F26+H26</f>
        <v/>
      </c>
      <c r="S26" s="59" t="n"/>
      <c r="T26" s="59" t="n"/>
      <c r="U26" s="62">
        <f>$C$2&amp;I26&amp;IF(D26&gt;0,"保險費",IF(F26&gt;0,"東公證費",IF(H26&gt;0,"修繕費")))</f>
        <v/>
      </c>
      <c r="V26" s="63">
        <f>B26</f>
        <v/>
      </c>
    </row>
    <row r="27" ht="24.9" customFormat="1" customHeight="1" s="64">
      <c r="A27" s="52">
        <f>ROW()-4</f>
        <v/>
      </c>
      <c r="B27" s="53" t="inlineStr">
        <is>
          <t>五泰桃園C2M14100061</t>
        </is>
      </c>
      <c r="C27" s="74" t="n"/>
      <c r="D27" s="74" t="n"/>
      <c r="E27" s="74" t="n"/>
      <c r="F27" s="74" t="n"/>
      <c r="G27" s="75" t="n">
        <v>3150</v>
      </c>
      <c r="H27" s="75" t="n">
        <v>800</v>
      </c>
      <c r="I27" s="76" t="inlineStr">
        <is>
          <t>林冠佑</t>
        </is>
      </c>
      <c r="J27" s="56" t="inlineStr">
        <is>
          <t>C668508185</t>
        </is>
      </c>
      <c r="K27" s="53" t="inlineStr">
        <is>
          <t>762</t>
        </is>
      </c>
      <c r="L27" s="53" t="inlineStr">
        <is>
          <t>0021</t>
        </is>
      </c>
      <c r="M27" s="57" t="inlineStr">
        <is>
          <t>93403083227079</t>
        </is>
      </c>
      <c r="N27" s="58" t="n"/>
      <c r="O27" s="59">
        <f>K27&amp;L27</f>
        <v/>
      </c>
      <c r="P27" s="60">
        <f>M27</f>
        <v/>
      </c>
      <c r="Q27" s="59">
        <f>J27</f>
        <v/>
      </c>
      <c r="R27" s="77">
        <f>D27+F27+H27</f>
        <v/>
      </c>
      <c r="S27" s="59" t="n"/>
      <c r="T27" s="59" t="n"/>
      <c r="U27" s="62">
        <f>$C$2&amp;I27&amp;IF(D27&gt;0,"保險費",IF(F27&gt;0,"東公證費",IF(H27&gt;0,"修繕費")))</f>
        <v/>
      </c>
      <c r="V27" s="63">
        <f>B27</f>
        <v/>
      </c>
    </row>
    <row r="28" ht="24.9" customFormat="1" customHeight="1" s="64">
      <c r="A28" s="52">
        <f>ROW()-4</f>
        <v/>
      </c>
      <c r="B28" s="53" t="inlineStr">
        <is>
          <t>五泰桃園C2M14100065</t>
        </is>
      </c>
      <c r="C28" s="74" t="n"/>
      <c r="D28" s="74" t="n"/>
      <c r="E28" s="74" t="n"/>
      <c r="F28" s="74" t="n"/>
      <c r="G28" s="75" t="n">
        <v>2500</v>
      </c>
      <c r="H28" s="75" t="n">
        <v>2500</v>
      </c>
      <c r="I28" s="76" t="inlineStr">
        <is>
          <t>廖寬安</t>
        </is>
      </c>
      <c r="J28" s="56" t="inlineStr">
        <is>
          <t>W124764346</t>
        </is>
      </c>
      <c r="K28" s="53" t="inlineStr">
        <is>
          <t>700</t>
        </is>
      </c>
      <c r="L28" s="53" t="inlineStr">
        <is>
          <t>0021</t>
        </is>
      </c>
      <c r="M28" s="57" t="inlineStr">
        <is>
          <t>76315285859621</t>
        </is>
      </c>
      <c r="N28" s="58" t="n"/>
      <c r="O28" s="59">
        <f>K28&amp;L28</f>
        <v/>
      </c>
      <c r="P28" s="60">
        <f>M28</f>
        <v/>
      </c>
      <c r="Q28" s="59">
        <f>J28</f>
        <v/>
      </c>
      <c r="R28" s="77">
        <f>D28+F28+H28</f>
        <v/>
      </c>
      <c r="S28" s="59" t="n"/>
      <c r="T28" s="59" t="n"/>
      <c r="U28" s="62">
        <f>$C$2&amp;I28&amp;IF(D28&gt;0,"保險費",IF(F28&gt;0,"東公證費",IF(H28&gt;0,"修繕費")))</f>
        <v/>
      </c>
      <c r="V28" s="63">
        <f>B28</f>
        <v/>
      </c>
    </row>
    <row r="29" ht="24.9" customFormat="1" customHeight="1" s="64">
      <c r="A29" s="52">
        <f>ROW()-4</f>
        <v/>
      </c>
      <c r="B29" s="53" t="inlineStr">
        <is>
          <t>五泰桃園C2M14100076</t>
        </is>
      </c>
      <c r="C29" s="74" t="n"/>
      <c r="D29" s="74" t="n"/>
      <c r="E29" s="74" t="n"/>
      <c r="F29" s="74" t="n"/>
      <c r="G29" s="75" t="n">
        <v>18000</v>
      </c>
      <c r="H29" s="75" t="n">
        <v>9000</v>
      </c>
      <c r="I29" s="76" t="inlineStr">
        <is>
          <t>朱翠惠</t>
        </is>
      </c>
      <c r="J29" s="56" t="inlineStr">
        <is>
          <t>W648582800</t>
        </is>
      </c>
      <c r="K29" s="53" t="inlineStr">
        <is>
          <t>700</t>
        </is>
      </c>
      <c r="L29" s="53" t="inlineStr">
        <is>
          <t>0021</t>
        </is>
      </c>
      <c r="M29" s="57" t="inlineStr">
        <is>
          <t>06345743918503</t>
        </is>
      </c>
      <c r="N29" s="58" t="n"/>
      <c r="O29" s="59">
        <f>K29&amp;L29</f>
        <v/>
      </c>
      <c r="P29" s="60">
        <f>M29</f>
        <v/>
      </c>
      <c r="Q29" s="59">
        <f>J29</f>
        <v/>
      </c>
      <c r="R29" s="77">
        <f>D29+F29+H29</f>
        <v/>
      </c>
      <c r="S29" s="59" t="n"/>
      <c r="T29" s="59" t="n"/>
      <c r="U29" s="62">
        <f>$C$2&amp;I29&amp;IF(D29&gt;0,"保險費",IF(F29&gt;0,"東公證費",IF(H29&gt;0,"修繕費")))</f>
        <v/>
      </c>
      <c r="V29" s="63">
        <f>B29</f>
        <v/>
      </c>
    </row>
    <row r="30" ht="24.9" customFormat="1" customHeight="1" s="64">
      <c r="A30" s="52">
        <f>ROW()-4</f>
        <v/>
      </c>
      <c r="B30" s="53" t="inlineStr">
        <is>
          <t>五泰桃園C2M14100078</t>
        </is>
      </c>
      <c r="C30" s="74" t="n"/>
      <c r="D30" s="74" t="n"/>
      <c r="E30" s="74" t="n"/>
      <c r="F30" s="74" t="n"/>
      <c r="G30" s="75" t="n">
        <v>1500</v>
      </c>
      <c r="H30" s="75" t="n">
        <v>1500</v>
      </c>
      <c r="I30" s="76" t="inlineStr">
        <is>
          <t>孫章俊</t>
        </is>
      </c>
      <c r="J30" s="56" t="inlineStr">
        <is>
          <t>Q673026159</t>
        </is>
      </c>
      <c r="K30" s="53" t="inlineStr">
        <is>
          <t>812</t>
        </is>
      </c>
      <c r="L30" s="53" t="inlineStr">
        <is>
          <t>0126</t>
        </is>
      </c>
      <c r="M30" s="57" t="inlineStr">
        <is>
          <t>75948971204999</t>
        </is>
      </c>
      <c r="N30" s="58" t="n"/>
      <c r="O30" s="59">
        <f>K30&amp;L30</f>
        <v/>
      </c>
      <c r="P30" s="60">
        <f>M30</f>
        <v/>
      </c>
      <c r="Q30" s="59">
        <f>J30</f>
        <v/>
      </c>
      <c r="R30" s="77">
        <f>D30+F30+H30</f>
        <v/>
      </c>
      <c r="S30" s="59" t="n"/>
      <c r="T30" s="59" t="n"/>
      <c r="U30" s="62">
        <f>$C$2&amp;I30&amp;IF(D30&gt;0,"保險費",IF(F30&gt;0,"東公證費",IF(H30&gt;0,"修繕費")))</f>
        <v/>
      </c>
      <c r="V30" s="63">
        <f>B30</f>
        <v/>
      </c>
    </row>
    <row r="31" ht="24.9" customFormat="1" customHeight="1" s="64">
      <c r="A31" s="52">
        <f>ROW()-4</f>
        <v/>
      </c>
      <c r="B31" s="53" t="inlineStr">
        <is>
          <t>五泰桃園C2M14100080</t>
        </is>
      </c>
      <c r="C31" s="74" t="n"/>
      <c r="D31" s="74" t="n"/>
      <c r="E31" s="74" t="n"/>
      <c r="F31" s="74" t="n"/>
      <c r="G31" s="75" t="n">
        <v>1500</v>
      </c>
      <c r="H31" s="75" t="n">
        <v>1500</v>
      </c>
      <c r="I31" s="76" t="inlineStr">
        <is>
          <t>陳貴雲</t>
        </is>
      </c>
      <c r="J31" s="56" t="inlineStr">
        <is>
          <t>D382986918</t>
        </is>
      </c>
      <c r="K31" s="53" t="inlineStr">
        <is>
          <t>700</t>
        </is>
      </c>
      <c r="L31" s="53" t="inlineStr">
        <is>
          <t>0021</t>
        </is>
      </c>
      <c r="M31" s="57" t="inlineStr">
        <is>
          <t>53553337715779</t>
        </is>
      </c>
      <c r="N31" s="58" t="n"/>
      <c r="O31" s="59">
        <f>K31&amp;L31</f>
        <v/>
      </c>
      <c r="P31" s="60">
        <f>M31</f>
        <v/>
      </c>
      <c r="Q31" s="59">
        <f>J31</f>
        <v/>
      </c>
      <c r="R31" s="77">
        <f>D31+F31+H31</f>
        <v/>
      </c>
      <c r="S31" s="59" t="n"/>
      <c r="T31" s="59" t="n"/>
      <c r="U31" s="62">
        <f>$C$2&amp;I31&amp;IF(D31&gt;0,"保險費",IF(F31&gt;0,"東公證費",IF(H31&gt;0,"修繕費")))</f>
        <v/>
      </c>
      <c r="V31" s="63">
        <f>B31</f>
        <v/>
      </c>
    </row>
    <row r="32" ht="24.9" customFormat="1" customHeight="1" s="64">
      <c r="A32" s="52">
        <f>ROW()-4</f>
        <v/>
      </c>
      <c r="B32" s="53" t="inlineStr">
        <is>
          <t>五泰桃園C2M14100082</t>
        </is>
      </c>
      <c r="C32" s="74" t="n"/>
      <c r="D32" s="74" t="n"/>
      <c r="E32" s="74" t="n">
        <v>3000</v>
      </c>
      <c r="F32" s="74" t="n">
        <v>3000</v>
      </c>
      <c r="G32" s="75" t="n"/>
      <c r="H32" s="75" t="n"/>
      <c r="I32" s="76" t="inlineStr">
        <is>
          <t>温國榮</t>
        </is>
      </c>
      <c r="J32" s="56" t="inlineStr">
        <is>
          <t>L382566734</t>
        </is>
      </c>
      <c r="K32" s="53" t="inlineStr">
        <is>
          <t>803</t>
        </is>
      </c>
      <c r="L32" s="53" t="inlineStr">
        <is>
          <t>0869</t>
        </is>
      </c>
      <c r="M32" s="57" t="inlineStr">
        <is>
          <t>901441001784</t>
        </is>
      </c>
      <c r="N32" s="58" t="n"/>
      <c r="O32" s="59">
        <f>K32&amp;L32</f>
        <v/>
      </c>
      <c r="P32" s="60">
        <f>M32</f>
        <v/>
      </c>
      <c r="Q32" s="59">
        <f>J32</f>
        <v/>
      </c>
      <c r="R32" s="77">
        <f>D32+F32+H32</f>
        <v/>
      </c>
      <c r="S32" s="59" t="n"/>
      <c r="T32" s="59" t="n"/>
      <c r="U32" s="62">
        <f>$C$2&amp;I32&amp;IF(D32&gt;0,"保險費",IF(F32&gt;0,"東公證費",IF(H32&gt;0,"修繕費")))</f>
        <v/>
      </c>
      <c r="V32" s="63">
        <f>B32</f>
        <v/>
      </c>
    </row>
    <row r="33" ht="24.9" customFormat="1" customHeight="1" s="64">
      <c r="A33" s="52">
        <f>ROW()-4</f>
        <v/>
      </c>
      <c r="B33" s="53" t="inlineStr">
        <is>
          <t>五泰桃園C2M14100082</t>
        </is>
      </c>
      <c r="C33" s="74" t="n"/>
      <c r="D33" s="74" t="n"/>
      <c r="E33" s="74" t="n"/>
      <c r="F33" s="74" t="n"/>
      <c r="G33" s="75" t="n">
        <v>1000</v>
      </c>
      <c r="H33" s="75" t="n">
        <v>1000</v>
      </c>
      <c r="I33" s="76" t="inlineStr">
        <is>
          <t>温國榮</t>
        </is>
      </c>
      <c r="J33" s="56" t="inlineStr">
        <is>
          <t>A772060713</t>
        </is>
      </c>
      <c r="K33" s="53" t="inlineStr">
        <is>
          <t>803</t>
        </is>
      </c>
      <c r="L33" s="53" t="inlineStr">
        <is>
          <t>0869</t>
        </is>
      </c>
      <c r="M33" s="57" t="inlineStr">
        <is>
          <t>077049016664</t>
        </is>
      </c>
      <c r="N33" s="58" t="n"/>
      <c r="O33" s="59">
        <f>K33&amp;L33</f>
        <v/>
      </c>
      <c r="P33" s="60">
        <f>M33</f>
        <v/>
      </c>
      <c r="Q33" s="59">
        <f>J33</f>
        <v/>
      </c>
      <c r="R33" s="77">
        <f>D33+F33+H33</f>
        <v/>
      </c>
      <c r="S33" s="59" t="n"/>
      <c r="T33" s="59" t="n"/>
      <c r="U33" s="62">
        <f>$C$2&amp;I33&amp;IF(D33&gt;0,"保險費",IF(F33&gt;0,"東公證費",IF(H33&gt;0,"修繕費")))</f>
        <v/>
      </c>
      <c r="V33" s="63">
        <f>B33</f>
        <v/>
      </c>
    </row>
    <row r="34" ht="24.9" customFormat="1" customHeight="1" s="64">
      <c r="A34" s="52">
        <f>ROW()-4</f>
        <v/>
      </c>
      <c r="B34" s="53" t="inlineStr">
        <is>
          <t>五泰桃園C2M14100084</t>
        </is>
      </c>
      <c r="C34" s="74" t="n"/>
      <c r="D34" s="74" t="n"/>
      <c r="E34" s="74" t="n"/>
      <c r="F34" s="74" t="n"/>
      <c r="G34" s="75" t="n">
        <v>1000</v>
      </c>
      <c r="H34" s="75" t="n">
        <v>1000</v>
      </c>
      <c r="I34" s="76" t="inlineStr">
        <is>
          <t>王靖閎</t>
        </is>
      </c>
      <c r="J34" s="56" t="inlineStr">
        <is>
          <t>P920118466</t>
        </is>
      </c>
      <c r="K34" s="53" t="inlineStr">
        <is>
          <t>822</t>
        </is>
      </c>
      <c r="L34" s="53" t="inlineStr">
        <is>
          <t>0015</t>
        </is>
      </c>
      <c r="M34" s="57" t="inlineStr">
        <is>
          <t>762399570544</t>
        </is>
      </c>
      <c r="N34" s="58" t="n"/>
      <c r="O34" s="59">
        <f>K34&amp;L34</f>
        <v/>
      </c>
      <c r="P34" s="60">
        <f>M34</f>
        <v/>
      </c>
      <c r="Q34" s="59">
        <f>J34</f>
        <v/>
      </c>
      <c r="R34" s="77">
        <f>D34+F34+H34</f>
        <v/>
      </c>
      <c r="S34" s="59" t="n"/>
      <c r="T34" s="59" t="n"/>
      <c r="U34" s="62">
        <f>$C$2&amp;I34&amp;IF(D34&gt;0,"保險費",IF(F34&gt;0,"東公證費",IF(H34&gt;0,"修繕費")))</f>
        <v/>
      </c>
      <c r="V34" s="63">
        <f>B34</f>
        <v/>
      </c>
    </row>
    <row r="35" ht="24.9" customFormat="1" customHeight="1" s="64">
      <c r="A35" s="52">
        <f>ROW()-4</f>
        <v/>
      </c>
      <c r="B35" s="53" t="inlineStr">
        <is>
          <t>五泰桃園C2M14100085</t>
        </is>
      </c>
      <c r="C35" s="74" t="n"/>
      <c r="D35" s="74" t="n"/>
      <c r="E35" s="74" t="n">
        <v>3000</v>
      </c>
      <c r="F35" s="74" t="n">
        <v>3000</v>
      </c>
      <c r="G35" s="75" t="n"/>
      <c r="H35" s="75" t="n"/>
      <c r="I35" s="76" t="inlineStr">
        <is>
          <t>周婉琳</t>
        </is>
      </c>
      <c r="J35" s="56" t="inlineStr">
        <is>
          <t>C671778816</t>
        </is>
      </c>
      <c r="K35" s="53" t="inlineStr">
        <is>
          <t>812</t>
        </is>
      </c>
      <c r="L35" s="53" t="inlineStr">
        <is>
          <t>0115</t>
        </is>
      </c>
      <c r="M35" s="57" t="inlineStr">
        <is>
          <t>41579134069648</t>
        </is>
      </c>
      <c r="N35" s="58" t="n"/>
      <c r="O35" s="59">
        <f>K35&amp;L35</f>
        <v/>
      </c>
      <c r="P35" s="60">
        <f>M35</f>
        <v/>
      </c>
      <c r="Q35" s="59">
        <f>J35</f>
        <v/>
      </c>
      <c r="R35" s="77">
        <f>D35+F35+H35</f>
        <v/>
      </c>
      <c r="S35" s="59" t="n"/>
      <c r="T35" s="59" t="n"/>
      <c r="U35" s="62">
        <f>$C$2&amp;I35&amp;IF(D35&gt;0,"保險費",IF(F35&gt;0,"東公證費",IF(H35&gt;0,"修繕費")))</f>
        <v/>
      </c>
      <c r="V35" s="63">
        <f>B35</f>
        <v/>
      </c>
    </row>
    <row r="36" ht="24.9" customFormat="1" customHeight="1" s="64">
      <c r="A36" s="52">
        <f>ROW()-4</f>
        <v/>
      </c>
      <c r="B36" s="53" t="inlineStr">
        <is>
          <t>五泰桃園C2M14100085</t>
        </is>
      </c>
      <c r="C36" s="74" t="n"/>
      <c r="D36" s="74" t="n"/>
      <c r="E36" s="74" t="n"/>
      <c r="F36" s="74" t="n"/>
      <c r="G36" s="75" t="n">
        <v>2050</v>
      </c>
      <c r="H36" s="75" t="n">
        <v>2050</v>
      </c>
      <c r="I36" s="76" t="inlineStr">
        <is>
          <t>周婉琳</t>
        </is>
      </c>
      <c r="J36" s="56" t="inlineStr">
        <is>
          <t>N588528382</t>
        </is>
      </c>
      <c r="K36" s="53" t="inlineStr">
        <is>
          <t>812</t>
        </is>
      </c>
      <c r="L36" s="53" t="inlineStr">
        <is>
          <t>0115</t>
        </is>
      </c>
      <c r="M36" s="57" t="inlineStr">
        <is>
          <t>97966636627879</t>
        </is>
      </c>
      <c r="N36" s="58" t="n"/>
      <c r="O36" s="59">
        <f>K36&amp;L36</f>
        <v/>
      </c>
      <c r="P36" s="60">
        <f>M36</f>
        <v/>
      </c>
      <c r="Q36" s="59">
        <f>J36</f>
        <v/>
      </c>
      <c r="R36" s="77">
        <f>D36+F36+H36</f>
        <v/>
      </c>
      <c r="S36" s="59" t="n"/>
      <c r="T36" s="59" t="n"/>
      <c r="U36" s="62">
        <f>$C$2&amp;I36&amp;IF(D36&gt;0,"保險費",IF(F36&gt;0,"東公證費",IF(H36&gt;0,"修繕費")))</f>
        <v/>
      </c>
      <c r="V36" s="63">
        <f>B36</f>
        <v/>
      </c>
    </row>
    <row r="37" ht="24.9" customFormat="1" customHeight="1" s="64">
      <c r="A37" s="52">
        <f>ROW()-4</f>
        <v/>
      </c>
      <c r="B37" s="53" t="inlineStr">
        <is>
          <t>五泰桃園C2M14100086</t>
        </is>
      </c>
      <c r="C37" s="74" t="n"/>
      <c r="D37" s="74" t="n"/>
      <c r="E37" s="74" t="n">
        <v>4500</v>
      </c>
      <c r="F37" s="74" t="n">
        <v>3000</v>
      </c>
      <c r="G37" s="75" t="n"/>
      <c r="H37" s="75" t="n"/>
      <c r="I37" s="76" t="inlineStr">
        <is>
          <t>廖健強</t>
        </is>
      </c>
      <c r="J37" s="56" t="inlineStr">
        <is>
          <t>U284174924</t>
        </is>
      </c>
      <c r="K37" s="53" t="inlineStr">
        <is>
          <t>807</t>
        </is>
      </c>
      <c r="L37" s="53" t="inlineStr">
        <is>
          <t>1217</t>
        </is>
      </c>
      <c r="M37" s="57" t="inlineStr">
        <is>
          <t>52602550586895</t>
        </is>
      </c>
      <c r="N37" s="58" t="n"/>
      <c r="O37" s="59">
        <f>K37&amp;L37</f>
        <v/>
      </c>
      <c r="P37" s="60">
        <f>M37</f>
        <v/>
      </c>
      <c r="Q37" s="59">
        <f>J37</f>
        <v/>
      </c>
      <c r="R37" s="77">
        <f>D37+F37+H37</f>
        <v/>
      </c>
      <c r="S37" s="59" t="n"/>
      <c r="T37" s="59" t="n"/>
      <c r="U37" s="62">
        <f>$C$2&amp;I37&amp;IF(D37&gt;0,"保險費",IF(F37&gt;0,"東公證費",IF(H37&gt;0,"修繕費")))</f>
        <v/>
      </c>
      <c r="V37" s="63">
        <f>B37</f>
        <v/>
      </c>
    </row>
    <row r="38" ht="24.9" customFormat="1" customHeight="1" s="64">
      <c r="A38" s="52">
        <f>ROW()-4</f>
        <v/>
      </c>
      <c r="B38" s="53" t="inlineStr">
        <is>
          <t>五泰桃園C2M14100086</t>
        </is>
      </c>
      <c r="C38" s="74" t="n"/>
      <c r="D38" s="74" t="n"/>
      <c r="E38" s="74" t="n"/>
      <c r="F38" s="74" t="n"/>
      <c r="G38" s="75" t="n">
        <v>1000</v>
      </c>
      <c r="H38" s="75" t="n">
        <v>1000</v>
      </c>
      <c r="I38" s="76" t="inlineStr">
        <is>
          <t>廖健強</t>
        </is>
      </c>
      <c r="J38" s="56" t="inlineStr">
        <is>
          <t>M084912233</t>
        </is>
      </c>
      <c r="K38" s="53" t="inlineStr">
        <is>
          <t>807</t>
        </is>
      </c>
      <c r="L38" s="53" t="inlineStr">
        <is>
          <t>1217</t>
        </is>
      </c>
      <c r="M38" s="57" t="inlineStr">
        <is>
          <t>75287236870455</t>
        </is>
      </c>
      <c r="N38" s="58" t="n"/>
      <c r="O38" s="59">
        <f>K38&amp;L38</f>
        <v/>
      </c>
      <c r="P38" s="60">
        <f>M38</f>
        <v/>
      </c>
      <c r="Q38" s="59">
        <f>J38</f>
        <v/>
      </c>
      <c r="R38" s="77">
        <f>D38+F38+H38</f>
        <v/>
      </c>
      <c r="S38" s="59" t="n"/>
      <c r="T38" s="59" t="n"/>
      <c r="U38" s="62">
        <f>$C$2&amp;I38&amp;IF(D38&gt;0,"保險費",IF(F38&gt;0,"東公證費",IF(H38&gt;0,"修繕費")))</f>
        <v/>
      </c>
      <c r="V38" s="63">
        <f>B38</f>
        <v/>
      </c>
    </row>
    <row r="39" ht="24.9" customFormat="1" customHeight="1" s="64">
      <c r="A39" s="52">
        <f>ROW()-4</f>
        <v/>
      </c>
      <c r="B39" s="53" t="inlineStr">
        <is>
          <t>五泰桃園C2M14100087</t>
        </is>
      </c>
      <c r="C39" s="74" t="n"/>
      <c r="D39" s="74" t="n"/>
      <c r="E39" s="74" t="n">
        <v>4500</v>
      </c>
      <c r="F39" s="74" t="n">
        <v>3000</v>
      </c>
      <c r="G39" s="75" t="n"/>
      <c r="H39" s="75" t="n"/>
      <c r="I39" s="76" t="inlineStr">
        <is>
          <t>翁慧璇</t>
        </is>
      </c>
      <c r="J39" s="56" t="inlineStr">
        <is>
          <t>Y957241070</t>
        </is>
      </c>
      <c r="K39" s="53" t="inlineStr">
        <is>
          <t>050</t>
        </is>
      </c>
      <c r="L39" s="53" t="inlineStr">
        <is>
          <t>3017</t>
        </is>
      </c>
      <c r="M39" s="57" t="inlineStr">
        <is>
          <t>45650980669</t>
        </is>
      </c>
      <c r="N39" s="58" t="n"/>
      <c r="O39" s="59">
        <f>K39&amp;L39</f>
        <v/>
      </c>
      <c r="P39" s="60">
        <f>M39</f>
        <v/>
      </c>
      <c r="Q39" s="59">
        <f>J39</f>
        <v/>
      </c>
      <c r="R39" s="77">
        <f>D39+F39+H39</f>
        <v/>
      </c>
      <c r="S39" s="59" t="n"/>
      <c r="T39" s="59" t="n"/>
      <c r="U39" s="62">
        <f>$C$2&amp;I39&amp;IF(D39&gt;0,"保險費",IF(F39&gt;0,"東公證費",IF(H39&gt;0,"修繕費")))</f>
        <v/>
      </c>
      <c r="V39" s="63">
        <f>B39</f>
        <v/>
      </c>
    </row>
    <row r="40" ht="24.9" customFormat="1" customHeight="1" s="64">
      <c r="A40" s="52">
        <f>ROW()-4</f>
        <v/>
      </c>
      <c r="B40" s="53" t="inlineStr">
        <is>
          <t>五泰桃園C2M14100088</t>
        </is>
      </c>
      <c r="C40" s="74" t="n"/>
      <c r="D40" s="74" t="n"/>
      <c r="E40" s="74" t="n"/>
      <c r="F40" s="74" t="n"/>
      <c r="G40" s="75" t="n">
        <v>1589</v>
      </c>
      <c r="H40" s="75" t="n">
        <v>1589</v>
      </c>
      <c r="I40" s="76" t="inlineStr">
        <is>
          <t>王玉貴</t>
        </is>
      </c>
      <c r="J40" s="56" t="inlineStr">
        <is>
          <t>H590295488</t>
        </is>
      </c>
      <c r="K40" s="53" t="inlineStr">
        <is>
          <t>700</t>
        </is>
      </c>
      <c r="L40" s="53" t="inlineStr">
        <is>
          <t>0021</t>
        </is>
      </c>
      <c r="M40" s="57" t="inlineStr">
        <is>
          <t>71921155608394</t>
        </is>
      </c>
      <c r="N40" s="58" t="n"/>
      <c r="O40" s="59">
        <f>K40&amp;L40</f>
        <v/>
      </c>
      <c r="P40" s="60">
        <f>M40</f>
        <v/>
      </c>
      <c r="Q40" s="59">
        <f>J40</f>
        <v/>
      </c>
      <c r="R40" s="77">
        <f>D40+F40+H40</f>
        <v/>
      </c>
      <c r="S40" s="59" t="n"/>
      <c r="T40" s="59" t="n"/>
      <c r="U40" s="62">
        <f>$C$2&amp;I40&amp;IF(D40&gt;0,"保險費",IF(F40&gt;0,"東公證費",IF(H40&gt;0,"修繕費")))</f>
        <v/>
      </c>
      <c r="V40" s="63">
        <f>B40</f>
        <v/>
      </c>
    </row>
    <row r="41" ht="24.9" customFormat="1" customHeight="1" s="64">
      <c r="A41" s="52">
        <f>ROW()-4</f>
        <v/>
      </c>
      <c r="B41" s="53" t="inlineStr">
        <is>
          <t>五泰桃園C2M14100092</t>
        </is>
      </c>
      <c r="C41" s="74" t="n"/>
      <c r="D41" s="74" t="n"/>
      <c r="E41" s="74" t="n"/>
      <c r="F41" s="74" t="n"/>
      <c r="G41" s="75" t="n">
        <v>1000</v>
      </c>
      <c r="H41" s="75" t="n">
        <v>1000</v>
      </c>
      <c r="I41" s="76" t="inlineStr">
        <is>
          <t>林貞秀</t>
        </is>
      </c>
      <c r="J41" s="56" t="inlineStr">
        <is>
          <t>H057715386</t>
        </is>
      </c>
      <c r="K41" s="53" t="inlineStr">
        <is>
          <t>005</t>
        </is>
      </c>
      <c r="L41" s="53" t="inlineStr">
        <is>
          <t>1208</t>
        </is>
      </c>
      <c r="M41" s="57" t="inlineStr">
        <is>
          <t>53575455949</t>
        </is>
      </c>
      <c r="N41" s="58" t="n"/>
      <c r="O41" s="59">
        <f>K41&amp;L41</f>
        <v/>
      </c>
      <c r="P41" s="60">
        <f>M41</f>
        <v/>
      </c>
      <c r="Q41" s="59">
        <f>J41</f>
        <v/>
      </c>
      <c r="R41" s="77">
        <f>D41+F41+H41</f>
        <v/>
      </c>
      <c r="S41" s="59" t="n"/>
      <c r="T41" s="59" t="n"/>
      <c r="U41" s="62">
        <f>$C$2&amp;I41&amp;IF(D41&gt;0,"保險費",IF(F41&gt;0,"東公證費",IF(H41&gt;0,"修繕費")))</f>
        <v/>
      </c>
      <c r="V41" s="63">
        <f>B41</f>
        <v/>
      </c>
    </row>
    <row r="42" ht="24.9" customFormat="1" customHeight="1" s="64">
      <c r="A42" s="52">
        <f>ROW()-4</f>
        <v/>
      </c>
      <c r="B42" s="53" t="inlineStr">
        <is>
          <t>五泰桃園C2M14100093</t>
        </is>
      </c>
      <c r="C42" s="74" t="n"/>
      <c r="D42" s="74" t="n"/>
      <c r="E42" s="74" t="n">
        <v>3000</v>
      </c>
      <c r="F42" s="74" t="n">
        <v>3000</v>
      </c>
      <c r="G42" s="75" t="n"/>
      <c r="H42" s="75" t="n"/>
      <c r="I42" s="76" t="inlineStr">
        <is>
          <t>簡純玉</t>
        </is>
      </c>
      <c r="J42" s="56" t="inlineStr">
        <is>
          <t>F202569866</t>
        </is>
      </c>
      <c r="K42" s="53" t="inlineStr">
        <is>
          <t>009</t>
        </is>
      </c>
      <c r="L42" s="53" t="inlineStr">
        <is>
          <t>5765</t>
        </is>
      </c>
      <c r="M42" s="57" t="inlineStr">
        <is>
          <t>60390801008045</t>
        </is>
      </c>
      <c r="N42" s="58" t="n"/>
      <c r="O42" s="59">
        <f>K42&amp;L42</f>
        <v/>
      </c>
      <c r="P42" s="60">
        <f>M42</f>
        <v/>
      </c>
      <c r="Q42" s="59">
        <f>J42</f>
        <v/>
      </c>
      <c r="R42" s="77">
        <f>D42+F42+H42</f>
        <v/>
      </c>
      <c r="S42" s="59" t="n"/>
      <c r="T42" s="59" t="n"/>
      <c r="U42" s="62">
        <f>$C$2&amp;I42&amp;IF(D42&gt;0,"保險費",IF(F42&gt;0,"東公證費",IF(H42&gt;0,"修繕費")))</f>
        <v/>
      </c>
      <c r="V42" s="63">
        <f>B42</f>
        <v/>
      </c>
    </row>
    <row r="43" ht="24.9" customFormat="1" customHeight="1" s="64">
      <c r="A43" s="52">
        <f>ROW()-4</f>
        <v/>
      </c>
      <c r="B43" s="53" t="inlineStr">
        <is>
          <t>五泰桃園C2M14100093</t>
        </is>
      </c>
      <c r="C43" s="74" t="n"/>
      <c r="D43" s="74" t="n"/>
      <c r="E43" s="74" t="n"/>
      <c r="F43" s="74" t="n"/>
      <c r="G43" s="75" t="n">
        <v>1000</v>
      </c>
      <c r="H43" s="75" t="n">
        <v>1000</v>
      </c>
      <c r="I43" s="76" t="inlineStr">
        <is>
          <t>簡純玉</t>
        </is>
      </c>
      <c r="J43" s="56" t="inlineStr">
        <is>
          <t>E241025932</t>
        </is>
      </c>
      <c r="K43" s="53" t="inlineStr">
        <is>
          <t>009</t>
        </is>
      </c>
      <c r="L43" s="53" t="inlineStr">
        <is>
          <t>5765</t>
        </is>
      </c>
      <c r="M43" s="57" t="inlineStr">
        <is>
          <t>88766241929297</t>
        </is>
      </c>
      <c r="N43" s="58" t="n"/>
      <c r="O43" s="59">
        <f>K43&amp;L43</f>
        <v/>
      </c>
      <c r="P43" s="60">
        <f>M43</f>
        <v/>
      </c>
      <c r="Q43" s="59">
        <f>J43</f>
        <v/>
      </c>
      <c r="R43" s="77">
        <f>D43+F43+H43</f>
        <v/>
      </c>
      <c r="S43" s="59" t="n"/>
      <c r="T43" s="59" t="n"/>
      <c r="U43" s="62">
        <f>$C$2&amp;I43&amp;IF(D43&gt;0,"保險費",IF(F43&gt;0,"東公證費",IF(H43&gt;0,"修繕費")))</f>
        <v/>
      </c>
      <c r="V43" s="63">
        <f>B43</f>
        <v/>
      </c>
    </row>
    <row r="44" ht="24.9" customFormat="1" customHeight="1" s="64">
      <c r="A44" s="52">
        <f>ROW()-4</f>
        <v/>
      </c>
      <c r="B44" s="53" t="inlineStr">
        <is>
          <t>五泰桃園C2M14100094</t>
        </is>
      </c>
      <c r="C44" s="74" t="n"/>
      <c r="D44" s="74" t="n"/>
      <c r="E44" s="74" t="n"/>
      <c r="F44" s="74" t="n"/>
      <c r="G44" s="75" t="n">
        <v>1250</v>
      </c>
      <c r="H44" s="75" t="n">
        <v>1250</v>
      </c>
      <c r="I44" s="76" t="inlineStr">
        <is>
          <t>林哲瑋</t>
        </is>
      </c>
      <c r="J44" s="56" t="inlineStr">
        <is>
          <t>R230961340</t>
        </is>
      </c>
      <c r="K44" s="53" t="inlineStr">
        <is>
          <t>700</t>
        </is>
      </c>
      <c r="L44" s="53" t="inlineStr">
        <is>
          <t>0021</t>
        </is>
      </c>
      <c r="M44" s="57" t="inlineStr">
        <is>
          <t>03484881149517</t>
        </is>
      </c>
      <c r="N44" s="58" t="n"/>
      <c r="O44" s="59">
        <f>K44&amp;L44</f>
        <v/>
      </c>
      <c r="P44" s="60">
        <f>M44</f>
        <v/>
      </c>
      <c r="Q44" s="59">
        <f>J44</f>
        <v/>
      </c>
      <c r="R44" s="77">
        <f>D44+F44+H44</f>
        <v/>
      </c>
      <c r="S44" s="59" t="n"/>
      <c r="T44" s="59" t="n"/>
      <c r="U44" s="62">
        <f>$C$2&amp;I44&amp;IF(D44&gt;0,"保險費",IF(F44&gt;0,"東公證費",IF(H44&gt;0,"修繕費")))</f>
        <v/>
      </c>
      <c r="V44" s="63">
        <f>B44</f>
        <v/>
      </c>
    </row>
    <row r="45" ht="24.9" customFormat="1" customHeight="1" s="64">
      <c r="A45" s="52">
        <f>ROW()-4</f>
        <v/>
      </c>
      <c r="B45" s="53" t="inlineStr">
        <is>
          <t>五泰桃園C2M14100095</t>
        </is>
      </c>
      <c r="C45" s="74" t="n"/>
      <c r="D45" s="74" t="n"/>
      <c r="E45" s="74" t="n">
        <v>3000</v>
      </c>
      <c r="F45" s="74" t="n">
        <v>3000</v>
      </c>
      <c r="G45" s="75" t="n"/>
      <c r="H45" s="75" t="n"/>
      <c r="I45" s="76" t="inlineStr">
        <is>
          <t>鄒毅寰</t>
        </is>
      </c>
      <c r="J45" s="56" t="inlineStr">
        <is>
          <t>K386871346</t>
        </is>
      </c>
      <c r="K45" s="53" t="inlineStr">
        <is>
          <t>822</t>
        </is>
      </c>
      <c r="L45" s="53" t="inlineStr">
        <is>
          <t>0864</t>
        </is>
      </c>
      <c r="M45" s="57" t="inlineStr">
        <is>
          <t>587848875262</t>
        </is>
      </c>
      <c r="N45" s="58" t="n"/>
      <c r="O45" s="59">
        <f>K45&amp;L45</f>
        <v/>
      </c>
      <c r="P45" s="60">
        <f>M45</f>
        <v/>
      </c>
      <c r="Q45" s="59">
        <f>J45</f>
        <v/>
      </c>
      <c r="R45" s="77">
        <f>D45+F45+H45</f>
        <v/>
      </c>
      <c r="S45" s="59" t="n"/>
      <c r="T45" s="59" t="n"/>
      <c r="U45" s="62">
        <f>$C$2&amp;I45&amp;IF(D45&gt;0,"保險費",IF(F45&gt;0,"東公證費",IF(H45&gt;0,"修繕費")))</f>
        <v/>
      </c>
      <c r="V45" s="63">
        <f>B45</f>
        <v/>
      </c>
    </row>
    <row r="46" ht="24.9" customFormat="1" customHeight="1" s="64">
      <c r="A46" s="52">
        <f>ROW()-4</f>
        <v/>
      </c>
      <c r="B46" s="53" t="inlineStr">
        <is>
          <t>五泰桃園C2M14100095</t>
        </is>
      </c>
      <c r="C46" s="74" t="n"/>
      <c r="D46" s="74" t="n"/>
      <c r="E46" s="74" t="n"/>
      <c r="F46" s="74" t="n"/>
      <c r="G46" s="75" t="n">
        <v>1000</v>
      </c>
      <c r="H46" s="75" t="n">
        <v>1000</v>
      </c>
      <c r="I46" s="76" t="inlineStr">
        <is>
          <t>鄒毅寰</t>
        </is>
      </c>
      <c r="J46" s="56" t="inlineStr">
        <is>
          <t>Z337249259</t>
        </is>
      </c>
      <c r="K46" s="53" t="inlineStr">
        <is>
          <t>822</t>
        </is>
      </c>
      <c r="L46" s="53" t="inlineStr">
        <is>
          <t>0864</t>
        </is>
      </c>
      <c r="M46" s="57" t="inlineStr">
        <is>
          <t>546043500315</t>
        </is>
      </c>
      <c r="N46" s="58" t="n"/>
      <c r="O46" s="59">
        <f>K46&amp;L46</f>
        <v/>
      </c>
      <c r="P46" s="60">
        <f>M46</f>
        <v/>
      </c>
      <c r="Q46" s="59">
        <f>J46</f>
        <v/>
      </c>
      <c r="R46" s="77">
        <f>D46+F46+H46</f>
        <v/>
      </c>
      <c r="S46" s="59" t="n"/>
      <c r="T46" s="59" t="n"/>
      <c r="U46" s="62">
        <f>$C$2&amp;I46&amp;IF(D46&gt;0,"保險費",IF(F46&gt;0,"東公證費",IF(H46&gt;0,"修繕費")))</f>
        <v/>
      </c>
      <c r="V46" s="63">
        <f>B46</f>
        <v/>
      </c>
    </row>
    <row r="47" ht="24.9" customFormat="1" customHeight="1" s="64">
      <c r="A47" s="52">
        <f>ROW()-4</f>
        <v/>
      </c>
      <c r="B47" s="53" t="inlineStr">
        <is>
          <t>五泰桃園C2M14100096</t>
        </is>
      </c>
      <c r="C47" s="74" t="n"/>
      <c r="D47" s="74" t="n"/>
      <c r="E47" s="74" t="n"/>
      <c r="F47" s="74" t="n"/>
      <c r="G47" s="75" t="n">
        <v>900</v>
      </c>
      <c r="H47" s="75" t="n">
        <v>900</v>
      </c>
      <c r="I47" s="76" t="inlineStr">
        <is>
          <t>高月仙</t>
        </is>
      </c>
      <c r="J47" s="56" t="inlineStr">
        <is>
          <t>U258637090</t>
        </is>
      </c>
      <c r="K47" s="53" t="inlineStr">
        <is>
          <t>103</t>
        </is>
      </c>
      <c r="L47" s="53" t="inlineStr">
        <is>
          <t>1012</t>
        </is>
      </c>
      <c r="M47" s="57" t="inlineStr">
        <is>
          <t>2154092178115</t>
        </is>
      </c>
      <c r="N47" s="58" t="n"/>
      <c r="O47" s="59">
        <f>K47&amp;L47</f>
        <v/>
      </c>
      <c r="P47" s="60">
        <f>M47</f>
        <v/>
      </c>
      <c r="Q47" s="59">
        <f>J47</f>
        <v/>
      </c>
      <c r="R47" s="77">
        <f>D47+F47+H47</f>
        <v/>
      </c>
      <c r="S47" s="59" t="n"/>
      <c r="T47" s="59" t="n"/>
      <c r="U47" s="62">
        <f>$C$2&amp;I47&amp;IF(D47&gt;0,"保險費",IF(F47&gt;0,"東公證費",IF(H47&gt;0,"修繕費")))</f>
        <v/>
      </c>
      <c r="V47" s="63">
        <f>B47</f>
        <v/>
      </c>
    </row>
    <row r="48" ht="24.9" customFormat="1" customHeight="1" s="64">
      <c r="A48" s="52">
        <f>ROW()-4</f>
        <v/>
      </c>
      <c r="B48" s="53" t="inlineStr">
        <is>
          <t>五泰桃園C2M14100097</t>
        </is>
      </c>
      <c r="C48" s="74" t="n"/>
      <c r="D48" s="74" t="n"/>
      <c r="E48" s="74" t="n">
        <v>3000</v>
      </c>
      <c r="F48" s="74" t="n">
        <v>3000</v>
      </c>
      <c r="G48" s="75" t="n"/>
      <c r="H48" s="75" t="n"/>
      <c r="I48" s="76" t="inlineStr">
        <is>
          <t>洪枝南</t>
        </is>
      </c>
      <c r="J48" s="56" t="inlineStr">
        <is>
          <t>I401203271</t>
        </is>
      </c>
      <c r="K48" s="53" t="inlineStr">
        <is>
          <t>700</t>
        </is>
      </c>
      <c r="L48" s="53" t="inlineStr">
        <is>
          <t>0021</t>
        </is>
      </c>
      <c r="M48" s="57" t="inlineStr">
        <is>
          <t>58745646364589</t>
        </is>
      </c>
      <c r="N48" s="58" t="n"/>
      <c r="O48" s="59">
        <f>K48&amp;L48</f>
        <v/>
      </c>
      <c r="P48" s="60">
        <f>M48</f>
        <v/>
      </c>
      <c r="Q48" s="59">
        <f>J48</f>
        <v/>
      </c>
      <c r="R48" s="77">
        <f>D48+F48+H48</f>
        <v/>
      </c>
      <c r="S48" s="59" t="n"/>
      <c r="T48" s="59" t="n"/>
      <c r="U48" s="62">
        <f>$C$2&amp;I48&amp;IF(D48&gt;0,"保險費",IF(F48&gt;0,"東公證費",IF(H48&gt;0,"修繕費")))</f>
        <v/>
      </c>
      <c r="V48" s="63">
        <f>B48</f>
        <v/>
      </c>
    </row>
    <row r="49" ht="24.9" customFormat="1" customHeight="1" s="64">
      <c r="A49" s="52">
        <f>ROW()-4</f>
        <v/>
      </c>
      <c r="B49" s="53" t="inlineStr">
        <is>
          <t>五泰桃園C2M14100097</t>
        </is>
      </c>
      <c r="C49" s="74" t="n"/>
      <c r="D49" s="74" t="n"/>
      <c r="E49" s="74" t="n"/>
      <c r="F49" s="74" t="n"/>
      <c r="G49" s="75" t="n">
        <v>1500</v>
      </c>
      <c r="H49" s="75" t="n">
        <v>1500</v>
      </c>
      <c r="I49" s="76" t="inlineStr">
        <is>
          <t>洪枝南</t>
        </is>
      </c>
      <c r="J49" s="56" t="inlineStr">
        <is>
          <t>X870806000</t>
        </is>
      </c>
      <c r="K49" s="53" t="inlineStr">
        <is>
          <t>700</t>
        </is>
      </c>
      <c r="L49" s="53" t="inlineStr">
        <is>
          <t>0021</t>
        </is>
      </c>
      <c r="M49" s="57" t="inlineStr">
        <is>
          <t>58508395830780</t>
        </is>
      </c>
      <c r="N49" s="58" t="n"/>
      <c r="O49" s="59">
        <f>K49&amp;L49</f>
        <v/>
      </c>
      <c r="P49" s="60">
        <f>M49</f>
        <v/>
      </c>
      <c r="Q49" s="59">
        <f>J49</f>
        <v/>
      </c>
      <c r="R49" s="77">
        <f>D49+F49+H49</f>
        <v/>
      </c>
      <c r="S49" s="59" t="n"/>
      <c r="T49" s="59" t="n"/>
      <c r="U49" s="62">
        <f>$C$2&amp;I49&amp;IF(D49&gt;0,"保險費",IF(F49&gt;0,"東公證費",IF(H49&gt;0,"修繕費")))</f>
        <v/>
      </c>
      <c r="V49" s="63">
        <f>B49</f>
        <v/>
      </c>
    </row>
    <row r="50" ht="28.5" customHeight="1" s="65">
      <c r="A50" s="78" t="inlineStr">
        <is>
          <t>合計</t>
        </is>
      </c>
      <c r="B50" s="70" t="n"/>
      <c r="C50" s="79">
        <f>SUM(C5:C49)</f>
        <v/>
      </c>
      <c r="D50" s="79">
        <f>SUM(D5:D49)</f>
        <v/>
      </c>
      <c r="E50" s="79">
        <f>SUM(E5:E49)</f>
        <v/>
      </c>
      <c r="F50" s="79">
        <f>SUM(F5:F49)</f>
        <v/>
      </c>
      <c r="G50" s="79">
        <f>SUM(G5:G49)</f>
        <v/>
      </c>
      <c r="H50" s="79">
        <f>SUM(H5:H49)</f>
        <v/>
      </c>
      <c r="I50" s="16" t="n"/>
      <c r="J50" s="16" t="n"/>
      <c r="K50" s="16" t="n"/>
      <c r="L50" s="16" t="n"/>
      <c r="M50" s="16" t="n"/>
      <c r="N50" s="17" t="n"/>
      <c r="P50" s="60" t="n"/>
      <c r="R50" s="77" t="n"/>
      <c r="U50" s="62" t="n"/>
    </row>
    <row r="51" ht="10.5" customHeight="1" s="65">
      <c r="A51" s="35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13" t="n"/>
      <c r="P51" s="60" t="n"/>
      <c r="R51" s="77" t="n"/>
      <c r="U51" s="62" t="n"/>
    </row>
    <row r="52" ht="10.5" customHeight="1" s="65">
      <c r="A52" s="25" t="inlineStr">
        <is>
          <t>註2：臺北市、新北市每件每次不超過新臺幣4,500元；其餘直轄市每件每次不超過新臺幣3,000元。</t>
        </is>
      </c>
      <c r="M52" s="13" t="n"/>
      <c r="N52" s="13" t="n"/>
    </row>
    <row r="53" ht="10.5" customHeight="1" s="65">
      <c r="A53" s="25" t="inlineStr">
        <is>
          <t>註3：單一案件每年補助最高新臺幣1萬元，並以實際修繕金額為限。租期未達1年者按月數比率核給，未滿1個月者以1個月計算。</t>
        </is>
      </c>
      <c r="U53" s="64" t="n"/>
    </row>
    <row r="54" ht="10.5" customHeight="1" s="65">
      <c r="A54" s="25" t="inlineStr">
        <is>
          <t>註4：本欄位供國家住都中心註記退件情形。</t>
        </is>
      </c>
      <c r="M54" s="13" t="n"/>
      <c r="N54" s="13" t="n"/>
      <c r="U54" s="64" t="n"/>
    </row>
    <row r="55" ht="10.5" customHeight="1" s="65">
      <c r="A55" s="25" t="n"/>
      <c r="B55" s="25" t="n"/>
      <c r="C55" s="25" t="n"/>
      <c r="D55" s="25" t="n"/>
      <c r="E55" s="25" t="n"/>
      <c r="F55" s="25" t="n"/>
      <c r="G55" s="25" t="n"/>
      <c r="H55" s="25" t="n"/>
      <c r="I55" s="25" t="n"/>
      <c r="J55" s="25" t="n"/>
      <c r="K55" s="25" t="n"/>
      <c r="L55" s="25" t="n"/>
      <c r="M55" s="13" t="n"/>
      <c r="N55" s="13" t="n"/>
      <c r="U55" s="64" t="n"/>
    </row>
    <row r="56" ht="16.2" customFormat="1" customHeight="1" s="10">
      <c r="A56" s="34" t="inlineStr">
        <is>
          <t>業者</t>
        </is>
      </c>
      <c r="B56" s="71" t="n"/>
      <c r="C56" s="71" t="n"/>
      <c r="D56" s="70" t="n"/>
      <c r="E56" s="34" t="inlineStr">
        <is>
          <t>地方公會</t>
        </is>
      </c>
      <c r="F56" s="71" t="n"/>
      <c r="G56" s="71" t="n"/>
      <c r="H56" s="70" t="n"/>
      <c r="I56" s="34" t="inlineStr">
        <is>
          <t>國家住都中心複核</t>
        </is>
      </c>
      <c r="J56" s="71" t="n"/>
      <c r="K56" s="71" t="n"/>
      <c r="L56" s="71" t="n"/>
      <c r="M56" s="71" t="n"/>
      <c r="N56" s="70" t="n"/>
    </row>
    <row r="57" ht="16.2" customFormat="1" customHeight="1" s="10">
      <c r="A57" s="34" t="inlineStr">
        <is>
          <t>服務人員</t>
        </is>
      </c>
      <c r="B57" s="70" t="n"/>
      <c r="C57" s="34" t="inlineStr">
        <is>
          <t>大章</t>
        </is>
      </c>
      <c r="D57" s="70" t="n"/>
      <c r="E57" s="34" t="inlineStr">
        <is>
          <t>審查人員</t>
        </is>
      </c>
      <c r="F57" s="70" t="n"/>
      <c r="G57" s="34" t="inlineStr">
        <is>
          <t>大章</t>
        </is>
      </c>
      <c r="H57" s="70" t="n"/>
      <c r="I57" s="34" t="inlineStr">
        <is>
          <t>複核人員</t>
        </is>
      </c>
      <c r="J57" s="70" t="n"/>
      <c r="K57" s="34" t="inlineStr">
        <is>
          <t>部分通過</t>
        </is>
      </c>
      <c r="L57" s="70" t="n"/>
      <c r="M57" s="81" t="inlineStr">
        <is>
          <t>7484</t>
        </is>
      </c>
      <c r="N57" s="70" t="n"/>
    </row>
    <row r="58" ht="16.2" customFormat="1" customHeight="1" s="10">
      <c r="A58" s="40" t="n"/>
      <c r="B58" s="82" t="n"/>
      <c r="C58" s="40" t="n"/>
      <c r="D58" s="82" t="n"/>
      <c r="E58" s="40" t="n"/>
      <c r="F58" s="82" t="n"/>
      <c r="G58" s="40" t="n"/>
      <c r="H58" s="82" t="n"/>
      <c r="I58" s="40" t="n"/>
      <c r="J58" s="82" t="n"/>
      <c r="K58" s="40" t="n"/>
      <c r="L58" s="82" t="n"/>
      <c r="M58" s="83" t="n"/>
      <c r="N58" s="82" t="n"/>
    </row>
    <row r="59" ht="16.2" customFormat="1" customHeight="1" s="10">
      <c r="A59" s="84" t="n"/>
      <c r="B59" s="85" t="n"/>
      <c r="C59" s="84" t="n"/>
      <c r="D59" s="85" t="n"/>
      <c r="E59" s="84" t="n"/>
      <c r="F59" s="85" t="n"/>
      <c r="G59" s="84" t="n"/>
      <c r="H59" s="85" t="n"/>
      <c r="I59" s="84" t="n"/>
      <c r="J59" s="85" t="n"/>
      <c r="K59" s="84" t="n"/>
      <c r="L59" s="85" t="n"/>
      <c r="M59" s="86" t="n"/>
      <c r="N59" s="85" t="n"/>
    </row>
    <row r="60" ht="16.2" customFormat="1" customHeight="1" s="10">
      <c r="A60" s="84" t="n"/>
      <c r="B60" s="85" t="n"/>
      <c r="C60" s="84" t="n"/>
      <c r="D60" s="85" t="n"/>
      <c r="E60" s="84" t="n"/>
      <c r="F60" s="85" t="n"/>
      <c r="G60" s="84" t="n"/>
      <c r="H60" s="85" t="n"/>
      <c r="I60" s="84" t="n"/>
      <c r="J60" s="85" t="n"/>
      <c r="K60" s="84" t="n"/>
      <c r="L60" s="85" t="n"/>
      <c r="M60" s="86" t="n"/>
      <c r="N60" s="85" t="n"/>
    </row>
    <row r="61" ht="16.2" customFormat="1" customHeight="1" s="10">
      <c r="A61" s="87" t="n"/>
      <c r="B61" s="88" t="n"/>
      <c r="C61" s="87" t="n"/>
      <c r="D61" s="88" t="n"/>
      <c r="E61" s="87" t="n"/>
      <c r="F61" s="88" t="n"/>
      <c r="G61" s="87" t="n"/>
      <c r="H61" s="88" t="n"/>
      <c r="I61" s="87" t="n"/>
      <c r="J61" s="88" t="n"/>
      <c r="K61" s="87" t="n"/>
      <c r="L61" s="88" t="n"/>
      <c r="M61" s="89" t="n"/>
      <c r="N61" s="88" t="n"/>
    </row>
    <row r="62" ht="30" customHeight="1" s="65">
      <c r="U62" s="64" t="n"/>
    </row>
    <row r="63" ht="30" customHeight="1" s="65">
      <c r="U63" s="64" t="n"/>
    </row>
    <row r="64" ht="30" customHeight="1" s="65">
      <c r="U64" s="64" t="n"/>
    </row>
  </sheetData>
  <mergeCells count="33">
    <mergeCell ref="A54:L54"/>
    <mergeCell ref="B3:B4"/>
    <mergeCell ref="N3:N4"/>
    <mergeCell ref="I56:N56"/>
    <mergeCell ref="M1:N1"/>
    <mergeCell ref="I57:J57"/>
    <mergeCell ref="E56:H56"/>
    <mergeCell ref="G58:H61"/>
    <mergeCell ref="A3:A4"/>
    <mergeCell ref="I58:J61"/>
    <mergeCell ref="G57:H57"/>
    <mergeCell ref="K58:L61"/>
    <mergeCell ref="G3:H3"/>
    <mergeCell ref="A51:M51"/>
    <mergeCell ref="A50:B50"/>
    <mergeCell ref="I3:M3"/>
    <mergeCell ref="A2:B2"/>
    <mergeCell ref="A52:L52"/>
    <mergeCell ref="A57:B57"/>
    <mergeCell ref="A58:B61"/>
    <mergeCell ref="L2:N2"/>
    <mergeCell ref="C1:L1"/>
    <mergeCell ref="E57:F57"/>
    <mergeCell ref="A56:D56"/>
    <mergeCell ref="M57:N57"/>
    <mergeCell ref="A53:N53"/>
    <mergeCell ref="C58:D61"/>
    <mergeCell ref="E58:F61"/>
    <mergeCell ref="C57:D57"/>
    <mergeCell ref="M58:N61"/>
    <mergeCell ref="K57:L57"/>
    <mergeCell ref="C3:D3"/>
    <mergeCell ref="E3:F3"/>
  </mergeCells>
  <dataValidations count="8">
    <dataValidation sqref="L1 L3:L4 L50:L1048576" showDropDown="0" showInputMessage="1" showErrorMessage="1" allowBlank="1" type="textLength" operator="equal">
      <formula1>4</formula1>
    </dataValidation>
    <dataValidation sqref="F51:F1048576" showDropDown="0" showInputMessage="1" showErrorMessage="1" allowBlank="1" type="whole">
      <formula1>0</formula1>
      <formula2>4500</formula2>
    </dataValidation>
    <dataValidation sqref="H1 H51:H1048576" showDropDown="0" showInputMessage="1" showErrorMessage="1" allowBlank="1" type="whole">
      <formula1>0</formula1>
      <formula2>10000</formula2>
    </dataValidation>
    <dataValidation sqref="J1:J2" showDropDown="0" showInputMessage="1" showErrorMessage="1" allowBlank="1" type="textLength" operator="equal">
      <formula1>10</formula1>
    </dataValidation>
    <dataValidation sqref="D1:D4 D51:D1048576" showDropDown="0" showInputMessage="1" showErrorMessage="1" allowBlank="1" type="whole">
      <formula1>0</formula1>
      <formula2>3500</formula2>
    </dataValidation>
    <dataValidation sqref="J3:J4 J50:J1048576" showDropDown="0" showInputMessage="1" showErrorMessage="1" allowBlank="1" operator="equal"/>
    <dataValidation sqref="K1:K4 K50:K1048576" showDropDown="0" showInputMessage="1" showErrorMessage="1" allowBlank="1" type="textLength" operator="equal">
      <formula1>3</formula1>
    </dataValidation>
    <dataValidation sqref="B1:B4 B50:B1048576" showDropDown="0" showInputMessage="1" showErrorMessage="1" allowBlank="1" type="textLength" operator="greaterThanOrEqual">
      <formula1>13</formula1>
    </dataValidation>
  </dataValidations>
  <printOptions horizontalCentered="1"/>
  <pageMargins left="0.4330708661417323" right="0.4330708661417323" top="0.1574803149606299" bottom="0.1574803149606299" header="0.1181102362204725" footer="0.1181102362204725"/>
  <pageSetup orientation="landscape" paperSize="9" scale="78" fitToHeight="0"/>
  <rowBreaks count="3" manualBreakCount="3">
    <brk id="24" min="0" max="13" man="1"/>
    <brk id="44" min="0" max="13" man="1"/>
    <brk id="19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2025-05-06T09:16:55Z</dcterms:modified>
  <cp:lastModifiedBy>0972234877@wutai-hb.com</cp:lastModifiedBy>
  <cp:lastPrinted>2025-03-28T04:44:23Z</cp:lastPrinted>
</cp:coreProperties>
</file>