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00" firstSheet="0" activeTab="0" autoFilterDateGrouping="1"/>
  </bookViews>
  <sheets>
    <sheet name="承租人補助費用清冊" sheetId="1" state="visible" r:id="rId1"/>
  </sheets>
  <definedNames>
    <definedName name="_xlnm.Print_Titles" localSheetId="0">'承租人補助費用清冊'!$1:$4</definedName>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b val="1"/>
      <sz val="11"/>
    </font>
    <font>
      <name val="標楷體"/>
      <charset val="136"/>
      <family val="4"/>
      <b val="1"/>
      <color theme="1"/>
      <sz val="18"/>
    </font>
  </fonts>
  <fills count="2">
    <fill>
      <patternFill/>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68">
    <xf numFmtId="0" fontId="0" fillId="0" borderId="0" applyAlignment="1" pivotButton="0" quotePrefix="0" xfId="0">
      <alignment vertical="center"/>
    </xf>
    <xf numFmtId="0" fontId="3" fillId="0" borderId="0" applyAlignment="1" pivotButton="0" quotePrefix="0" xfId="0">
      <alignment vertical="center"/>
    </xf>
    <xf numFmtId="0" fontId="3" fillId="0" borderId="0" applyAlignment="1" pivotButton="0" quotePrefix="0" xfId="0">
      <alignment horizontal="center" vertical="center"/>
    </xf>
    <xf numFmtId="0" fontId="13" fillId="0" borderId="0" applyAlignment="1" applyProtection="1" pivotButton="0" quotePrefix="0" xfId="0">
      <alignment horizontal="center" vertical="center"/>
      <protection locked="0" hidden="0"/>
    </xf>
    <xf numFmtId="0" fontId="4" fillId="0" borderId="0" applyAlignment="1" pivotButton="0" quotePrefix="0" xfId="0">
      <alignment vertical="center"/>
    </xf>
    <xf numFmtId="0" fontId="3" fillId="0" borderId="2" applyAlignment="1" pivotButton="0" quotePrefix="0" xfId="0">
      <alignment vertical="center"/>
    </xf>
    <xf numFmtId="0" fontId="11" fillId="0" borderId="1" applyAlignment="1" pivotButton="0" quotePrefix="0" xfId="0">
      <alignment horizontal="center" vertical="center" wrapText="1"/>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49" fontId="0" fillId="0" borderId="0" applyAlignment="1" pivotButton="0" quotePrefix="0" xfId="0">
      <alignment vertical="center"/>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5" fillId="0" borderId="0" applyAlignment="1" pivotButton="0" quotePrefix="0" xfId="0">
      <alignment vertical="center"/>
    </xf>
    <xf numFmtId="0" fontId="7" fillId="0" borderId="0" applyAlignment="1" pivotButton="0" quotePrefix="0" xfId="0">
      <alignment vertical="center"/>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0" borderId="6" applyAlignment="1" pivotButton="0" quotePrefix="0" xfId="0">
      <alignment horizontal="center" vertical="center"/>
    </xf>
    <xf numFmtId="0" fontId="6" fillId="0"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1" fillId="0" borderId="2" applyAlignment="1" pivotButton="0" quotePrefix="0" xfId="0">
      <alignment horizontal="center" vertical="center"/>
    </xf>
    <xf numFmtId="0" fontId="11"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0"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46"/>
  <sheetViews>
    <sheetView tabSelected="1" zoomScaleNormal="100" zoomScalePageLayoutView="110" workbookViewId="0">
      <selection activeCell="D13" sqref="D13"/>
    </sheetView>
  </sheetViews>
  <sheetFormatPr baseColWidth="8" defaultRowHeight="16.5"/>
  <cols>
    <col width="6" customWidth="1" style="46" min="1" max="1"/>
    <col width="21.25" customWidth="1" style="46" min="2" max="2"/>
    <col width="11.25" bestFit="1" customWidth="1" style="46" min="3" max="3"/>
    <col width="11.5" bestFit="1" customWidth="1" style="46" min="4" max="4"/>
    <col width="10.875" customWidth="1" style="46" min="5" max="5"/>
    <col width="7.5" customWidth="1" style="46" min="6" max="7"/>
    <col width="10.625" customWidth="1" style="46" min="8" max="8"/>
    <col width="11.625" bestFit="1" customWidth="1" style="46" min="9" max="9"/>
    <col width="12.125" customWidth="1" style="46" min="10" max="10"/>
    <col width="12.5" customWidth="1" style="46" min="11" max="11"/>
    <col width="9.5" bestFit="1" customWidth="1" style="46" min="12" max="12"/>
    <col width="19.875" customWidth="1" style="46" min="13" max="13"/>
    <col width="8" customWidth="1" style="46" min="14" max="14"/>
    <col width="12.625" bestFit="1" customWidth="1" style="46" min="15" max="15"/>
    <col width="14" bestFit="1" customWidth="1" style="46" min="16" max="16"/>
    <col width="15.375" bestFit="1" customWidth="1" style="46" min="17" max="17"/>
    <col width="9.375" bestFit="1" customWidth="1" style="46" min="18" max="18"/>
    <col width="2.875" bestFit="1" customWidth="1" style="46" min="19" max="20"/>
    <col width="31.625" bestFit="1" customWidth="1" style="46" min="21" max="21"/>
    <col width="19.375" bestFit="1" customWidth="1" style="46" min="22" max="22"/>
  </cols>
  <sheetData>
    <row r="1" ht="60" customFormat="1" customHeight="1" s="2">
      <c r="A1" s="1" t="inlineStr">
        <is>
          <t>表單7</t>
        </is>
      </c>
      <c r="B1" s="42" t="inlineStr">
        <is>
          <t xml:space="preserve">        承租人補助費用清冊
        中華民國  114 年 03 月</t>
        </is>
      </c>
      <c r="C1" s="47" t="n"/>
      <c r="D1" s="47" t="n"/>
      <c r="E1" s="47" t="n"/>
      <c r="F1" s="47" t="n"/>
      <c r="G1" s="47" t="n"/>
      <c r="H1" s="47" t="n"/>
      <c r="I1" s="47" t="n"/>
      <c r="J1" s="47" t="n"/>
      <c r="K1" s="47" t="n"/>
      <c r="L1" s="47" t="n"/>
      <c r="M1" s="38" t="inlineStr">
        <is>
          <t>增辦第4期計畫
1131127版</t>
        </is>
      </c>
    </row>
    <row r="2" ht="20.45" customHeight="1" s="46">
      <c r="A2" s="34" t="inlineStr">
        <is>
          <t>業者名稱：</t>
        </is>
      </c>
      <c r="B2" s="48" t="n"/>
      <c r="C2" s="3" t="inlineStr">
        <is>
          <t>中迪房屋</t>
        </is>
      </c>
      <c r="D2" s="4" t="n"/>
      <c r="E2" s="4" t="n"/>
      <c r="F2" s="4" t="n"/>
      <c r="G2" s="4" t="n"/>
      <c r="H2" s="4" t="n"/>
      <c r="I2" s="4" t="n"/>
      <c r="J2" s="4" t="n"/>
      <c r="K2" s="5" t="n"/>
      <c r="L2" s="5" t="n"/>
      <c r="M2" s="33" t="inlineStr">
        <is>
          <t>製表日期：114年04月02日</t>
        </is>
      </c>
      <c r="N2" s="49" t="n"/>
    </row>
    <row r="3" ht="16.5" customHeight="1" s="46">
      <c r="A3" s="35" t="inlineStr">
        <is>
          <t>序號</t>
        </is>
      </c>
      <c r="B3" s="35" t="inlineStr">
        <is>
          <t>媒合編號</t>
        </is>
      </c>
      <c r="C3" s="35" t="inlineStr">
        <is>
          <t>公證費</t>
        </is>
      </c>
      <c r="D3" s="50" t="n"/>
      <c r="E3" s="35" t="inlineStr">
        <is>
          <t>租金補助</t>
        </is>
      </c>
      <c r="F3" s="51" t="n"/>
      <c r="G3" s="51" t="n"/>
      <c r="H3" s="50" t="n"/>
      <c r="I3" s="39" t="inlineStr">
        <is>
          <t>受款人資料</t>
        </is>
      </c>
      <c r="J3" s="51" t="n"/>
      <c r="K3" s="51" t="n"/>
      <c r="L3" s="51" t="n"/>
      <c r="M3" s="50" t="n"/>
      <c r="N3" s="35" t="inlineStr">
        <is>
          <t>退件
註記註4</t>
        </is>
      </c>
    </row>
    <row r="4" ht="31.5" customHeight="1" s="46">
      <c r="A4" s="52" t="n"/>
      <c r="B4" s="52" t="n"/>
      <c r="C4" s="35" t="inlineStr">
        <is>
          <t>實際支付
金額</t>
        </is>
      </c>
      <c r="D4" s="35" t="inlineStr">
        <is>
          <t>申請金額註1</t>
        </is>
      </c>
      <c r="E4" s="35" t="inlineStr">
        <is>
          <t>申請金額註2</t>
        </is>
      </c>
      <c r="F4" s="35" t="inlineStr">
        <is>
          <t>期數</t>
        </is>
      </c>
      <c r="G4" s="35" t="inlineStr">
        <is>
          <t>總期數</t>
        </is>
      </c>
      <c r="H4" s="35" t="inlineStr">
        <is>
          <t>承租人
身分類別註3</t>
        </is>
      </c>
      <c r="I4" s="35" t="inlineStr">
        <is>
          <t>姓名</t>
        </is>
      </c>
      <c r="J4" s="35" t="inlineStr">
        <is>
          <t>身分證字號</t>
        </is>
      </c>
      <c r="K4" s="35" t="inlineStr">
        <is>
          <t>金融機構代碼
(三碼)</t>
        </is>
      </c>
      <c r="L4" s="35" t="inlineStr">
        <is>
          <t>分行代碼
(四碼)</t>
        </is>
      </c>
      <c r="M4" s="35" t="inlineStr">
        <is>
          <t>帳戶號碼</t>
        </is>
      </c>
      <c r="N4" s="52" t="n"/>
      <c r="O4" s="7" t="inlineStr">
        <is>
          <t>收受行代號</t>
        </is>
      </c>
      <c r="P4" s="7" t="inlineStr">
        <is>
          <t>收受者帳號</t>
        </is>
      </c>
      <c r="Q4" s="7" t="inlineStr">
        <is>
          <t>收受者統編</t>
        </is>
      </c>
      <c r="R4" s="7" t="inlineStr">
        <is>
          <t>金額</t>
        </is>
      </c>
      <c r="S4" s="8" t="inlineStr">
        <is>
          <t>X</t>
        </is>
      </c>
      <c r="T4" s="7" t="inlineStr">
        <is>
          <t>X</t>
        </is>
      </c>
      <c r="U4" s="7" t="inlineStr">
        <is>
          <t>發動者專用區</t>
        </is>
      </c>
      <c r="V4" s="7" t="inlineStr">
        <is>
          <t>媒合編號</t>
        </is>
      </c>
    </row>
    <row r="5" ht="20.1" customHeight="1" s="46">
      <c r="A5" s="9" t="n">
        <v>1</v>
      </c>
      <c r="B5" s="10" t="inlineStr">
        <is>
          <t>中迪房屋F2M34100021</t>
        </is>
      </c>
      <c r="C5" s="53" t="n">
        <v>3350</v>
      </c>
      <c r="D5" s="53" t="n">
        <v>3000</v>
      </c>
      <c r="E5" s="54" t="n"/>
      <c r="F5" s="13" t="n"/>
      <c r="G5" s="13" t="n"/>
      <c r="H5" s="13" t="n"/>
      <c r="I5" s="13" t="inlineStr">
        <is>
          <t>林克鴻</t>
        </is>
      </c>
      <c r="J5" s="14" t="inlineStr">
        <is>
          <t>E772048238</t>
        </is>
      </c>
      <c r="K5" s="10" t="inlineStr">
        <is>
          <t>808</t>
        </is>
      </c>
      <c r="L5" s="10" t="inlineStr">
        <is>
          <t>1115</t>
        </is>
      </c>
      <c r="M5" s="10" t="inlineStr">
        <is>
          <t>5586771073164</t>
        </is>
      </c>
      <c r="N5" s="15" t="n"/>
      <c r="O5" s="16">
        <f>K5&amp;L5</f>
        <v/>
      </c>
      <c r="P5" s="16">
        <f>M5</f>
        <v/>
      </c>
      <c r="Q5" s="16">
        <f>J5</f>
        <v/>
      </c>
      <c r="R5" s="55">
        <f>D5+E5</f>
        <v/>
      </c>
      <c r="S5" s="2" t="n"/>
      <c r="T5" s="2" t="n"/>
      <c r="U5" s="16">
        <f>$C$2&amp;I5&amp;IF(D5&gt;0,"客公證費",IF(E5&gt;0,"租金補助"))</f>
        <v/>
      </c>
      <c r="V5" s="18">
        <f>B5</f>
        <v/>
      </c>
    </row>
    <row r="6" ht="20.1" customHeight="1" s="46">
      <c r="A6" s="9" t="n">
        <v>2</v>
      </c>
      <c r="B6" s="10" t="inlineStr">
        <is>
          <t>中迪房屋F2M34100022</t>
        </is>
      </c>
      <c r="C6" s="53" t="n">
        <v>3250</v>
      </c>
      <c r="D6" s="53" t="n">
        <v>3000</v>
      </c>
      <c r="E6" s="54" t="n"/>
      <c r="F6" s="13" t="n"/>
      <c r="G6" s="13" t="n"/>
      <c r="H6" s="13" t="n"/>
      <c r="I6" s="13" t="inlineStr">
        <is>
          <t>林婉婷</t>
        </is>
      </c>
      <c r="J6" s="14" t="inlineStr">
        <is>
          <t>V365912851</t>
        </is>
      </c>
      <c r="K6" s="10" t="inlineStr">
        <is>
          <t>822</t>
        </is>
      </c>
      <c r="L6" s="10" t="inlineStr">
        <is>
          <t>0646</t>
        </is>
      </c>
      <c r="M6" s="10" t="inlineStr">
        <is>
          <t>342812692908</t>
        </is>
      </c>
      <c r="N6" s="15" t="n"/>
      <c r="O6" s="16">
        <f>K6&amp;L6</f>
        <v/>
      </c>
      <c r="P6" s="16">
        <f>M6</f>
        <v/>
      </c>
      <c r="Q6" s="16">
        <f>J6</f>
        <v/>
      </c>
      <c r="R6" s="55">
        <f>D6+E6</f>
        <v/>
      </c>
      <c r="S6" s="2" t="n"/>
      <c r="T6" s="2" t="n"/>
      <c r="U6" s="16">
        <f>$C$2&amp;I6&amp;IF(D6&gt;0,"客公證費",IF(E6&gt;0,"租金補助"))</f>
        <v/>
      </c>
      <c r="V6" s="18">
        <f>B6</f>
        <v/>
      </c>
    </row>
    <row r="7" ht="20.1" customHeight="1" s="46">
      <c r="A7" s="9" t="n">
        <v>3</v>
      </c>
      <c r="B7" s="10" t="inlineStr">
        <is>
          <t>中迪房屋F2M34100023</t>
        </is>
      </c>
      <c r="C7" s="53" t="n">
        <v>3400</v>
      </c>
      <c r="D7" s="53" t="n">
        <v>3000</v>
      </c>
      <c r="E7" s="54" t="n"/>
      <c r="F7" s="13" t="n"/>
      <c r="G7" s="13" t="n"/>
      <c r="H7" s="13" t="n"/>
      <c r="I7" s="13" t="inlineStr">
        <is>
          <t>撒外．俄鄧</t>
        </is>
      </c>
      <c r="J7" s="14" t="inlineStr">
        <is>
          <t>Q177917776</t>
        </is>
      </c>
      <c r="K7" s="10" t="inlineStr">
        <is>
          <t>700</t>
        </is>
      </c>
      <c r="L7" s="10" t="inlineStr">
        <is>
          <t>0021</t>
        </is>
      </c>
      <c r="M7" s="10" t="inlineStr">
        <is>
          <t>70904635663590</t>
        </is>
      </c>
      <c r="N7" s="15" t="n"/>
      <c r="O7" s="16">
        <f>K7&amp;L7</f>
        <v/>
      </c>
      <c r="P7" s="16">
        <f>M7</f>
        <v/>
      </c>
      <c r="Q7" s="16">
        <f>J7</f>
        <v/>
      </c>
      <c r="R7" s="55">
        <f>D7+E7</f>
        <v/>
      </c>
      <c r="S7" s="2" t="n"/>
      <c r="T7" s="2" t="n"/>
      <c r="U7" s="16">
        <f>$C$2&amp;I7&amp;IF(D7&gt;0,"客公證費",IF(E7&gt;0,"租金補助"))</f>
        <v/>
      </c>
      <c r="V7" s="18">
        <f>B7</f>
        <v/>
      </c>
    </row>
    <row r="8" ht="20.1" customHeight="1" s="46">
      <c r="A8" s="9" t="n">
        <v>4</v>
      </c>
      <c r="B8" s="10" t="inlineStr">
        <is>
          <t>中迪房屋F2M34100024</t>
        </is>
      </c>
      <c r="C8" s="53" t="n">
        <v>4050</v>
      </c>
      <c r="D8" s="53" t="n">
        <v>3000</v>
      </c>
      <c r="E8" s="54" t="n"/>
      <c r="F8" s="13" t="n"/>
      <c r="G8" s="13" t="n"/>
      <c r="H8" s="13" t="n"/>
      <c r="I8" s="13" t="inlineStr">
        <is>
          <t>龎姵潔</t>
        </is>
      </c>
      <c r="J8" s="14" t="inlineStr">
        <is>
          <t>F448822934</t>
        </is>
      </c>
      <c r="K8" s="10" t="inlineStr">
        <is>
          <t>508</t>
        </is>
      </c>
      <c r="L8" s="10" t="inlineStr">
        <is>
          <t>8517</t>
        </is>
      </c>
      <c r="M8" s="10" t="inlineStr">
        <is>
          <t>33896947326</t>
        </is>
      </c>
      <c r="N8" s="15" t="n"/>
      <c r="O8" s="16">
        <f>K8&amp;L8</f>
        <v/>
      </c>
      <c r="P8" s="16">
        <f>M8</f>
        <v/>
      </c>
      <c r="Q8" s="16">
        <f>J8</f>
        <v/>
      </c>
      <c r="R8" s="55">
        <f>D8+E8</f>
        <v/>
      </c>
      <c r="S8" s="2" t="n"/>
      <c r="T8" s="2" t="n"/>
      <c r="U8" s="16">
        <f>$C$2&amp;I8&amp;IF(D8&gt;0,"客公證費",IF(E8&gt;0,"租金補助"))</f>
        <v/>
      </c>
      <c r="V8" s="18">
        <f>B8</f>
        <v/>
      </c>
    </row>
    <row r="9" ht="20.1" customHeight="1" s="46">
      <c r="A9" s="9" t="n">
        <v>5</v>
      </c>
      <c r="B9" s="10" t="inlineStr">
        <is>
          <t>中迪房屋F2M34100025</t>
        </is>
      </c>
      <c r="C9" s="53" t="n">
        <v>2100</v>
      </c>
      <c r="D9" s="53" t="n">
        <v>2100</v>
      </c>
      <c r="E9" s="54" t="n"/>
      <c r="F9" s="13" t="n"/>
      <c r="G9" s="13" t="n"/>
      <c r="H9" s="13" t="n"/>
      <c r="I9" s="13" t="inlineStr">
        <is>
          <t>許閔淇</t>
        </is>
      </c>
      <c r="J9" s="14" t="inlineStr">
        <is>
          <t>U387087632</t>
        </is>
      </c>
      <c r="K9" s="10" t="inlineStr">
        <is>
          <t>700</t>
        </is>
      </c>
      <c r="L9" s="10" t="inlineStr">
        <is>
          <t>0021</t>
        </is>
      </c>
      <c r="M9" s="10" t="inlineStr">
        <is>
          <t>24125524317921</t>
        </is>
      </c>
      <c r="N9" s="15" t="n"/>
      <c r="O9" s="16">
        <f>K9&amp;L9</f>
        <v/>
      </c>
      <c r="P9" s="16">
        <f>M9</f>
        <v/>
      </c>
      <c r="Q9" s="16">
        <f>J9</f>
        <v/>
      </c>
      <c r="R9" s="55">
        <f>D9+E9</f>
        <v/>
      </c>
      <c r="S9" s="2" t="n"/>
      <c r="T9" s="2" t="n"/>
      <c r="U9" s="16">
        <f>$C$2&amp;I9&amp;IF(D9&gt;0,"客公證費",IF(E9&gt;0,"租金補助"))</f>
        <v/>
      </c>
      <c r="V9" s="18">
        <f>B9</f>
        <v/>
      </c>
    </row>
    <row r="10" ht="20.1" customHeight="1" s="46">
      <c r="A10" s="9" t="n">
        <v>6</v>
      </c>
      <c r="B10" s="10" t="inlineStr">
        <is>
          <t>中迪房屋F2M14100194</t>
        </is>
      </c>
      <c r="C10" s="53" t="n">
        <v>3150</v>
      </c>
      <c r="D10" s="53" t="n">
        <v>1500</v>
      </c>
      <c r="E10" s="54" t="n"/>
      <c r="F10" s="13" t="n"/>
      <c r="G10" s="13" t="n"/>
      <c r="H10" s="13" t="n"/>
      <c r="I10" s="13" t="inlineStr">
        <is>
          <t>張暘宏</t>
        </is>
      </c>
      <c r="J10" s="14" t="inlineStr">
        <is>
          <t>U516346419</t>
        </is>
      </c>
      <c r="K10" s="10" t="inlineStr">
        <is>
          <t>822</t>
        </is>
      </c>
      <c r="L10" s="10" t="inlineStr">
        <is>
          <t>1182</t>
        </is>
      </c>
      <c r="M10" s="10" t="inlineStr">
        <is>
          <t>772438579522</t>
        </is>
      </c>
      <c r="N10" s="15" t="n"/>
      <c r="O10" s="16">
        <f>K10&amp;L10</f>
        <v/>
      </c>
      <c r="P10" s="16">
        <f>M10</f>
        <v/>
      </c>
      <c r="Q10" s="16">
        <f>J10</f>
        <v/>
      </c>
      <c r="R10" s="55">
        <f>D10+E10</f>
        <v/>
      </c>
      <c r="S10" s="2" t="n"/>
      <c r="T10" s="2" t="n"/>
      <c r="U10" s="16">
        <f>$C$2&amp;I10&amp;IF(D10&gt;0,"客公證費",IF(E10&gt;0,"租金補助"))</f>
        <v/>
      </c>
      <c r="V10" s="18">
        <f>B10</f>
        <v/>
      </c>
    </row>
    <row r="11" ht="20.1" customHeight="1" s="46">
      <c r="A11" s="9" t="n">
        <v>7</v>
      </c>
      <c r="B11" s="10" t="inlineStr">
        <is>
          <t>中迪房屋F2M14100226</t>
        </is>
      </c>
      <c r="C11" s="53" t="n">
        <v>1700</v>
      </c>
      <c r="D11" s="53" t="n">
        <v>1500</v>
      </c>
      <c r="E11" s="54" t="n"/>
      <c r="F11" s="13" t="n"/>
      <c r="G11" s="13" t="n"/>
      <c r="H11" s="13" t="n"/>
      <c r="I11" s="13" t="inlineStr">
        <is>
          <t>羅晟哲</t>
        </is>
      </c>
      <c r="J11" s="14" t="inlineStr">
        <is>
          <t>L892202059</t>
        </is>
      </c>
      <c r="K11" s="10" t="inlineStr">
        <is>
          <t>005</t>
        </is>
      </c>
      <c r="L11" s="10" t="inlineStr">
        <is>
          <t>0784</t>
        </is>
      </c>
      <c r="M11" s="10" t="inlineStr">
        <is>
          <t>225772950097</t>
        </is>
      </c>
      <c r="N11" s="15" t="n"/>
      <c r="O11" s="16">
        <f>K11&amp;L11</f>
        <v/>
      </c>
      <c r="P11" s="16">
        <f>M11</f>
        <v/>
      </c>
      <c r="Q11" s="16">
        <f>J11</f>
        <v/>
      </c>
      <c r="R11" s="55">
        <f>D11+E11</f>
        <v/>
      </c>
      <c r="S11" s="2" t="n"/>
      <c r="T11" s="2" t="n"/>
      <c r="U11" s="16">
        <f>$C$2&amp;I11&amp;IF(D11&gt;0,"客公證費",IF(E11&gt;0,"租金補助"))</f>
        <v/>
      </c>
      <c r="V11" s="18">
        <f>B11</f>
        <v/>
      </c>
    </row>
    <row r="12" ht="20.1" customHeight="1" s="46">
      <c r="A12" s="9" t="n">
        <v>8</v>
      </c>
      <c r="B12" s="10" t="inlineStr">
        <is>
          <t>中迪房屋F2M14100227</t>
        </is>
      </c>
      <c r="C12" s="53" t="n">
        <v>2450</v>
      </c>
      <c r="D12" s="53" t="n">
        <v>1500</v>
      </c>
      <c r="E12" s="54" t="n"/>
      <c r="F12" s="13" t="n"/>
      <c r="G12" s="13" t="n"/>
      <c r="H12" s="13" t="n"/>
      <c r="I12" s="13" t="inlineStr">
        <is>
          <t>黃珮慈</t>
        </is>
      </c>
      <c r="J12" s="14" t="inlineStr">
        <is>
          <t>S891537838</t>
        </is>
      </c>
      <c r="K12" s="10" t="inlineStr">
        <is>
          <t>822</t>
        </is>
      </c>
      <c r="L12" s="10" t="inlineStr">
        <is>
          <t>0222</t>
        </is>
      </c>
      <c r="M12" s="10" t="inlineStr">
        <is>
          <t>499783885276</t>
        </is>
      </c>
      <c r="N12" s="15" t="n"/>
      <c r="O12" s="16">
        <f>K12&amp;L12</f>
        <v/>
      </c>
      <c r="P12" s="16">
        <f>M12</f>
        <v/>
      </c>
      <c r="Q12" s="16">
        <f>J12</f>
        <v/>
      </c>
      <c r="R12" s="55">
        <f>D12+E12</f>
        <v/>
      </c>
      <c r="S12" s="2" t="n"/>
      <c r="T12" s="2" t="n"/>
      <c r="U12" s="16">
        <f>$C$2&amp;I12&amp;IF(D12&gt;0,"客公證費",IF(E12&gt;0,"租金補助"))</f>
        <v/>
      </c>
      <c r="V12" s="18">
        <f>B12</f>
        <v/>
      </c>
    </row>
    <row r="13" ht="20.1" customHeight="1" s="46">
      <c r="A13" s="9" t="n">
        <v>9</v>
      </c>
      <c r="B13" s="10" t="inlineStr">
        <is>
          <t>中迪房屋F2M14100232</t>
        </is>
      </c>
      <c r="C13" s="53" t="n">
        <v>1700</v>
      </c>
      <c r="D13" s="53" t="n">
        <v>1500</v>
      </c>
      <c r="E13" s="54" t="n"/>
      <c r="F13" s="13" t="n"/>
      <c r="G13" s="13" t="n"/>
      <c r="H13" s="13" t="n"/>
      <c r="I13" s="13" t="inlineStr">
        <is>
          <t>謝婷汝</t>
        </is>
      </c>
      <c r="J13" s="14" t="inlineStr">
        <is>
          <t>P964657963</t>
        </is>
      </c>
      <c r="K13" s="10" t="inlineStr">
        <is>
          <t>822</t>
        </is>
      </c>
      <c r="L13" s="10" t="inlineStr">
        <is>
          <t>0118</t>
        </is>
      </c>
      <c r="M13" s="10" t="inlineStr">
        <is>
          <t>654964704148</t>
        </is>
      </c>
      <c r="N13" s="15" t="n"/>
      <c r="O13" s="16">
        <f>K13&amp;L13</f>
        <v/>
      </c>
      <c r="P13" s="16">
        <f>M13</f>
        <v/>
      </c>
      <c r="Q13" s="16">
        <f>J13</f>
        <v/>
      </c>
      <c r="R13" s="55">
        <f>D13+E13</f>
        <v/>
      </c>
      <c r="S13" s="2" t="n"/>
      <c r="T13" s="2" t="n"/>
      <c r="U13" s="16">
        <f>$C$2&amp;I13&amp;IF(D13&gt;0,"客公證費",IF(E13&gt;0,"租金補助"))</f>
        <v/>
      </c>
      <c r="V13" s="18">
        <f>B13</f>
        <v/>
      </c>
    </row>
    <row r="14" ht="20.1" customHeight="1" s="46">
      <c r="A14" s="9" t="n">
        <v>10</v>
      </c>
      <c r="B14" s="10" t="inlineStr">
        <is>
          <t>中迪房屋F2M14100234</t>
        </is>
      </c>
      <c r="C14" s="53" t="n">
        <v>1700</v>
      </c>
      <c r="D14" s="53" t="n">
        <v>1500</v>
      </c>
      <c r="E14" s="54" t="n"/>
      <c r="F14" s="13" t="n"/>
      <c r="G14" s="13" t="n"/>
      <c r="H14" s="13" t="n"/>
      <c r="I14" s="13" t="inlineStr">
        <is>
          <t>劉紹錕</t>
        </is>
      </c>
      <c r="J14" s="14" t="inlineStr">
        <is>
          <t>W597535907</t>
        </is>
      </c>
      <c r="K14" s="10" t="inlineStr">
        <is>
          <t>700</t>
        </is>
      </c>
      <c r="L14" s="10" t="inlineStr">
        <is>
          <t>0021</t>
        </is>
      </c>
      <c r="M14" s="10" t="inlineStr">
        <is>
          <t>22952324050242</t>
        </is>
      </c>
      <c r="N14" s="15" t="n"/>
      <c r="O14" s="16">
        <f>K14&amp;L14</f>
        <v/>
      </c>
      <c r="P14" s="16">
        <f>M14</f>
        <v/>
      </c>
      <c r="Q14" s="16">
        <f>J14</f>
        <v/>
      </c>
      <c r="R14" s="55">
        <f>D14+E14</f>
        <v/>
      </c>
      <c r="S14" s="2" t="n"/>
      <c r="T14" s="2" t="n"/>
      <c r="U14" s="16">
        <f>$C$2&amp;I14&amp;IF(D14&gt;0,"客公證費",IF(E14&gt;0,"租金補助"))</f>
        <v/>
      </c>
      <c r="V14" s="18">
        <f>B14</f>
        <v/>
      </c>
    </row>
    <row r="15" ht="20.1" customHeight="1" s="46">
      <c r="A15" s="9" t="n">
        <v>11</v>
      </c>
      <c r="B15" s="10" t="inlineStr">
        <is>
          <t>中迪房屋F2M14100235</t>
        </is>
      </c>
      <c r="C15" s="53" t="n">
        <v>1700</v>
      </c>
      <c r="D15" s="53" t="n">
        <v>1500</v>
      </c>
      <c r="E15" s="54" t="n"/>
      <c r="F15" s="13" t="n"/>
      <c r="G15" s="13" t="n"/>
      <c r="H15" s="13" t="n"/>
      <c r="I15" s="13" t="inlineStr">
        <is>
          <t>王國彰</t>
        </is>
      </c>
      <c r="J15" s="14" t="inlineStr">
        <is>
          <t>R101775530</t>
        </is>
      </c>
      <c r="K15" s="10" t="inlineStr">
        <is>
          <t>700</t>
        </is>
      </c>
      <c r="L15" s="10" t="inlineStr">
        <is>
          <t>0021</t>
        </is>
      </c>
      <c r="M15" s="10" t="inlineStr">
        <is>
          <t>86896981436757</t>
        </is>
      </c>
      <c r="N15" s="15" t="n"/>
      <c r="O15" s="16">
        <f>K15&amp;L15</f>
        <v/>
      </c>
      <c r="P15" s="16">
        <f>M15</f>
        <v/>
      </c>
      <c r="Q15" s="16">
        <f>J15</f>
        <v/>
      </c>
      <c r="R15" s="55">
        <f>D15+E15</f>
        <v/>
      </c>
      <c r="S15" s="2" t="n"/>
      <c r="T15" s="2" t="n"/>
      <c r="U15" s="16">
        <f>$C$2&amp;I15&amp;IF(D15&gt;0,"客公證費",IF(E15&gt;0,"租金補助"))</f>
        <v/>
      </c>
      <c r="V15" s="18">
        <f>B15</f>
        <v/>
      </c>
    </row>
    <row r="16" ht="20.1" customHeight="1" s="46">
      <c r="A16" s="9" t="n">
        <v>12</v>
      </c>
      <c r="B16" s="10" t="inlineStr">
        <is>
          <t>中迪房屋F2M14100238</t>
        </is>
      </c>
      <c r="C16" s="53" t="n">
        <v>2350</v>
      </c>
      <c r="D16" s="53" t="n">
        <v>1500</v>
      </c>
      <c r="E16" s="54" t="n"/>
      <c r="F16" s="13" t="n"/>
      <c r="G16" s="13" t="n"/>
      <c r="H16" s="13" t="n"/>
      <c r="I16" s="13" t="inlineStr">
        <is>
          <t>連均豪</t>
        </is>
      </c>
      <c r="J16" s="14" t="inlineStr">
        <is>
          <t>G946380458</t>
        </is>
      </c>
      <c r="K16" s="10" t="inlineStr">
        <is>
          <t>822</t>
        </is>
      </c>
      <c r="L16" s="10" t="inlineStr">
        <is>
          <t>0901</t>
        </is>
      </c>
      <c r="M16" s="10" t="inlineStr">
        <is>
          <t>528333130696</t>
        </is>
      </c>
      <c r="N16" s="15" t="n"/>
      <c r="O16" s="16">
        <f>K16&amp;L16</f>
        <v/>
      </c>
      <c r="P16" s="16">
        <f>M16</f>
        <v/>
      </c>
      <c r="Q16" s="16">
        <f>J16</f>
        <v/>
      </c>
      <c r="R16" s="55">
        <f>D16+E16</f>
        <v/>
      </c>
      <c r="S16" s="2" t="n"/>
      <c r="T16" s="2" t="n"/>
      <c r="U16" s="16">
        <f>$C$2&amp;I16&amp;IF(D16&gt;0,"客公證費",IF(E16&gt;0,"租金補助"))</f>
        <v/>
      </c>
      <c r="V16" s="18">
        <f>B16</f>
        <v/>
      </c>
    </row>
    <row r="17" ht="20.1" customHeight="1" s="46">
      <c r="A17" s="9" t="n">
        <v>13</v>
      </c>
      <c r="B17" s="10" t="inlineStr">
        <is>
          <t>中迪房屋F2M14100241</t>
        </is>
      </c>
      <c r="C17" s="53" t="n">
        <v>950</v>
      </c>
      <c r="D17" s="53" t="n">
        <v>950</v>
      </c>
      <c r="E17" s="54" t="n"/>
      <c r="F17" s="13" t="n"/>
      <c r="G17" s="13" t="n"/>
      <c r="H17" s="13" t="n"/>
      <c r="I17" s="13" t="inlineStr">
        <is>
          <t>張家羚</t>
        </is>
      </c>
      <c r="J17" s="14" t="inlineStr">
        <is>
          <t>X485107303</t>
        </is>
      </c>
      <c r="K17" s="10" t="inlineStr">
        <is>
          <t>822</t>
        </is>
      </c>
      <c r="L17" s="10" t="inlineStr">
        <is>
          <t>3234</t>
        </is>
      </c>
      <c r="M17" s="10" t="inlineStr">
        <is>
          <t>750127766970</t>
        </is>
      </c>
      <c r="N17" s="15" t="n"/>
      <c r="O17" s="16">
        <f>K17&amp;L17</f>
        <v/>
      </c>
      <c r="P17" s="16">
        <f>M17</f>
        <v/>
      </c>
      <c r="Q17" s="16">
        <f>J17</f>
        <v/>
      </c>
      <c r="R17" s="55">
        <f>D17+E17</f>
        <v/>
      </c>
      <c r="S17" s="2" t="n"/>
      <c r="T17" s="2" t="n"/>
      <c r="U17" s="16">
        <f>$C$2&amp;I17&amp;IF(D17&gt;0,"客公證費",IF(E17&gt;0,"租金補助"))</f>
        <v/>
      </c>
      <c r="V17" s="18">
        <f>B17</f>
        <v/>
      </c>
    </row>
    <row r="18" ht="20.1" customHeight="1" s="46">
      <c r="A18" s="9" t="n">
        <v>14</v>
      </c>
      <c r="B18" s="10" t="inlineStr">
        <is>
          <t>中迪房屋F2M14100243</t>
        </is>
      </c>
      <c r="C18" s="53" t="n">
        <v>3200</v>
      </c>
      <c r="D18" s="53" t="n">
        <v>1500</v>
      </c>
      <c r="E18" s="54" t="n"/>
      <c r="F18" s="13" t="n"/>
      <c r="G18" s="13" t="n"/>
      <c r="H18" s="13" t="n"/>
      <c r="I18" s="13" t="inlineStr">
        <is>
          <t>蘇宜妃</t>
        </is>
      </c>
      <c r="J18" s="14" t="inlineStr">
        <is>
          <t>X660759404</t>
        </is>
      </c>
      <c r="K18" s="10" t="inlineStr">
        <is>
          <t>822</t>
        </is>
      </c>
      <c r="L18" s="10" t="inlineStr">
        <is>
          <t>0613</t>
        </is>
      </c>
      <c r="M18" s="10" t="inlineStr">
        <is>
          <t>975242420479</t>
        </is>
      </c>
      <c r="N18" s="15" t="n"/>
      <c r="O18" s="16">
        <f>K18&amp;L18</f>
        <v/>
      </c>
      <c r="P18" s="16">
        <f>M18</f>
        <v/>
      </c>
      <c r="Q18" s="16">
        <f>J18</f>
        <v/>
      </c>
      <c r="R18" s="55">
        <f>D18+E18</f>
        <v/>
      </c>
      <c r="S18" s="2" t="n"/>
      <c r="T18" s="2" t="n"/>
      <c r="U18" s="16">
        <f>$C$2&amp;I18&amp;IF(D18&gt;0,"客公證費",IF(E18&gt;0,"租金補助"))</f>
        <v/>
      </c>
      <c r="V18" s="18">
        <f>B18</f>
        <v/>
      </c>
    </row>
    <row r="19" ht="20.1" customHeight="1" s="46">
      <c r="A19" s="9" t="n">
        <v>15</v>
      </c>
      <c r="B19" s="10" t="inlineStr">
        <is>
          <t>中迪房屋F2M14100244</t>
        </is>
      </c>
      <c r="C19" s="53" t="n">
        <v>950</v>
      </c>
      <c r="D19" s="53" t="n">
        <v>950</v>
      </c>
      <c r="E19" s="54" t="n"/>
      <c r="F19" s="13" t="n"/>
      <c r="G19" s="13" t="n"/>
      <c r="H19" s="13" t="n"/>
      <c r="I19" s="13" t="inlineStr">
        <is>
          <t>許惠雯</t>
        </is>
      </c>
      <c r="J19" s="14" t="inlineStr">
        <is>
          <t>L313164106</t>
        </is>
      </c>
      <c r="K19" s="10" t="inlineStr">
        <is>
          <t>700</t>
        </is>
      </c>
      <c r="L19" s="10" t="inlineStr">
        <is>
          <t>0021</t>
        </is>
      </c>
      <c r="M19" s="10" t="inlineStr">
        <is>
          <t>75679683883325</t>
        </is>
      </c>
      <c r="N19" s="15" t="n"/>
      <c r="O19" s="16">
        <f>K19&amp;L19</f>
        <v/>
      </c>
      <c r="P19" s="16">
        <f>M19</f>
        <v/>
      </c>
      <c r="Q19" s="16">
        <f>J19</f>
        <v/>
      </c>
      <c r="R19" s="55">
        <f>D19+E19</f>
        <v/>
      </c>
      <c r="S19" s="2" t="n"/>
      <c r="T19" s="2" t="n"/>
      <c r="U19" s="16">
        <f>$C$2&amp;I19&amp;IF(D19&gt;0,"客公證費",IF(E19&gt;0,"租金補助"))</f>
        <v/>
      </c>
      <c r="V19" s="18">
        <f>B19</f>
        <v/>
      </c>
    </row>
    <row r="20" ht="20.1" customHeight="1" s="46">
      <c r="A20" s="9" t="n">
        <v>16</v>
      </c>
      <c r="B20" s="10" t="inlineStr">
        <is>
          <t>中迪房屋F2M14100246</t>
        </is>
      </c>
      <c r="C20" s="53" t="n">
        <v>950</v>
      </c>
      <c r="D20" s="53" t="n">
        <v>950</v>
      </c>
      <c r="E20" s="54" t="n"/>
      <c r="F20" s="13" t="n"/>
      <c r="G20" s="13" t="n"/>
      <c r="H20" s="13" t="n"/>
      <c r="I20" s="13" t="inlineStr">
        <is>
          <t>陳韻詅</t>
        </is>
      </c>
      <c r="J20" s="14" t="inlineStr">
        <is>
          <t>Y506039006</t>
        </is>
      </c>
      <c r="K20" s="10" t="inlineStr">
        <is>
          <t>006</t>
        </is>
      </c>
      <c r="L20" s="10" t="inlineStr">
        <is>
          <t>0785</t>
        </is>
      </c>
      <c r="M20" s="10" t="inlineStr">
        <is>
          <t>5005614598869</t>
        </is>
      </c>
      <c r="N20" s="15" t="n"/>
      <c r="O20" s="16">
        <f>K20&amp;L20</f>
        <v/>
      </c>
      <c r="P20" s="16">
        <f>M20</f>
        <v/>
      </c>
      <c r="Q20" s="16">
        <f>J20</f>
        <v/>
      </c>
      <c r="R20" s="55">
        <f>D20+E20</f>
        <v/>
      </c>
      <c r="S20" s="2" t="n"/>
      <c r="T20" s="2" t="n"/>
      <c r="U20" s="16">
        <f>$C$2&amp;I20&amp;IF(D20&gt;0,"客公證費",IF(E20&gt;0,"租金補助"))</f>
        <v/>
      </c>
      <c r="V20" s="18">
        <f>B20</f>
        <v/>
      </c>
    </row>
    <row r="21" ht="20.1" customHeight="1" s="46">
      <c r="A21" s="9" t="n">
        <v>17</v>
      </c>
      <c r="B21" s="10" t="inlineStr">
        <is>
          <t>中迪房屋F2M14100247</t>
        </is>
      </c>
      <c r="C21" s="53" t="n">
        <v>950</v>
      </c>
      <c r="D21" s="53" t="n">
        <v>950</v>
      </c>
      <c r="E21" s="54" t="n"/>
      <c r="F21" s="13" t="n"/>
      <c r="G21" s="13" t="n"/>
      <c r="H21" s="13" t="n"/>
      <c r="I21" s="13" t="inlineStr">
        <is>
          <t>湯詠安</t>
        </is>
      </c>
      <c r="J21" s="14" t="inlineStr">
        <is>
          <t>W323547926</t>
        </is>
      </c>
      <c r="K21" s="10" t="inlineStr">
        <is>
          <t>008</t>
        </is>
      </c>
      <c r="L21" s="10" t="inlineStr">
        <is>
          <t>8130</t>
        </is>
      </c>
      <c r="M21" s="10" t="inlineStr">
        <is>
          <t>778228754349</t>
        </is>
      </c>
      <c r="N21" s="15" t="n"/>
      <c r="O21" s="16">
        <f>K21&amp;L21</f>
        <v/>
      </c>
      <c r="P21" s="16">
        <f>M21</f>
        <v/>
      </c>
      <c r="Q21" s="16">
        <f>J21</f>
        <v/>
      </c>
      <c r="R21" s="55">
        <f>D21+E21</f>
        <v/>
      </c>
      <c r="S21" s="2" t="n"/>
      <c r="T21" s="2" t="n"/>
      <c r="U21" s="16">
        <f>$C$2&amp;I21&amp;IF(D21&gt;0,"客公證費",IF(E21&gt;0,"租金補助"))</f>
        <v/>
      </c>
      <c r="V21" s="18">
        <f>B21</f>
        <v/>
      </c>
    </row>
    <row r="22" ht="20.1" customHeight="1" s="46">
      <c r="A22" s="9" t="n">
        <v>18</v>
      </c>
      <c r="B22" s="10" t="inlineStr">
        <is>
          <t>中迪房屋F2M14100248</t>
        </is>
      </c>
      <c r="C22" s="53" t="n">
        <v>1700</v>
      </c>
      <c r="D22" s="53" t="n">
        <v>1500</v>
      </c>
      <c r="E22" s="54" t="n"/>
      <c r="F22" s="13" t="n"/>
      <c r="G22" s="13" t="n"/>
      <c r="H22" s="13" t="n"/>
      <c r="I22" s="13" t="inlineStr">
        <is>
          <t>毛杊翌</t>
        </is>
      </c>
      <c r="J22" s="14" t="inlineStr">
        <is>
          <t>R202139382</t>
        </is>
      </c>
      <c r="K22" s="10" t="inlineStr">
        <is>
          <t>822</t>
        </is>
      </c>
      <c r="L22" s="10" t="inlineStr">
        <is>
          <t>3234</t>
        </is>
      </c>
      <c r="M22" s="10" t="inlineStr">
        <is>
          <t>109742737227</t>
        </is>
      </c>
      <c r="N22" s="15" t="n"/>
      <c r="O22" s="16">
        <f>K22&amp;L22</f>
        <v/>
      </c>
      <c r="P22" s="16">
        <f>M22</f>
        <v/>
      </c>
      <c r="Q22" s="16">
        <f>J22</f>
        <v/>
      </c>
      <c r="R22" s="55">
        <f>D22+E22</f>
        <v/>
      </c>
      <c r="S22" s="2" t="n"/>
      <c r="T22" s="2" t="n"/>
      <c r="U22" s="16">
        <f>$C$2&amp;I22&amp;IF(D22&gt;0,"客公證費",IF(E22&gt;0,"租金補助"))</f>
        <v/>
      </c>
      <c r="V22" s="18">
        <f>B22</f>
        <v/>
      </c>
    </row>
    <row r="23" ht="20.1" customHeight="1" s="46">
      <c r="A23" s="9" t="n">
        <v>19</v>
      </c>
      <c r="B23" s="10" t="inlineStr">
        <is>
          <t>中迪房屋F2M14100255</t>
        </is>
      </c>
      <c r="C23" s="53" t="n">
        <v>1750</v>
      </c>
      <c r="D23" s="53" t="n">
        <v>1500</v>
      </c>
      <c r="E23" s="54" t="n"/>
      <c r="F23" s="13" t="n"/>
      <c r="G23" s="13" t="n"/>
      <c r="H23" s="13" t="n"/>
      <c r="I23" s="13" t="inlineStr">
        <is>
          <t>郭龍珠</t>
        </is>
      </c>
      <c r="J23" s="14" t="inlineStr">
        <is>
          <t>T876468778</t>
        </is>
      </c>
      <c r="K23" s="10" t="inlineStr">
        <is>
          <t>005</t>
        </is>
      </c>
      <c r="L23" s="10" t="inlineStr">
        <is>
          <t>1530</t>
        </is>
      </c>
      <c r="M23" s="10" t="inlineStr">
        <is>
          <t>150031341525</t>
        </is>
      </c>
      <c r="N23" s="15" t="n"/>
      <c r="O23" s="16">
        <f>K23&amp;L23</f>
        <v/>
      </c>
      <c r="P23" s="16">
        <f>M23</f>
        <v/>
      </c>
      <c r="Q23" s="16">
        <f>J23</f>
        <v/>
      </c>
      <c r="R23" s="55">
        <f>D23+E23</f>
        <v/>
      </c>
      <c r="S23" s="2" t="n"/>
      <c r="T23" s="2" t="n"/>
      <c r="U23" s="16">
        <f>$C$2&amp;I23&amp;IF(D23&gt;0,"客公證費",IF(E23&gt;0,"租金補助"))</f>
        <v/>
      </c>
      <c r="V23" s="18">
        <f>B23</f>
        <v/>
      </c>
    </row>
    <row r="24" ht="20.1" customHeight="1" s="46">
      <c r="A24" s="9" t="n">
        <v>20</v>
      </c>
      <c r="B24" s="10" t="inlineStr">
        <is>
          <t>中迪房屋F2M14100259</t>
        </is>
      </c>
      <c r="C24" s="53" t="n">
        <v>3950</v>
      </c>
      <c r="D24" s="53" t="n">
        <v>1500</v>
      </c>
      <c r="E24" s="54" t="n"/>
      <c r="F24" s="13" t="n"/>
      <c r="G24" s="13" t="n"/>
      <c r="H24" s="13" t="n"/>
      <c r="I24" s="13" t="inlineStr">
        <is>
          <t>劉明真</t>
        </is>
      </c>
      <c r="J24" s="14" t="inlineStr">
        <is>
          <t>D121076571</t>
        </is>
      </c>
      <c r="K24" s="10" t="inlineStr">
        <is>
          <t>808</t>
        </is>
      </c>
      <c r="L24" s="10" t="inlineStr">
        <is>
          <t>0082</t>
        </is>
      </c>
      <c r="M24" s="10" t="inlineStr">
        <is>
          <t>6253825677302</t>
        </is>
      </c>
      <c r="N24" s="15" t="n"/>
      <c r="O24" s="16">
        <f>K24&amp;L24</f>
        <v/>
      </c>
      <c r="P24" s="16">
        <f>M24</f>
        <v/>
      </c>
      <c r="Q24" s="16">
        <f>J24</f>
        <v/>
      </c>
      <c r="R24" s="55">
        <f>D24+E24</f>
        <v/>
      </c>
      <c r="S24" s="2" t="n"/>
      <c r="T24" s="2" t="n"/>
      <c r="U24" s="16">
        <f>$C$2&amp;I24&amp;IF(D24&gt;0,"客公證費",IF(E24&gt;0,"租金補助"))</f>
        <v/>
      </c>
      <c r="V24" s="18">
        <f>B24</f>
        <v/>
      </c>
    </row>
    <row r="25" hidden="1" s="46">
      <c r="A25" s="9" t="n">
        <v>21</v>
      </c>
      <c r="B25" s="10" t="n"/>
      <c r="C25" s="53" t="n"/>
      <c r="D25" s="53" t="n"/>
      <c r="E25" s="54" t="n"/>
      <c r="F25" s="13" t="n"/>
      <c r="G25" s="13" t="n"/>
      <c r="H25" s="13" t="n"/>
      <c r="I25" s="13" t="n"/>
      <c r="J25" s="14" t="n"/>
      <c r="K25" s="10" t="n"/>
      <c r="L25" s="10" t="n"/>
      <c r="M25" s="10" t="n"/>
      <c r="N25" s="15" t="n"/>
      <c r="O25" s="16">
        <f>K25&amp;L25</f>
        <v/>
      </c>
      <c r="P25" s="16">
        <f>M25</f>
        <v/>
      </c>
      <c r="Q25" s="16">
        <f>J25</f>
        <v/>
      </c>
      <c r="R25" s="55">
        <f>D25+E25</f>
        <v/>
      </c>
      <c r="S25" s="2" t="n"/>
      <c r="T25" s="2" t="n"/>
      <c r="U25" s="16">
        <f>$C$2&amp;I25&amp;IF(D25&gt;0,"客公證費",IF(E25&gt;0,"租金補助"))</f>
        <v/>
      </c>
      <c r="V25" s="18">
        <f>B25</f>
        <v/>
      </c>
    </row>
    <row r="26" hidden="1" s="46">
      <c r="A26" s="9" t="n">
        <v>22</v>
      </c>
      <c r="B26" s="10" t="n"/>
      <c r="C26" s="53" t="n"/>
      <c r="D26" s="53" t="n"/>
      <c r="E26" s="54" t="n"/>
      <c r="F26" s="13" t="n"/>
      <c r="G26" s="13" t="n"/>
      <c r="H26" s="13" t="n"/>
      <c r="I26" s="13" t="n"/>
      <c r="J26" s="14" t="n"/>
      <c r="K26" s="10" t="n"/>
      <c r="L26" s="10" t="n"/>
      <c r="M26" s="10" t="n"/>
      <c r="N26" s="15" t="n"/>
      <c r="O26" s="16">
        <f>K26&amp;L26</f>
        <v/>
      </c>
      <c r="P26" s="16">
        <f>M26</f>
        <v/>
      </c>
      <c r="Q26" s="16">
        <f>J26</f>
        <v/>
      </c>
      <c r="R26" s="55">
        <f>D26+E26</f>
        <v/>
      </c>
      <c r="S26" s="2" t="n"/>
      <c r="T26" s="2" t="n"/>
      <c r="U26" s="16">
        <f>$C$2&amp;I26&amp;IF(D26&gt;0,"客公證費",IF(E26&gt;0,"租金補助"))</f>
        <v/>
      </c>
      <c r="V26" s="18">
        <f>B26</f>
        <v/>
      </c>
    </row>
    <row r="27" hidden="1" s="46">
      <c r="A27" s="9" t="n">
        <v>23</v>
      </c>
      <c r="B27" s="10" t="n"/>
      <c r="C27" s="53" t="n"/>
      <c r="D27" s="53" t="n"/>
      <c r="E27" s="54" t="n"/>
      <c r="F27" s="13" t="n"/>
      <c r="G27" s="13" t="n"/>
      <c r="H27" s="13" t="n"/>
      <c r="I27" s="13" t="n"/>
      <c r="J27" s="14" t="n"/>
      <c r="K27" s="10" t="n"/>
      <c r="L27" s="10" t="n"/>
      <c r="M27" s="10" t="n"/>
      <c r="N27" s="15" t="n"/>
      <c r="O27" s="16">
        <f>K27&amp;L27</f>
        <v/>
      </c>
      <c r="P27" s="16">
        <f>M27</f>
        <v/>
      </c>
      <c r="Q27" s="16">
        <f>J27</f>
        <v/>
      </c>
      <c r="R27" s="55">
        <f>D27+E27</f>
        <v/>
      </c>
      <c r="S27" s="2" t="n"/>
      <c r="T27" s="2" t="n"/>
      <c r="U27" s="16">
        <f>$C$2&amp;I27&amp;IF(D27&gt;0,"客公證費",IF(E27&gt;0,"租金補助"))</f>
        <v/>
      </c>
      <c r="V27" s="18">
        <f>B27</f>
        <v/>
      </c>
    </row>
    <row r="28" hidden="1" s="46">
      <c r="A28" s="9" t="n">
        <v>24</v>
      </c>
      <c r="B28" s="10" t="n"/>
      <c r="C28" s="53" t="n"/>
      <c r="D28" s="53" t="n"/>
      <c r="E28" s="54" t="n"/>
      <c r="F28" s="13" t="n"/>
      <c r="G28" s="13" t="n"/>
      <c r="H28" s="13" t="n"/>
      <c r="I28" s="13" t="n"/>
      <c r="J28" s="14" t="n"/>
      <c r="K28" s="10" t="n"/>
      <c r="L28" s="10" t="n"/>
      <c r="M28" s="10" t="n"/>
      <c r="N28" s="15" t="n"/>
      <c r="O28" s="16">
        <f>K28&amp;L28</f>
        <v/>
      </c>
      <c r="P28" s="16">
        <f>M28</f>
        <v/>
      </c>
      <c r="Q28" s="16">
        <f>J28</f>
        <v/>
      </c>
      <c r="R28" s="55">
        <f>D28+E28</f>
        <v/>
      </c>
      <c r="S28" s="2" t="n"/>
      <c r="T28" s="2" t="n"/>
      <c r="U28" s="16">
        <f>$C$2&amp;I28&amp;IF(D28&gt;0,"客公證費",IF(E28&gt;0,"租金補助"))</f>
        <v/>
      </c>
      <c r="V28" s="18">
        <f>B28</f>
        <v/>
      </c>
    </row>
    <row r="29" hidden="1" s="46">
      <c r="A29" s="9" t="n">
        <v>25</v>
      </c>
      <c r="B29" s="10" t="n"/>
      <c r="C29" s="53" t="n"/>
      <c r="D29" s="53" t="n"/>
      <c r="E29" s="54" t="n"/>
      <c r="F29" s="13" t="n"/>
      <c r="G29" s="13" t="n"/>
      <c r="H29" s="13" t="n"/>
      <c r="I29" s="13" t="n"/>
      <c r="J29" s="14" t="n"/>
      <c r="K29" s="10" t="n"/>
      <c r="L29" s="10" t="n"/>
      <c r="M29" s="10" t="n"/>
      <c r="N29" s="15" t="n"/>
      <c r="O29" s="16">
        <f>K29&amp;L29</f>
        <v/>
      </c>
      <c r="P29" s="16">
        <f>M29</f>
        <v/>
      </c>
      <c r="Q29" s="16">
        <f>J29</f>
        <v/>
      </c>
      <c r="R29" s="55">
        <f>D29+E29</f>
        <v/>
      </c>
      <c r="S29" s="2" t="n"/>
      <c r="T29" s="2" t="n"/>
      <c r="U29" s="16">
        <f>$C$2&amp;I29&amp;IF(D29&gt;0,"客公證費",IF(E29&gt;0,"租金補助"))</f>
        <v/>
      </c>
      <c r="V29" s="18">
        <f>B29</f>
        <v/>
      </c>
    </row>
    <row r="30" hidden="1" s="46">
      <c r="A30" s="9" t="n">
        <v>26</v>
      </c>
      <c r="B30" s="10" t="n"/>
      <c r="C30" s="53" t="n"/>
      <c r="D30" s="53" t="n"/>
      <c r="E30" s="54" t="n"/>
      <c r="F30" s="13" t="n"/>
      <c r="G30" s="13" t="n"/>
      <c r="H30" s="13" t="n"/>
      <c r="I30" s="13" t="n"/>
      <c r="J30" s="14" t="n"/>
      <c r="K30" s="10" t="n"/>
      <c r="L30" s="10" t="n"/>
      <c r="M30" s="10" t="n"/>
      <c r="N30" s="15" t="n"/>
      <c r="O30" s="16">
        <f>K30&amp;L30</f>
        <v/>
      </c>
      <c r="P30" s="16">
        <f>M30</f>
        <v/>
      </c>
      <c r="Q30" s="16">
        <f>J30</f>
        <v/>
      </c>
      <c r="R30" s="55">
        <f>D30+E30</f>
        <v/>
      </c>
      <c r="S30" s="2" t="n"/>
      <c r="T30" s="2" t="n"/>
      <c r="U30" s="16">
        <f>$C$2&amp;I30&amp;IF(D30&gt;0,"客公證費",IF(E30&gt;0,"租金補助"))</f>
        <v/>
      </c>
      <c r="V30" s="18">
        <f>B30</f>
        <v/>
      </c>
    </row>
    <row r="31" hidden="1" s="46">
      <c r="A31" s="9" t="n">
        <v>27</v>
      </c>
      <c r="B31" s="10" t="n"/>
      <c r="C31" s="53" t="n"/>
      <c r="D31" s="53" t="n"/>
      <c r="E31" s="54" t="n"/>
      <c r="F31" s="13" t="n"/>
      <c r="G31" s="13" t="n"/>
      <c r="H31" s="13" t="n"/>
      <c r="I31" s="13" t="n"/>
      <c r="J31" s="14" t="n"/>
      <c r="K31" s="10" t="n"/>
      <c r="L31" s="10" t="n"/>
      <c r="M31" s="10" t="n"/>
      <c r="N31" s="15" t="n"/>
      <c r="O31" s="16">
        <f>K31&amp;L31</f>
        <v/>
      </c>
      <c r="P31" s="16">
        <f>M31</f>
        <v/>
      </c>
      <c r="Q31" s="16">
        <f>J31</f>
        <v/>
      </c>
      <c r="R31" s="55">
        <f>D31+E31</f>
        <v/>
      </c>
      <c r="S31" s="2" t="n"/>
      <c r="T31" s="2" t="n"/>
      <c r="U31" s="16">
        <f>$C$2&amp;I31&amp;IF(D31&gt;0,"客公證費",IF(E31&gt;0,"租金補助"))</f>
        <v/>
      </c>
      <c r="V31" s="18">
        <f>B31</f>
        <v/>
      </c>
    </row>
    <row r="32" hidden="1" s="46">
      <c r="A32" s="9" t="n">
        <v>28</v>
      </c>
      <c r="B32" s="10" t="n"/>
      <c r="C32" s="53" t="n"/>
      <c r="D32" s="53" t="n"/>
      <c r="E32" s="54" t="n"/>
      <c r="F32" s="13" t="n"/>
      <c r="G32" s="13" t="n"/>
      <c r="H32" s="13" t="n"/>
      <c r="I32" s="13" t="n"/>
      <c r="J32" s="14" t="n"/>
      <c r="K32" s="10" t="n"/>
      <c r="L32" s="10" t="n"/>
      <c r="M32" s="10" t="n"/>
      <c r="N32" s="15" t="n"/>
      <c r="O32" s="16">
        <f>K32&amp;L32</f>
        <v/>
      </c>
      <c r="P32" s="16">
        <f>M32</f>
        <v/>
      </c>
      <c r="Q32" s="16">
        <f>J32</f>
        <v/>
      </c>
      <c r="R32" s="55">
        <f>D32+E32</f>
        <v/>
      </c>
      <c r="S32" s="2" t="n"/>
      <c r="T32" s="2" t="n"/>
      <c r="U32" s="16">
        <f>$C$2&amp;I32&amp;IF(D32&gt;0,"客公證費",IF(E32&gt;0,"租金補助"))</f>
        <v/>
      </c>
      <c r="V32" s="18">
        <f>B32</f>
        <v/>
      </c>
    </row>
    <row r="33" hidden="1" s="46">
      <c r="A33" s="9" t="n">
        <v>29</v>
      </c>
      <c r="B33" s="10" t="n"/>
      <c r="C33" s="53" t="n"/>
      <c r="D33" s="53" t="n"/>
      <c r="E33" s="54" t="n"/>
      <c r="F33" s="13" t="n"/>
      <c r="G33" s="13" t="n"/>
      <c r="H33" s="13" t="n"/>
      <c r="I33" s="13" t="n"/>
      <c r="J33" s="14" t="n"/>
      <c r="K33" s="10" t="n"/>
      <c r="L33" s="10" t="n"/>
      <c r="M33" s="10" t="n"/>
      <c r="N33" s="15" t="n"/>
      <c r="O33" s="16">
        <f>K33&amp;L33</f>
        <v/>
      </c>
      <c r="P33" s="16">
        <f>M33</f>
        <v/>
      </c>
      <c r="Q33" s="16">
        <f>J33</f>
        <v/>
      </c>
      <c r="R33" s="55">
        <f>D33+E33</f>
        <v/>
      </c>
      <c r="S33" s="2" t="n"/>
      <c r="T33" s="2" t="n"/>
      <c r="U33" s="16">
        <f>$C$2&amp;I33&amp;IF(D33&gt;0,"客公證費",IF(E33&gt;0,"租金補助"))</f>
        <v/>
      </c>
      <c r="V33" s="18">
        <f>B33</f>
        <v/>
      </c>
    </row>
    <row r="34" hidden="1" s="46">
      <c r="A34" s="9" t="n">
        <v>30</v>
      </c>
      <c r="B34" s="10" t="n"/>
      <c r="C34" s="53" t="n"/>
      <c r="D34" s="53" t="n"/>
      <c r="E34" s="54" t="n"/>
      <c r="F34" s="13" t="n"/>
      <c r="G34" s="13" t="n"/>
      <c r="H34" s="13" t="n"/>
      <c r="I34" s="13" t="n"/>
      <c r="J34" s="14" t="n"/>
      <c r="K34" s="10" t="n"/>
      <c r="L34" s="10" t="n"/>
      <c r="M34" s="10" t="n"/>
      <c r="N34" s="15" t="n"/>
      <c r="O34" s="16">
        <f>K34&amp;L34</f>
        <v/>
      </c>
      <c r="P34" s="16">
        <f>M34</f>
        <v/>
      </c>
      <c r="Q34" s="16">
        <f>J34</f>
        <v/>
      </c>
      <c r="R34" s="55">
        <f>D34+E34</f>
        <v/>
      </c>
      <c r="S34" s="2" t="n"/>
      <c r="T34" s="2" t="n"/>
      <c r="U34" s="16">
        <f>$C$2&amp;I34&amp;IF(D34&gt;0,"客公證費",IF(E34&gt;0,"租金補助"))</f>
        <v/>
      </c>
      <c r="V34" s="18">
        <f>B34</f>
        <v/>
      </c>
    </row>
    <row r="35">
      <c r="A35" s="9" t="inlineStr">
        <is>
          <t>請在此欄以上插入欄位，以維持合計欄位自動加總</t>
        </is>
      </c>
      <c r="B35" s="56" t="n"/>
      <c r="C35" s="56" t="n"/>
      <c r="D35" s="56" t="n"/>
      <c r="E35" s="56" t="n"/>
      <c r="F35" s="56" t="n"/>
      <c r="G35" s="56" t="n"/>
      <c r="H35" s="56" t="n"/>
      <c r="I35" s="56" t="n"/>
      <c r="J35" s="56" t="n"/>
      <c r="K35" s="56" t="n"/>
      <c r="L35" s="56" t="n"/>
      <c r="M35" s="56" t="n"/>
      <c r="N35" s="57" t="n"/>
      <c r="O35" s="16" t="n"/>
      <c r="P35" s="16" t="n"/>
      <c r="Q35" s="16" t="n"/>
      <c r="R35" s="55" t="n"/>
      <c r="S35" s="2" t="n"/>
      <c r="T35" s="2" t="n"/>
      <c r="U35" s="16" t="n"/>
      <c r="V35" s="18" t="n"/>
    </row>
    <row r="36" ht="19.5" customHeight="1" s="46">
      <c r="A36" s="29" t="inlineStr">
        <is>
          <t>合計</t>
        </is>
      </c>
      <c r="B36" s="50" t="n"/>
      <c r="C36" s="58">
        <f>SUM(C5:C34)</f>
        <v/>
      </c>
      <c r="D36" s="58">
        <f>SUM(D5:D34)</f>
        <v/>
      </c>
      <c r="E36" s="58">
        <f>SUM(E5:E34)</f>
        <v/>
      </c>
      <c r="F36" s="59" t="n"/>
      <c r="G36" s="60" t="n"/>
      <c r="H36" s="60" t="n"/>
      <c r="I36" s="60" t="n"/>
      <c r="J36" s="60" t="n"/>
      <c r="K36" s="60" t="n"/>
      <c r="L36" s="60" t="n"/>
      <c r="M36" s="22" t="n"/>
      <c r="N36" s="22" t="n"/>
      <c r="O36" s="16" t="n"/>
      <c r="P36" s="16" t="n"/>
      <c r="Q36" s="16" t="n"/>
      <c r="R36" s="55" t="n"/>
      <c r="S36" s="2" t="n"/>
      <c r="T36" s="2" t="n"/>
      <c r="U36" s="16" t="n"/>
      <c r="V36" s="18" t="n"/>
    </row>
    <row r="37">
      <c r="A37" s="36" t="inlineStr">
        <is>
          <t>註1：臺北市、新北市每件每次不超過新臺幣4,500元；其餘直轄市每件每次不超過新臺幣3,000元。</t>
        </is>
      </c>
      <c r="L37" s="4" t="n"/>
      <c r="M37" s="24" t="n"/>
      <c r="N37" s="4" t="n"/>
    </row>
    <row r="38" ht="15.6" customHeight="1" s="46">
      <c r="A38" s="43" t="inlineStr">
        <is>
          <t>註2：本表依據三百億元中央擴大租金補貼專案計畫作業規定第九點附表四 每月租金補貼金額表之第三級金額</t>
        </is>
      </c>
    </row>
    <row r="39">
      <c r="A39" s="36" t="inlineStr">
        <is>
          <t>註3：「身分類別」為轉期戶請填0，換居戶請填1。</t>
        </is>
      </c>
      <c r="M39" s="4" t="n"/>
      <c r="N39" s="4" t="n"/>
    </row>
    <row r="40">
      <c r="A40" s="36" t="inlineStr">
        <is>
          <t>註4：本欄位供國家住都中心註記退件情形。</t>
        </is>
      </c>
      <c r="B40" s="1" t="n"/>
      <c r="C40" s="1" t="n"/>
      <c r="D40" s="1" t="n"/>
      <c r="E40" s="4" t="n"/>
      <c r="F40" s="4" t="n"/>
      <c r="G40" s="4" t="n"/>
      <c r="H40" s="4" t="n"/>
      <c r="I40" s="4" t="n"/>
      <c r="J40" s="4" t="n"/>
      <c r="K40" s="4" t="n"/>
      <c r="L40" s="4" t="n"/>
      <c r="M40" s="4" t="n"/>
      <c r="N40" s="4" t="n"/>
    </row>
    <row r="41" customFormat="1" s="2">
      <c r="A41" s="29" t="inlineStr">
        <is>
          <t>業者</t>
        </is>
      </c>
      <c r="B41" s="51" t="n"/>
      <c r="C41" s="51" t="n"/>
      <c r="D41" s="50" t="n"/>
      <c r="E41" s="29" t="inlineStr">
        <is>
          <t>地方公會</t>
        </is>
      </c>
      <c r="F41" s="51" t="n"/>
      <c r="G41" s="51" t="n"/>
      <c r="H41" s="50" t="n"/>
      <c r="I41" s="29" t="inlineStr">
        <is>
          <t>國家住都中心複核</t>
        </is>
      </c>
      <c r="J41" s="51" t="n"/>
      <c r="K41" s="51" t="n"/>
      <c r="L41" s="51" t="n"/>
      <c r="M41" s="51" t="n"/>
      <c r="N41" s="50" t="n"/>
    </row>
    <row r="42" customFormat="1" s="2">
      <c r="A42" s="29" t="inlineStr">
        <is>
          <t>服務人員</t>
        </is>
      </c>
      <c r="B42" s="50" t="n"/>
      <c r="C42" s="29" t="inlineStr">
        <is>
          <t>大章</t>
        </is>
      </c>
      <c r="D42" s="50" t="n"/>
      <c r="E42" s="29" t="inlineStr">
        <is>
          <t>審查人員</t>
        </is>
      </c>
      <c r="F42" s="50" t="n"/>
      <c r="G42" s="29" t="inlineStr">
        <is>
          <t>大章</t>
        </is>
      </c>
      <c r="H42" s="50" t="n"/>
      <c r="I42" s="29" t="inlineStr">
        <is>
          <t>複核人員</t>
        </is>
      </c>
      <c r="J42" s="50" t="n"/>
      <c r="K42" s="29" t="inlineStr">
        <is>
          <t>部分通過</t>
        </is>
      </c>
      <c r="L42" s="50" t="n"/>
      <c r="M42" s="28" t="inlineStr">
        <is>
          <t>1445</t>
        </is>
      </c>
      <c r="N42" s="50" t="n"/>
    </row>
    <row r="43" customFormat="1" s="2">
      <c r="A43" s="25" t="n"/>
      <c r="B43" s="61" t="n"/>
      <c r="C43" s="25" t="n"/>
      <c r="D43" s="61" t="n"/>
      <c r="E43" s="25" t="n"/>
      <c r="F43" s="61" t="n"/>
      <c r="G43" s="25" t="n"/>
      <c r="H43" s="61" t="n"/>
      <c r="I43" s="25" t="n"/>
      <c r="J43" s="61" t="n"/>
      <c r="K43" s="25" t="n"/>
      <c r="L43" s="61" t="n"/>
      <c r="M43" s="27" t="n"/>
      <c r="N43" s="61" t="n"/>
    </row>
    <row r="44" customFormat="1" s="2">
      <c r="A44" s="62" t="n"/>
      <c r="B44" s="63" t="n"/>
      <c r="C44" s="62" t="n"/>
      <c r="D44" s="63" t="n"/>
      <c r="E44" s="62" t="n"/>
      <c r="F44" s="63" t="n"/>
      <c r="G44" s="62" t="n"/>
      <c r="H44" s="63" t="n"/>
      <c r="I44" s="62" t="n"/>
      <c r="J44" s="63" t="n"/>
      <c r="K44" s="62" t="n"/>
      <c r="L44" s="63" t="n"/>
      <c r="M44" s="64" t="n"/>
      <c r="N44" s="63" t="n"/>
    </row>
    <row r="45" customFormat="1" s="2">
      <c r="A45" s="62" t="n"/>
      <c r="B45" s="63" t="n"/>
      <c r="C45" s="62" t="n"/>
      <c r="D45" s="63" t="n"/>
      <c r="E45" s="62" t="n"/>
      <c r="F45" s="63" t="n"/>
      <c r="G45" s="62" t="n"/>
      <c r="H45" s="63" t="n"/>
      <c r="I45" s="62" t="n"/>
      <c r="J45" s="63" t="n"/>
      <c r="K45" s="62" t="n"/>
      <c r="L45" s="63" t="n"/>
      <c r="M45" s="64" t="n"/>
      <c r="N45" s="63" t="n"/>
    </row>
    <row r="46" customFormat="1" s="2">
      <c r="A46" s="65" t="n"/>
      <c r="B46" s="66" t="n"/>
      <c r="C46" s="65" t="n"/>
      <c r="D46" s="66" t="n"/>
      <c r="E46" s="65" t="n"/>
      <c r="F46" s="66" t="n"/>
      <c r="G46" s="65" t="n"/>
      <c r="H46" s="66" t="n"/>
      <c r="I46" s="65" t="n"/>
      <c r="J46" s="66" t="n"/>
      <c r="K46" s="65" t="n"/>
      <c r="L46" s="66" t="n"/>
      <c r="M46" s="67" t="n"/>
      <c r="N46" s="66" t="n"/>
    </row>
  </sheetData>
  <mergeCells count="32">
    <mergeCell ref="I41:N41"/>
    <mergeCell ref="B3:B4"/>
    <mergeCell ref="K43:L46"/>
    <mergeCell ref="C42:D42"/>
    <mergeCell ref="N3:N4"/>
    <mergeCell ref="G42:H42"/>
    <mergeCell ref="E42:F42"/>
    <mergeCell ref="A36:B36"/>
    <mergeCell ref="E41:H41"/>
    <mergeCell ref="M1:N1"/>
    <mergeCell ref="C43:D46"/>
    <mergeCell ref="I43:J46"/>
    <mergeCell ref="M2:N2"/>
    <mergeCell ref="E3:H3"/>
    <mergeCell ref="A3:A4"/>
    <mergeCell ref="A37:K37"/>
    <mergeCell ref="B1:L1"/>
    <mergeCell ref="A43:B46"/>
    <mergeCell ref="I3:M3"/>
    <mergeCell ref="A2:B2"/>
    <mergeCell ref="I42:J42"/>
    <mergeCell ref="K42:L42"/>
    <mergeCell ref="A42:B42"/>
    <mergeCell ref="M42:N42"/>
    <mergeCell ref="A41:D41"/>
    <mergeCell ref="E43:F46"/>
    <mergeCell ref="A39:L39"/>
    <mergeCell ref="G43:H46"/>
    <mergeCell ref="M43:N46"/>
    <mergeCell ref="A35:N35"/>
    <mergeCell ref="A38:N38"/>
    <mergeCell ref="C3:D3"/>
  </mergeCells>
  <conditionalFormatting sqref="C2">
    <cfRule type="containsText" priority="1" operator="containsText" dxfId="2" text="業者名稱">
      <formula>NOT(ISERROR(SEARCH("業者名稱",C2)))</formula>
    </cfRule>
  </conditionalFormatting>
  <conditionalFormatting sqref="O5:O36">
    <cfRule type="expression" priority="3" dxfId="0">
      <formula>LEN(O5 )&lt;&gt;7</formula>
    </cfRule>
  </conditionalFormatting>
  <conditionalFormatting sqref="Q5:Q36">
    <cfRule type="expression" priority="2" dxfId="0">
      <formula>LEN(Q5)&lt;&gt;10</formula>
    </cfRule>
  </conditionalFormatting>
  <dataValidations count="5">
    <dataValidation sqref="K1:K34 K36:K1048576" showDropDown="0" showInputMessage="1" showErrorMessage="1" allowBlank="1" type="textLength" operator="equal">
      <formula1>3</formula1>
    </dataValidation>
    <dataValidation sqref="L1:L34 L36:L1048576" showDropDown="0" showInputMessage="1" showErrorMessage="1" allowBlank="1" type="textLength" operator="equal">
      <formula1>4</formula1>
    </dataValidation>
    <dataValidation sqref="D5:D34 D40:D1048576" showDropDown="0" showInputMessage="1" showErrorMessage="1" allowBlank="1" type="whole" operator="lessThanOrEqual">
      <formula1>4500</formula1>
    </dataValidation>
    <dataValidation sqref="B5:B34 B4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362204724409449" right="0.2362204724409449" top="0.3937007874015748" bottom="0.3937007874015748" header="0.3149606299212598" footer="0.3149606299212598"/>
  <pageSetup orientation="landscape" paperSize="9" scale="89"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2025-05-06T09:17:09Z</dcterms:modified>
  <cp:lastModifiedBy>Kotone 住宅的專門家</cp:lastModifiedBy>
  <cp:lastPrinted>2025-04-07T06:49:42Z</cp:lastPrinted>
</cp:coreProperties>
</file>