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yllrobinson/Documents/projects/ciab/documents/"/>
    </mc:Choice>
  </mc:AlternateContent>
  <xr:revisionPtr revIDLastSave="0" documentId="13_ncr:1_{534F471E-234E-E143-B2F2-3115B737175D}" xr6:coauthVersionLast="45" xr6:coauthVersionMax="45" xr10:uidLastSave="{00000000-0000-0000-0000-000000000000}"/>
  <bookViews>
    <workbookView xWindow="780" yWindow="960" windowWidth="27640" windowHeight="16000" xr2:uid="{B1A7F133-870B-BE4E-A664-D1E75F837A44}"/>
  </bookViews>
  <sheets>
    <sheet name="Sheet1" sheetId="1" r:id="rId1"/>
    <sheet name="Sheet2" sheetId="2" r:id="rId2"/>
  </sheets>
  <definedNames>
    <definedName name="_xlnm._FilterDatabase" localSheetId="0" hidden="1">Sheet1!$A$1:$AC$51</definedName>
    <definedName name="_xlnm._FilterDatabase" localSheetId="1" hidden="1">Sheet2!$A$1:$C$44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</calcChain>
</file>

<file path=xl/sharedStrings.xml><?xml version="1.0" encoding="utf-8"?>
<sst xmlns="http://schemas.openxmlformats.org/spreadsheetml/2006/main" count="607" uniqueCount="241">
  <si>
    <t>accountRef</t>
  </si>
  <si>
    <t>paymentTermDays</t>
  </si>
  <si>
    <t>creditLimit</t>
  </si>
  <si>
    <t>totalBalance</t>
  </si>
  <si>
    <t>amountDue</t>
  </si>
  <si>
    <t>currentBalance</t>
  </si>
  <si>
    <t>days30</t>
  </si>
  <si>
    <t>days60</t>
  </si>
  <si>
    <t>days90</t>
  </si>
  <si>
    <t>days120</t>
  </si>
  <si>
    <t>paymentMethod</t>
  </si>
  <si>
    <t>paymentDueDate</t>
  </si>
  <si>
    <t>debitOrderDate</t>
  </si>
  <si>
    <t>lastPaymentDate</t>
  </si>
  <si>
    <t>lastPaymentAmount</t>
  </si>
  <si>
    <t>lastPTPDate</t>
  </si>
  <si>
    <t>lastPTPAmount</t>
  </si>
  <si>
    <t>accountNotes</t>
  </si>
  <si>
    <t>nextVisitDate</t>
  </si>
  <si>
    <t>currentStatus</t>
  </si>
  <si>
    <t>arg</t>
  </si>
  <si>
    <t>createdBy</t>
  </si>
  <si>
    <t>name</t>
  </si>
  <si>
    <t>type</t>
  </si>
  <si>
    <t>regNumber</t>
  </si>
  <si>
    <t>telephone</t>
  </si>
  <si>
    <t>EDG102</t>
  </si>
  <si>
    <t>EFT</t>
  </si>
  <si>
    <t>FTTB</t>
  </si>
  <si>
    <t>EDGE TELECOMS HOLDINGS (PTY) LTD</t>
  </si>
  <si>
    <t>2017/072377/07</t>
  </si>
  <si>
    <t>customerRefNo</t>
  </si>
  <si>
    <t>Roelof Terbkans</t>
  </si>
  <si>
    <t>representativeName</t>
  </si>
  <si>
    <t>CEN102</t>
  </si>
  <si>
    <t>COO103</t>
  </si>
  <si>
    <t>DWK101</t>
  </si>
  <si>
    <t>SER103</t>
  </si>
  <si>
    <t>REV101</t>
  </si>
  <si>
    <t>JAB101</t>
  </si>
  <si>
    <t>ALJ101</t>
  </si>
  <si>
    <t>BEBR01</t>
  </si>
  <si>
    <t>AFRI10</t>
  </si>
  <si>
    <t>NEP101</t>
  </si>
  <si>
    <t>WEB101</t>
  </si>
  <si>
    <t>CELL01</t>
  </si>
  <si>
    <t>VOX101</t>
  </si>
  <si>
    <t>BSIT01</t>
  </si>
  <si>
    <t>SKYF01</t>
  </si>
  <si>
    <t>MWEB01</t>
  </si>
  <si>
    <t>HC0101</t>
  </si>
  <si>
    <t>ACCG01</t>
  </si>
  <si>
    <t>LEGE01</t>
  </si>
  <si>
    <t>RD0101</t>
  </si>
  <si>
    <t>SUPE01</t>
  </si>
  <si>
    <t>HXS101</t>
  </si>
  <si>
    <t>MCON01</t>
  </si>
  <si>
    <t>DFA101</t>
  </si>
  <si>
    <t>ZOOM01</t>
  </si>
  <si>
    <t>GAL101</t>
  </si>
  <si>
    <t>XPE101</t>
  </si>
  <si>
    <t>LIQ103</t>
  </si>
  <si>
    <t>GC0552</t>
  </si>
  <si>
    <t>COO104</t>
  </si>
  <si>
    <t>SERA02</t>
  </si>
  <si>
    <t>AKH101</t>
  </si>
  <si>
    <t>RED115</t>
  </si>
  <si>
    <t>HIT101</t>
  </si>
  <si>
    <t>MTN102</t>
  </si>
  <si>
    <t>ITHE01</t>
  </si>
  <si>
    <t>INT104</t>
  </si>
  <si>
    <t>ASA102</t>
  </si>
  <si>
    <t>INT107</t>
  </si>
  <si>
    <t>BGR101</t>
  </si>
  <si>
    <t>REAL01</t>
  </si>
  <si>
    <t>CITY01</t>
  </si>
  <si>
    <t>GLG101</t>
  </si>
  <si>
    <t>MGC101</t>
  </si>
  <si>
    <t>INTKC1</t>
  </si>
  <si>
    <t>MAN107</t>
  </si>
  <si>
    <t>VOD101</t>
  </si>
  <si>
    <t>COO101</t>
  </si>
  <si>
    <t>BITC01</t>
  </si>
  <si>
    <t>30</t>
  </si>
  <si>
    <t>7</t>
  </si>
  <si>
    <t>60</t>
  </si>
  <si>
    <t>-</t>
  </si>
  <si>
    <t>Debit order</t>
  </si>
  <si>
    <t>N/A</t>
  </si>
  <si>
    <t>Payments made</t>
  </si>
  <si>
    <t>info not available</t>
  </si>
  <si>
    <t>Payment not received , instead client requested cancellation (1000219947)</t>
  </si>
  <si>
    <t>Payment only due on 26/07/2020</t>
  </si>
  <si>
    <t>Unsuccesfully as there was no response</t>
  </si>
  <si>
    <t>Not found</t>
  </si>
  <si>
    <t>Unsuccesfully</t>
  </si>
  <si>
    <t>SUCESSFUL, PAYMENT TO BE DONE BETWEEN 10-15 OF JULY</t>
  </si>
  <si>
    <t>N/A - NEW CLIENT</t>
  </si>
  <si>
    <t>NO REPONSE</t>
  </si>
  <si>
    <t>In progress</t>
  </si>
  <si>
    <t>No response * Account should be credited</t>
  </si>
  <si>
    <t>Pending response</t>
  </si>
  <si>
    <t>sysadmin</t>
  </si>
  <si>
    <t>CENTRAL PARK</t>
  </si>
  <si>
    <t>COOL IDEAS SERVICE PROVIDER</t>
  </si>
  <si>
    <t>DRY WALL KING (PTY) LTD</t>
  </si>
  <si>
    <t>SERENGETI GOLF &amp; WILDLIFE EST. MARKETING</t>
  </si>
  <si>
    <t>REVIEWKING (PTY) LTD</t>
  </si>
  <si>
    <t>JAB DRIED FRUIT PRODUCTS (PTY) LTD</t>
  </si>
  <si>
    <t>ALJ Consulting</t>
  </si>
  <si>
    <t>BEBROADBAND (PTY) LTD</t>
  </si>
  <si>
    <t>AFRIHOST SP (PTY) LTD</t>
  </si>
  <si>
    <t>NEPIC (PTY) LTD</t>
  </si>
  <si>
    <t>WEB AFRICA NETWORKS (PTY) LTD</t>
  </si>
  <si>
    <t>CELL C LIMITED</t>
  </si>
  <si>
    <t>VOX TELECOMMUNICATIONS (PTY) LTD</t>
  </si>
  <si>
    <t>TRIPANZA TRADING 376 CC</t>
  </si>
  <si>
    <t>FIBRESTREAM (PTY) LTD</t>
  </si>
  <si>
    <t>INTERNET SOLUTIONS DIGITAL T/A MWEB</t>
  </si>
  <si>
    <t>CIPHERWAVE HOME CONNECT</t>
  </si>
  <si>
    <t>ACCESS GLOBAL COMMUNICATIONS (PTY) LTD</t>
  </si>
  <si>
    <t>LEGENDS CONNECT (PTY) LTD</t>
  </si>
  <si>
    <t>DIRECTEL COMMUNICATIONS</t>
  </si>
  <si>
    <t>SUPERSONIC FTTX PTY LTD</t>
  </si>
  <si>
    <t>HX SYSTEMS CC</t>
  </si>
  <si>
    <t>Mconnekt</t>
  </si>
  <si>
    <t>Dark Fibre africa</t>
  </si>
  <si>
    <t>Zoom Fibre</t>
  </si>
  <si>
    <t>GALILEO RISK (PTY) LTD</t>
  </si>
  <si>
    <t>XPERTEK CONTACT (PTY) LTD - THE BOULDERS</t>
  </si>
  <si>
    <t>LIQUID TELECOMMUNICATION SA (PTY)</t>
  </si>
  <si>
    <t>NERESHINI NAIDOO</t>
  </si>
  <si>
    <t>SERENGETI ESTATES PROPERTY OWNERS</t>
  </si>
  <si>
    <t>African kingdom Holdings Pty LTD</t>
  </si>
  <si>
    <t>PARK CENTRAL BODY CORPORATE</t>
  </si>
  <si>
    <t>HITACHI VANTARA PTY (LTD)</t>
  </si>
  <si>
    <t>MTN NETWORK OPERATOR (PTY) LTD</t>
  </si>
  <si>
    <t>VJD HOLDINGS (PTY) LTD</t>
  </si>
  <si>
    <t>INTERNET SOLUTIONS</t>
  </si>
  <si>
    <t>ADEO SOUTH AFRICA (PTY) LTD</t>
  </si>
  <si>
    <t>BIG G RESTAURANTS</t>
  </si>
  <si>
    <t>REAL BROADBAND SOLUTIONS</t>
  </si>
  <si>
    <t>SAVYON BUILDING (PTY) LTD</t>
  </si>
  <si>
    <t>SERENGETI GOLF CLUB (PTY) LTD</t>
  </si>
  <si>
    <t>MIDRAND GRAND CENTRAL BODY CORP</t>
  </si>
  <si>
    <t>MANUNETIX (PTY) LTD</t>
  </si>
  <si>
    <t>VODACOM (PTY) LTD</t>
  </si>
  <si>
    <t>COOL IDEAS SERVICE PROVIDER PTY LTD</t>
  </si>
  <si>
    <t>BITCO TELECOMS (PTY) LTD</t>
  </si>
  <si>
    <t>ISP</t>
  </si>
  <si>
    <t>2014/113753/07</t>
  </si>
  <si>
    <t>2016/179836/07</t>
  </si>
  <si>
    <t>2006/006974/07</t>
  </si>
  <si>
    <t>2016/330994/07</t>
  </si>
  <si>
    <t>2016/240158/07</t>
  </si>
  <si>
    <t>2016/130190/07</t>
  </si>
  <si>
    <t>2014/024218/07</t>
  </si>
  <si>
    <t>2017/009070/07</t>
  </si>
  <si>
    <t>2011/000797/07</t>
  </si>
  <si>
    <t>2002/000920/23</t>
  </si>
  <si>
    <t>2017/152676/07</t>
  </si>
  <si>
    <t>2000/021413/07</t>
  </si>
  <si>
    <t>4060/274/37/2</t>
  </si>
  <si>
    <t>2005/038770/70</t>
  </si>
  <si>
    <t>2015/231734/07</t>
  </si>
  <si>
    <t>2011/136829/07</t>
  </si>
  <si>
    <t>2004/010046/07</t>
  </si>
  <si>
    <t>2004/009163/23</t>
  </si>
  <si>
    <t>RESELLER</t>
  </si>
  <si>
    <t>2019/288514/07</t>
  </si>
  <si>
    <t>2006/032490/07</t>
  </si>
  <si>
    <t>2005/006717/07</t>
  </si>
  <si>
    <t>2004/004619/07</t>
  </si>
  <si>
    <t>Ftth</t>
  </si>
  <si>
    <t>Home client</t>
  </si>
  <si>
    <t>2003/005494/07</t>
  </si>
  <si>
    <t>1999/018591/06</t>
  </si>
  <si>
    <t>2000/008173/07</t>
  </si>
  <si>
    <t>2015/433702/07</t>
  </si>
  <si>
    <t>1987/00659/17</t>
  </si>
  <si>
    <t>2016/044487/07</t>
  </si>
  <si>
    <t>1998/001447/07</t>
  </si>
  <si>
    <t>1991/007021/07</t>
  </si>
  <si>
    <t>2008/022919/07</t>
  </si>
  <si>
    <t>SS547/2009</t>
  </si>
  <si>
    <t>2012/181201/07</t>
  </si>
  <si>
    <t>1998/003367/07</t>
  </si>
  <si>
    <t>2014/109049/07</t>
  </si>
  <si>
    <t>Gareth Thomas</t>
  </si>
  <si>
    <t>Kathy</t>
  </si>
  <si>
    <t>Lincoln Wentzel</t>
  </si>
  <si>
    <t>Jaco Roux</t>
  </si>
  <si>
    <t>Shektor Shektor</t>
  </si>
  <si>
    <t>KAREN FOURIE/Paul</t>
  </si>
  <si>
    <t>ANNE VAN DE MERWE</t>
  </si>
  <si>
    <t>JAN KEYSER</t>
  </si>
  <si>
    <t>MARI VAN DER MERWE</t>
  </si>
  <si>
    <t>CAROLINE MACHARIA</t>
  </si>
  <si>
    <t>CHARNE WILLIAMS</t>
  </si>
  <si>
    <t>MARISKA STRYDOM</t>
  </si>
  <si>
    <t>Luis/Leona</t>
  </si>
  <si>
    <t>LIZETTE LOXTON</t>
  </si>
  <si>
    <t>JONATHAN MASON</t>
  </si>
  <si>
    <t>HERMAN VAN DER WALT</t>
  </si>
  <si>
    <t>SASHA POSTHUMUS</t>
  </si>
  <si>
    <t>JESSICA RYAN</t>
  </si>
  <si>
    <t>FRED RAMARU</t>
  </si>
  <si>
    <t>RENE ENGELBRECHT</t>
  </si>
  <si>
    <t>Brittany Kruis</t>
  </si>
  <si>
    <t>Nazeer Khan</t>
  </si>
  <si>
    <t>MOHAMED ASMAL</t>
  </si>
  <si>
    <t>PAUL RUSHFORTH</t>
  </si>
  <si>
    <t>CHRIS COCHRANE</t>
  </si>
  <si>
    <t>CRAIG DOMONEY</t>
  </si>
  <si>
    <t>ACCOUNTS</t>
  </si>
  <si>
    <t>JANINE</t>
  </si>
  <si>
    <t>(011) 552-7199</t>
  </si>
  <si>
    <t>CREDITORS</t>
  </si>
  <si>
    <t>(011) 552-7200</t>
  </si>
  <si>
    <t>JOSHUA VAN TONDER</t>
  </si>
  <si>
    <t>Charl Cockcroft</t>
  </si>
  <si>
    <t>CLEMENCE NYAMBUYA</t>
  </si>
  <si>
    <t>CLARET HATTINGH</t>
  </si>
  <si>
    <t>ADELE YOUNG</t>
  </si>
  <si>
    <t>(011) 575-7749</t>
  </si>
  <si>
    <t>DMITRIY ANDERSON</t>
  </si>
  <si>
    <t>URSULA MOOLLA</t>
  </si>
  <si>
    <t>RIAAD</t>
  </si>
  <si>
    <t>MICHELLE HARIPERSAD</t>
  </si>
  <si>
    <t>MILLICENT WILDT</t>
  </si>
  <si>
    <t>RIANA/RESHINA</t>
  </si>
  <si>
    <t>MIKE LESLIE</t>
  </si>
  <si>
    <t>STEPHANIE GREENWOOD</t>
  </si>
  <si>
    <t>ZAYNE ZAYNE</t>
  </si>
  <si>
    <t>JOHANN PRETORIUS</t>
  </si>
  <si>
    <t>PAUL BATSCHI</t>
  </si>
  <si>
    <t>RIAAN LUBBE</t>
  </si>
  <si>
    <t># name</t>
  </si>
  <si>
    <t>0878973950 / 0832758845</t>
  </si>
  <si>
    <t>0112830000/0827760860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</si>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</sst>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theme="8" tint="-0.249977111117893"/>
      <name val="Calibri"/>
      <family val="2"/>
    </font>
    <font>
      <sz val="11"/>
      <color theme="4" tint="-0.249977111117893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1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74CA-EBDB-1348-8948-C7AE36E6EA27}">
  <sheetPr filterMode="1"/>
  <dimension ref="A1:AD51"/>
  <sheetViews>
    <sheetView tabSelected="1" topLeftCell="Q1" workbookViewId="0">
      <pane ySplit="1" topLeftCell="A2" activePane="bottomLeft" state="frozen"/>
      <selection activeCell="B1" sqref="B1"/>
      <selection pane="bottomLeft" activeCell="Y6" sqref="Y6"/>
    </sheetView>
  </sheetViews>
  <sheetFormatPr baseColWidth="10" defaultRowHeight="16" x14ac:dyDescent="0.2"/>
  <cols>
    <col min="1" max="1" width="10.33203125" bestFit="1" customWidth="1"/>
    <col min="2" max="2" width="10.33203125" customWidth="1"/>
    <col min="3" max="3" width="16.6640625" bestFit="1" customWidth="1"/>
    <col min="4" max="4" width="10" bestFit="1" customWidth="1"/>
    <col min="5" max="5" width="11.5" bestFit="1" customWidth="1"/>
    <col min="6" max="6" width="10.6640625" bestFit="1" customWidth="1"/>
    <col min="7" max="7" width="13.5" bestFit="1" customWidth="1"/>
    <col min="8" max="10" width="10.1640625" bestFit="1" customWidth="1"/>
    <col min="11" max="11" width="11.1640625" bestFit="1" customWidth="1"/>
    <col min="12" max="12" width="14.6640625" bestFit="1" customWidth="1"/>
    <col min="13" max="13" width="15.33203125" bestFit="1" customWidth="1"/>
    <col min="14" max="14" width="13.83203125" bestFit="1" customWidth="1"/>
    <col min="15" max="15" width="15.1640625" bestFit="1" customWidth="1"/>
    <col min="16" max="16" width="18" bestFit="1" customWidth="1"/>
    <col min="17" max="17" width="11" bestFit="1" customWidth="1"/>
    <col min="18" max="18" width="13.6640625" bestFit="1" customWidth="1"/>
    <col min="19" max="19" width="63.83203125" bestFit="1" customWidth="1"/>
    <col min="20" max="21" width="12.1640625" bestFit="1" customWidth="1"/>
    <col min="22" max="22" width="3.83203125" bestFit="1" customWidth="1"/>
    <col min="23" max="23" width="9.33203125" bestFit="1" customWidth="1"/>
    <col min="24" max="24" width="14" bestFit="1" customWidth="1"/>
    <col min="25" max="25" width="41" bestFit="1" customWidth="1"/>
    <col min="26" max="26" width="9.1640625" bestFit="1" customWidth="1"/>
    <col min="27" max="27" width="15.33203125" bestFit="1" customWidth="1"/>
    <col min="28" max="28" width="22.6640625" bestFit="1" customWidth="1"/>
    <col min="29" max="29" width="23.33203125" bestFit="1" customWidth="1"/>
  </cols>
  <sheetData>
    <row r="1" spans="1:29" ht="17" thickBot="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31</v>
      </c>
      <c r="Y1" t="s">
        <v>22</v>
      </c>
      <c r="Z1" t="s">
        <v>23</v>
      </c>
      <c r="AA1" t="s">
        <v>24</v>
      </c>
      <c r="AB1" t="s">
        <v>33</v>
      </c>
      <c r="AC1" t="s">
        <v>25</v>
      </c>
    </row>
    <row r="2" spans="1:29" ht="17" hidden="1" thickBot="1" x14ac:dyDescent="0.25">
      <c r="A2" s="1" t="s">
        <v>26</v>
      </c>
      <c r="B2" s="12" t="str">
        <f>VLOOKUP(A2,Sheet2!B2:B44,1,0)</f>
        <v>EDG102</v>
      </c>
      <c r="C2" s="2" t="s">
        <v>83</v>
      </c>
      <c r="D2">
        <v>0</v>
      </c>
      <c r="E2">
        <v>3500000</v>
      </c>
      <c r="H2">
        <v>0</v>
      </c>
      <c r="I2">
        <v>0</v>
      </c>
      <c r="J2">
        <v>0</v>
      </c>
      <c r="K2">
        <v>3500000</v>
      </c>
      <c r="L2" t="s">
        <v>27</v>
      </c>
      <c r="O2" s="3">
        <v>37457</v>
      </c>
      <c r="W2" t="s">
        <v>102</v>
      </c>
      <c r="X2" t="s">
        <v>26</v>
      </c>
      <c r="Y2" t="s">
        <v>29</v>
      </c>
      <c r="Z2" t="s">
        <v>149</v>
      </c>
      <c r="AA2" t="s">
        <v>30</v>
      </c>
      <c r="AB2" t="s">
        <v>32</v>
      </c>
      <c r="AC2" t="s">
        <v>88</v>
      </c>
    </row>
    <row r="3" spans="1:29" ht="17" hidden="1" thickBot="1" x14ac:dyDescent="0.25">
      <c r="A3" s="1" t="s">
        <v>34</v>
      </c>
      <c r="B3" s="12" t="e">
        <f>VLOOKUP(A3,Sheet2!B3:B45,1,0)</f>
        <v>#N/A</v>
      </c>
      <c r="C3" s="2" t="s">
        <v>83</v>
      </c>
      <c r="D3">
        <v>0</v>
      </c>
      <c r="E3">
        <v>87175.63</v>
      </c>
      <c r="H3">
        <v>0</v>
      </c>
      <c r="I3">
        <v>0</v>
      </c>
      <c r="J3">
        <v>0</v>
      </c>
      <c r="K3">
        <v>87175.63</v>
      </c>
      <c r="L3" t="s">
        <v>27</v>
      </c>
      <c r="W3" t="s">
        <v>102</v>
      </c>
      <c r="X3" t="s">
        <v>34</v>
      </c>
      <c r="Y3" t="s">
        <v>103</v>
      </c>
      <c r="Z3" t="s">
        <v>28</v>
      </c>
    </row>
    <row r="4" spans="1:29" ht="17" hidden="1" thickBot="1" x14ac:dyDescent="0.25">
      <c r="A4" s="1" t="s">
        <v>35</v>
      </c>
      <c r="B4" s="12" t="e">
        <f>VLOOKUP(A4,Sheet2!B4:B46,1,0)</f>
        <v>#N/A</v>
      </c>
      <c r="C4" s="2" t="s">
        <v>83</v>
      </c>
      <c r="D4">
        <v>0</v>
      </c>
      <c r="E4">
        <v>58919.59</v>
      </c>
      <c r="H4">
        <v>2381.65</v>
      </c>
      <c r="I4">
        <v>2381.65</v>
      </c>
      <c r="J4">
        <v>2381.65</v>
      </c>
      <c r="K4">
        <v>51774.64</v>
      </c>
      <c r="L4" t="s">
        <v>27</v>
      </c>
      <c r="W4" t="s">
        <v>102</v>
      </c>
      <c r="X4" t="s">
        <v>35</v>
      </c>
      <c r="Y4" t="s">
        <v>104</v>
      </c>
      <c r="Z4" t="s">
        <v>149</v>
      </c>
    </row>
    <row r="5" spans="1:29" ht="17" hidden="1" thickBot="1" x14ac:dyDescent="0.25">
      <c r="A5" s="1" t="s">
        <v>36</v>
      </c>
      <c r="B5" s="12" t="str">
        <f>VLOOKUP(A5,Sheet2!B5:B47,1,0)</f>
        <v>DWK101</v>
      </c>
      <c r="C5" s="2" t="s">
        <v>83</v>
      </c>
      <c r="D5">
        <v>0</v>
      </c>
      <c r="E5">
        <v>51750</v>
      </c>
      <c r="H5">
        <v>17250</v>
      </c>
      <c r="I5">
        <v>17250</v>
      </c>
      <c r="J5">
        <v>17250</v>
      </c>
      <c r="K5">
        <v>0</v>
      </c>
      <c r="L5" t="s">
        <v>27</v>
      </c>
      <c r="W5" t="s">
        <v>102</v>
      </c>
      <c r="X5" t="s">
        <v>36</v>
      </c>
      <c r="Y5" t="s">
        <v>105</v>
      </c>
      <c r="Z5" t="s">
        <v>28</v>
      </c>
      <c r="AA5" t="s">
        <v>150</v>
      </c>
      <c r="AB5" t="s">
        <v>188</v>
      </c>
      <c r="AC5">
        <v>114695876</v>
      </c>
    </row>
    <row r="6" spans="1:29" ht="17" thickBot="1" x14ac:dyDescent="0.25">
      <c r="A6" s="1" t="s">
        <v>37</v>
      </c>
      <c r="B6" s="12" t="str">
        <f>VLOOKUP(A6,Sheet2!B6:B48,1,0)</f>
        <v>SER103</v>
      </c>
      <c r="C6" s="2" t="s">
        <v>83</v>
      </c>
      <c r="D6">
        <v>0</v>
      </c>
      <c r="E6">
        <v>47904.91</v>
      </c>
      <c r="H6">
        <v>3187.34</v>
      </c>
      <c r="I6">
        <v>6325.69</v>
      </c>
      <c r="J6">
        <v>10628.3</v>
      </c>
      <c r="K6">
        <v>27763.58</v>
      </c>
      <c r="L6" t="s">
        <v>27</v>
      </c>
      <c r="O6" s="3">
        <v>47228</v>
      </c>
      <c r="W6" t="s">
        <v>102</v>
      </c>
      <c r="X6" t="s">
        <v>37</v>
      </c>
      <c r="Y6" t="s">
        <v>106</v>
      </c>
      <c r="Z6" t="s">
        <v>28</v>
      </c>
      <c r="AA6" t="s">
        <v>88</v>
      </c>
      <c r="AB6" t="s">
        <v>189</v>
      </c>
      <c r="AC6">
        <v>115527000</v>
      </c>
    </row>
    <row r="7" spans="1:29" ht="17" hidden="1" thickBot="1" x14ac:dyDescent="0.25">
      <c r="A7" s="1" t="s">
        <v>38</v>
      </c>
      <c r="B7" s="12" t="str">
        <f>VLOOKUP(A7,Sheet2!B7:B49,1,0)</f>
        <v>REV101</v>
      </c>
      <c r="C7" s="2" t="s">
        <v>83</v>
      </c>
      <c r="D7">
        <v>0</v>
      </c>
      <c r="E7">
        <v>40919.9</v>
      </c>
      <c r="H7">
        <v>0</v>
      </c>
      <c r="I7">
        <v>0</v>
      </c>
      <c r="J7">
        <v>0</v>
      </c>
      <c r="K7">
        <v>40919.9</v>
      </c>
      <c r="L7" t="s">
        <v>27</v>
      </c>
      <c r="O7" s="3">
        <v>36968</v>
      </c>
      <c r="W7" t="s">
        <v>102</v>
      </c>
      <c r="X7" t="s">
        <v>38</v>
      </c>
      <c r="Y7" t="s">
        <v>107</v>
      </c>
      <c r="Z7" t="s">
        <v>28</v>
      </c>
      <c r="AA7" t="s">
        <v>151</v>
      </c>
      <c r="AB7" t="s">
        <v>190</v>
      </c>
      <c r="AC7">
        <v>786737791</v>
      </c>
    </row>
    <row r="8" spans="1:29" ht="17" hidden="1" thickBot="1" x14ac:dyDescent="0.25">
      <c r="A8" s="1" t="s">
        <v>39</v>
      </c>
      <c r="B8" s="12" t="e">
        <f>VLOOKUP(A8,Sheet2!B8:B50,1,0)</f>
        <v>#N/A</v>
      </c>
      <c r="C8" s="2">
        <v>0</v>
      </c>
      <c r="D8">
        <v>0</v>
      </c>
      <c r="E8">
        <v>37986.800000000003</v>
      </c>
      <c r="H8">
        <v>0</v>
      </c>
      <c r="I8">
        <v>0</v>
      </c>
      <c r="J8">
        <v>0</v>
      </c>
      <c r="K8">
        <v>37986.800000000003</v>
      </c>
      <c r="L8" t="s">
        <v>87</v>
      </c>
      <c r="O8" s="3">
        <v>38278</v>
      </c>
      <c r="W8" t="s">
        <v>102</v>
      </c>
      <c r="X8" t="s">
        <v>39</v>
      </c>
      <c r="Y8" t="s">
        <v>108</v>
      </c>
      <c r="Z8" t="s">
        <v>28</v>
      </c>
      <c r="AA8" t="s">
        <v>152</v>
      </c>
      <c r="AB8" t="s">
        <v>191</v>
      </c>
      <c r="AC8">
        <v>823314531</v>
      </c>
    </row>
    <row r="9" spans="1:29" ht="17" hidden="1" thickBot="1" x14ac:dyDescent="0.25">
      <c r="A9" s="1" t="s">
        <v>40</v>
      </c>
      <c r="B9" s="12" t="str">
        <f>VLOOKUP(A9,Sheet2!B9:B51,1,0)</f>
        <v>ALJ101</v>
      </c>
      <c r="C9" s="2" t="s">
        <v>83</v>
      </c>
      <c r="D9">
        <v>0</v>
      </c>
      <c r="E9">
        <v>34658.080000000002</v>
      </c>
      <c r="H9">
        <v>0</v>
      </c>
      <c r="I9">
        <v>0</v>
      </c>
      <c r="J9">
        <v>0</v>
      </c>
      <c r="K9">
        <v>34658.080000000002</v>
      </c>
      <c r="L9" t="s">
        <v>27</v>
      </c>
      <c r="W9" t="s">
        <v>102</v>
      </c>
      <c r="X9" t="s">
        <v>40</v>
      </c>
      <c r="Y9" t="s">
        <v>109</v>
      </c>
      <c r="Z9" t="s">
        <v>28</v>
      </c>
      <c r="AA9" t="s">
        <v>153</v>
      </c>
      <c r="AB9" t="s">
        <v>192</v>
      </c>
      <c r="AC9">
        <v>790600367</v>
      </c>
    </row>
    <row r="10" spans="1:29" ht="17" hidden="1" thickBot="1" x14ac:dyDescent="0.25">
      <c r="A10" s="1" t="s">
        <v>41</v>
      </c>
      <c r="B10" s="12" t="str">
        <f>VLOOKUP(A10,Sheet2!B10:B52,1,0)</f>
        <v>BEBR01</v>
      </c>
      <c r="C10" s="2" t="s">
        <v>83</v>
      </c>
      <c r="D10">
        <v>0</v>
      </c>
      <c r="E10">
        <v>535444.18000000005</v>
      </c>
      <c r="H10">
        <v>147152.29</v>
      </c>
      <c r="I10">
        <v>263114.37</v>
      </c>
      <c r="J10">
        <v>0</v>
      </c>
      <c r="K10">
        <v>125177.52</v>
      </c>
      <c r="L10" t="s">
        <v>27</v>
      </c>
      <c r="O10" s="3">
        <v>38918</v>
      </c>
      <c r="S10" t="s">
        <v>89</v>
      </c>
      <c r="W10" t="s">
        <v>102</v>
      </c>
      <c r="X10" t="s">
        <v>41</v>
      </c>
      <c r="Y10" t="s">
        <v>110</v>
      </c>
      <c r="Z10" t="s">
        <v>149</v>
      </c>
      <c r="AA10" t="s">
        <v>154</v>
      </c>
      <c r="AB10" t="s">
        <v>193</v>
      </c>
      <c r="AC10">
        <v>663023759</v>
      </c>
    </row>
    <row r="11" spans="1:29" ht="17" hidden="1" thickBot="1" x14ac:dyDescent="0.25">
      <c r="A11" s="1" t="s">
        <v>42</v>
      </c>
      <c r="B11" s="12" t="str">
        <f>VLOOKUP(A11,Sheet2!B11:B53,1,0)</f>
        <v>AFRI10</v>
      </c>
      <c r="C11" s="2" t="s">
        <v>83</v>
      </c>
      <c r="D11">
        <v>0</v>
      </c>
      <c r="E11">
        <v>316090.96999999997</v>
      </c>
      <c r="H11">
        <v>100580.42</v>
      </c>
      <c r="I11">
        <v>166871.19</v>
      </c>
      <c r="J11">
        <v>0</v>
      </c>
      <c r="K11">
        <v>48639.360000000001</v>
      </c>
      <c r="L11" t="s">
        <v>27</v>
      </c>
      <c r="O11" s="3">
        <v>11068</v>
      </c>
      <c r="S11" t="s">
        <v>89</v>
      </c>
      <c r="W11" t="s">
        <v>102</v>
      </c>
      <c r="X11" t="s">
        <v>42</v>
      </c>
      <c r="Y11" t="s">
        <v>111</v>
      </c>
      <c r="Z11" t="s">
        <v>149</v>
      </c>
      <c r="AA11" t="s">
        <v>155</v>
      </c>
      <c r="AB11" t="s">
        <v>194</v>
      </c>
    </row>
    <row r="12" spans="1:29" ht="17" hidden="1" thickBot="1" x14ac:dyDescent="0.25">
      <c r="A12" s="1" t="s">
        <v>43</v>
      </c>
      <c r="B12" s="12" t="str">
        <f>VLOOKUP(A12,Sheet2!B12:B54,1,0)</f>
        <v>NEP101</v>
      </c>
      <c r="C12" s="2" t="s">
        <v>83</v>
      </c>
      <c r="D12">
        <v>0</v>
      </c>
      <c r="E12">
        <v>193540.4</v>
      </c>
      <c r="H12">
        <v>0</v>
      </c>
      <c r="I12">
        <v>0</v>
      </c>
      <c r="J12">
        <v>0</v>
      </c>
      <c r="K12">
        <v>193540.4</v>
      </c>
      <c r="L12" t="s">
        <v>27</v>
      </c>
      <c r="O12" s="3">
        <v>11037</v>
      </c>
      <c r="S12" t="s">
        <v>89</v>
      </c>
      <c r="W12" t="s">
        <v>102</v>
      </c>
      <c r="X12" t="s">
        <v>43</v>
      </c>
      <c r="Y12" t="s">
        <v>112</v>
      </c>
      <c r="Z12" t="s">
        <v>149</v>
      </c>
      <c r="AA12" t="s">
        <v>156</v>
      </c>
      <c r="AB12" t="s">
        <v>195</v>
      </c>
      <c r="AC12">
        <v>119797038</v>
      </c>
    </row>
    <row r="13" spans="1:29" ht="17" hidden="1" thickBot="1" x14ac:dyDescent="0.25">
      <c r="A13" s="1" t="s">
        <v>44</v>
      </c>
      <c r="B13" s="12" t="e">
        <f>VLOOKUP(A13,Sheet2!B13:B55,1,0)</f>
        <v>#N/A</v>
      </c>
      <c r="C13" s="2" t="s">
        <v>83</v>
      </c>
      <c r="D13">
        <v>0</v>
      </c>
      <c r="E13">
        <v>160278.18</v>
      </c>
      <c r="H13">
        <v>53618.83</v>
      </c>
      <c r="I13">
        <v>86121.86</v>
      </c>
      <c r="J13">
        <v>0</v>
      </c>
      <c r="K13">
        <v>20537.490000000002</v>
      </c>
      <c r="L13" t="s">
        <v>27</v>
      </c>
      <c r="O13" s="3">
        <v>38127</v>
      </c>
      <c r="S13" t="s">
        <v>89</v>
      </c>
      <c r="W13" t="s">
        <v>102</v>
      </c>
      <c r="X13" t="s">
        <v>44</v>
      </c>
      <c r="Y13" t="s">
        <v>113</v>
      </c>
      <c r="Z13" t="s">
        <v>149</v>
      </c>
      <c r="AA13" t="s">
        <v>157</v>
      </c>
      <c r="AB13" t="s">
        <v>196</v>
      </c>
      <c r="AC13">
        <v>214649682</v>
      </c>
    </row>
    <row r="14" spans="1:29" ht="17" hidden="1" thickBot="1" x14ac:dyDescent="0.25">
      <c r="A14" s="4" t="s">
        <v>45</v>
      </c>
      <c r="B14" s="12" t="e">
        <f>VLOOKUP(A14,Sheet2!B14:B56,1,0)</f>
        <v>#N/A</v>
      </c>
      <c r="C14" s="8" t="s">
        <v>83</v>
      </c>
      <c r="D14">
        <v>0</v>
      </c>
      <c r="E14">
        <v>151749.93</v>
      </c>
      <c r="H14">
        <v>52277.25</v>
      </c>
      <c r="I14">
        <v>99472.68</v>
      </c>
      <c r="J14">
        <v>0</v>
      </c>
      <c r="K14">
        <v>0</v>
      </c>
      <c r="L14" t="s">
        <v>27</v>
      </c>
      <c r="O14" s="3">
        <v>42906</v>
      </c>
      <c r="S14" t="s">
        <v>89</v>
      </c>
      <c r="W14" t="s">
        <v>102</v>
      </c>
      <c r="X14" t="s">
        <v>45</v>
      </c>
      <c r="Y14" t="s">
        <v>114</v>
      </c>
      <c r="Z14" t="s">
        <v>149</v>
      </c>
      <c r="AA14" t="s">
        <v>90</v>
      </c>
      <c r="AB14" t="s">
        <v>197</v>
      </c>
      <c r="AC14">
        <v>848373798</v>
      </c>
    </row>
    <row r="15" spans="1:29" ht="17" hidden="1" thickBot="1" x14ac:dyDescent="0.25">
      <c r="A15" s="4" t="s">
        <v>46</v>
      </c>
      <c r="B15" s="12" t="e">
        <f>VLOOKUP(A15,Sheet2!B15:B57,1,0)</f>
        <v>#N/A</v>
      </c>
      <c r="C15" s="8" t="s">
        <v>83</v>
      </c>
      <c r="D15">
        <v>0</v>
      </c>
      <c r="E15">
        <v>131059.9</v>
      </c>
      <c r="H15">
        <v>50821.87</v>
      </c>
      <c r="I15">
        <v>80238.03</v>
      </c>
      <c r="J15">
        <v>0</v>
      </c>
      <c r="K15">
        <v>0</v>
      </c>
      <c r="L15" t="s">
        <v>27</v>
      </c>
      <c r="O15" s="3">
        <v>11098</v>
      </c>
      <c r="S15" t="s">
        <v>89</v>
      </c>
      <c r="W15" t="s">
        <v>102</v>
      </c>
      <c r="X15" t="s">
        <v>46</v>
      </c>
      <c r="Y15" t="s">
        <v>115</v>
      </c>
      <c r="Z15" t="s">
        <v>149</v>
      </c>
      <c r="AA15" t="s">
        <v>158</v>
      </c>
      <c r="AB15" t="s">
        <v>198</v>
      </c>
      <c r="AC15">
        <v>214649682</v>
      </c>
    </row>
    <row r="16" spans="1:29" ht="17" hidden="1" thickBot="1" x14ac:dyDescent="0.25">
      <c r="A16" s="1" t="s">
        <v>47</v>
      </c>
      <c r="B16" s="12" t="e">
        <f>VLOOKUP(A16,Sheet2!B16:B58,1,0)</f>
        <v>#N/A</v>
      </c>
      <c r="C16" s="2" t="s">
        <v>83</v>
      </c>
      <c r="D16">
        <v>0</v>
      </c>
      <c r="E16">
        <v>128836.85</v>
      </c>
      <c r="H16">
        <v>724.5</v>
      </c>
      <c r="I16">
        <v>1449</v>
      </c>
      <c r="J16">
        <v>0</v>
      </c>
      <c r="K16">
        <v>126663.35</v>
      </c>
      <c r="L16" t="s">
        <v>27</v>
      </c>
      <c r="O16" s="3">
        <v>40683</v>
      </c>
      <c r="S16" t="s">
        <v>89</v>
      </c>
      <c r="W16" t="s">
        <v>102</v>
      </c>
      <c r="X16" t="s">
        <v>47</v>
      </c>
      <c r="Y16" t="s">
        <v>116</v>
      </c>
      <c r="Z16" t="s">
        <v>149</v>
      </c>
      <c r="AA16" t="s">
        <v>159</v>
      </c>
      <c r="AB16" t="s">
        <v>199</v>
      </c>
      <c r="AC16">
        <v>100350005</v>
      </c>
    </row>
    <row r="17" spans="1:30" ht="17" hidden="1" thickBot="1" x14ac:dyDescent="0.25">
      <c r="A17" s="1" t="s">
        <v>48</v>
      </c>
      <c r="B17" s="12" t="str">
        <f>VLOOKUP(A17,Sheet2!B17:B59,1,0)</f>
        <v>SKYF01</v>
      </c>
      <c r="C17" s="2" t="s">
        <v>83</v>
      </c>
      <c r="D17">
        <v>0</v>
      </c>
      <c r="E17">
        <v>127304.16</v>
      </c>
      <c r="H17">
        <v>0</v>
      </c>
      <c r="I17">
        <v>0</v>
      </c>
      <c r="J17">
        <v>0</v>
      </c>
      <c r="K17">
        <v>127304.16</v>
      </c>
      <c r="L17" t="s">
        <v>27</v>
      </c>
      <c r="O17" s="3">
        <v>37731</v>
      </c>
      <c r="S17" t="s">
        <v>89</v>
      </c>
      <c r="W17" t="s">
        <v>102</v>
      </c>
      <c r="X17" t="s">
        <v>48</v>
      </c>
      <c r="Y17" t="s">
        <v>117</v>
      </c>
      <c r="Z17" t="s">
        <v>149</v>
      </c>
      <c r="AA17" t="s">
        <v>160</v>
      </c>
      <c r="AB17" t="s">
        <v>200</v>
      </c>
      <c r="AC17">
        <v>784299841</v>
      </c>
    </row>
    <row r="18" spans="1:30" ht="17" hidden="1" thickBot="1" x14ac:dyDescent="0.25">
      <c r="A18" s="4" t="s">
        <v>49</v>
      </c>
      <c r="B18" s="12" t="str">
        <f>VLOOKUP(A18,Sheet2!B18:B60,1,0)</f>
        <v>MWEB01</v>
      </c>
      <c r="C18" s="8" t="s">
        <v>83</v>
      </c>
      <c r="D18">
        <v>0</v>
      </c>
      <c r="E18">
        <v>116868.58</v>
      </c>
      <c r="H18">
        <v>72858.080000000002</v>
      </c>
      <c r="I18">
        <v>0</v>
      </c>
      <c r="J18">
        <v>0</v>
      </c>
      <c r="K18">
        <v>44010.5</v>
      </c>
      <c r="L18" t="s">
        <v>27</v>
      </c>
      <c r="O18" s="3">
        <v>11129</v>
      </c>
      <c r="S18" t="s">
        <v>89</v>
      </c>
      <c r="W18" t="s">
        <v>102</v>
      </c>
      <c r="X18" t="s">
        <v>49</v>
      </c>
      <c r="Y18" t="s">
        <v>118</v>
      </c>
      <c r="Z18" t="s">
        <v>149</v>
      </c>
      <c r="AA18" t="s">
        <v>161</v>
      </c>
      <c r="AB18" t="s">
        <v>201</v>
      </c>
      <c r="AC18">
        <v>215968443</v>
      </c>
    </row>
    <row r="19" spans="1:30" ht="17" hidden="1" thickBot="1" x14ac:dyDescent="0.25">
      <c r="A19" s="1" t="s">
        <v>50</v>
      </c>
      <c r="B19" s="12" t="str">
        <f>VLOOKUP(A19,Sheet2!B19:B61,1,0)</f>
        <v>HC0101</v>
      </c>
      <c r="C19" s="2" t="s">
        <v>83</v>
      </c>
      <c r="D19">
        <v>0</v>
      </c>
      <c r="E19">
        <v>106379.92</v>
      </c>
      <c r="H19">
        <v>33281.870000000003</v>
      </c>
      <c r="I19">
        <v>61765.75</v>
      </c>
      <c r="J19">
        <v>0</v>
      </c>
      <c r="K19">
        <v>11332.3</v>
      </c>
      <c r="L19" t="s">
        <v>27</v>
      </c>
      <c r="O19" s="3">
        <v>43636</v>
      </c>
      <c r="S19" t="s">
        <v>89</v>
      </c>
      <c r="W19" t="s">
        <v>102</v>
      </c>
      <c r="X19" t="s">
        <v>50</v>
      </c>
      <c r="Y19" t="s">
        <v>119</v>
      </c>
      <c r="Z19" t="s">
        <v>149</v>
      </c>
      <c r="AA19" t="s">
        <v>162</v>
      </c>
      <c r="AB19" t="s">
        <v>202</v>
      </c>
      <c r="AC19">
        <v>215968443</v>
      </c>
    </row>
    <row r="20" spans="1:30" ht="17" hidden="1" thickBot="1" x14ac:dyDescent="0.25">
      <c r="A20" s="1" t="s">
        <v>51</v>
      </c>
      <c r="B20" s="12" t="str">
        <f>VLOOKUP(A20,Sheet2!B20:B62,1,0)</f>
        <v>ACCG01</v>
      </c>
      <c r="C20" s="2" t="s">
        <v>83</v>
      </c>
      <c r="D20">
        <v>0</v>
      </c>
      <c r="E20">
        <v>101296.03</v>
      </c>
      <c r="H20">
        <v>0</v>
      </c>
      <c r="I20">
        <v>0</v>
      </c>
      <c r="J20">
        <v>0</v>
      </c>
      <c r="K20">
        <v>101296.03</v>
      </c>
      <c r="L20" t="s">
        <v>27</v>
      </c>
      <c r="O20" s="3">
        <v>40683</v>
      </c>
      <c r="S20" t="s">
        <v>89</v>
      </c>
      <c r="W20" t="s">
        <v>102</v>
      </c>
      <c r="X20" t="s">
        <v>51</v>
      </c>
      <c r="Y20" t="s">
        <v>120</v>
      </c>
      <c r="Z20" t="s">
        <v>149</v>
      </c>
      <c r="AA20" t="s">
        <v>163</v>
      </c>
      <c r="AB20" t="s">
        <v>203</v>
      </c>
      <c r="AC20">
        <v>853003000</v>
      </c>
    </row>
    <row r="21" spans="1:30" ht="17" hidden="1" thickBot="1" x14ac:dyDescent="0.25">
      <c r="A21" s="1" t="s">
        <v>52</v>
      </c>
      <c r="B21" s="12" t="str">
        <f>VLOOKUP(A21,Sheet2!B21:B63,1,0)</f>
        <v>LEGE01</v>
      </c>
      <c r="C21" s="2" t="s">
        <v>83</v>
      </c>
      <c r="D21">
        <v>0</v>
      </c>
      <c r="E21">
        <v>90761.76</v>
      </c>
      <c r="H21">
        <v>0</v>
      </c>
      <c r="I21">
        <v>0</v>
      </c>
      <c r="J21">
        <v>0</v>
      </c>
      <c r="K21">
        <v>90761.76</v>
      </c>
      <c r="L21" t="s">
        <v>27</v>
      </c>
      <c r="O21" s="3">
        <v>37672</v>
      </c>
      <c r="S21" t="s">
        <v>89</v>
      </c>
      <c r="W21" t="s">
        <v>102</v>
      </c>
      <c r="X21" t="s">
        <v>52</v>
      </c>
      <c r="Y21" t="s">
        <v>121</v>
      </c>
      <c r="Z21" t="s">
        <v>149</v>
      </c>
      <c r="AA21" t="s">
        <v>164</v>
      </c>
      <c r="AB21" t="s">
        <v>204</v>
      </c>
      <c r="AC21">
        <v>611064892</v>
      </c>
    </row>
    <row r="22" spans="1:30" ht="17" hidden="1" thickBot="1" x14ac:dyDescent="0.25">
      <c r="A22" s="1" t="s">
        <v>53</v>
      </c>
      <c r="B22" s="12" t="str">
        <f>VLOOKUP(A22,Sheet2!B22:B64,1,0)</f>
        <v>RD0101</v>
      </c>
      <c r="C22" s="2" t="s">
        <v>83</v>
      </c>
      <c r="D22">
        <v>0</v>
      </c>
      <c r="E22">
        <v>65339.96</v>
      </c>
      <c r="H22">
        <v>4255</v>
      </c>
      <c r="I22">
        <v>8510</v>
      </c>
      <c r="J22">
        <v>0</v>
      </c>
      <c r="K22">
        <v>52574.96</v>
      </c>
      <c r="L22" t="s">
        <v>27</v>
      </c>
      <c r="O22" s="3">
        <v>38857</v>
      </c>
      <c r="S22" t="s">
        <v>89</v>
      </c>
      <c r="W22" t="s">
        <v>102</v>
      </c>
      <c r="X22" t="s">
        <v>53</v>
      </c>
      <c r="Y22" t="s">
        <v>122</v>
      </c>
      <c r="Z22" t="s">
        <v>149</v>
      </c>
      <c r="AA22" t="s">
        <v>165</v>
      </c>
      <c r="AB22" t="s">
        <v>205</v>
      </c>
      <c r="AC22">
        <v>100150150</v>
      </c>
    </row>
    <row r="23" spans="1:30" ht="17" hidden="1" thickBot="1" x14ac:dyDescent="0.25">
      <c r="A23" s="1" t="s">
        <v>54</v>
      </c>
      <c r="B23" s="12" t="e">
        <f>VLOOKUP(A23,Sheet2!B23:B65,1,0)</f>
        <v>#N/A</v>
      </c>
      <c r="C23" s="2" t="s">
        <v>83</v>
      </c>
      <c r="D23">
        <v>0</v>
      </c>
      <c r="E23">
        <v>56661.17</v>
      </c>
      <c r="H23">
        <v>21397</v>
      </c>
      <c r="I23">
        <v>35264.15</v>
      </c>
      <c r="J23">
        <v>0</v>
      </c>
      <c r="K23">
        <v>0.02</v>
      </c>
      <c r="L23" t="s">
        <v>27</v>
      </c>
      <c r="O23" s="3">
        <v>45402</v>
      </c>
      <c r="S23" t="s">
        <v>89</v>
      </c>
      <c r="W23" t="s">
        <v>102</v>
      </c>
      <c r="X23" t="s">
        <v>54</v>
      </c>
      <c r="Y23" t="s">
        <v>123</v>
      </c>
      <c r="Z23" t="s">
        <v>149</v>
      </c>
      <c r="AA23" t="s">
        <v>166</v>
      </c>
      <c r="AB23" t="s">
        <v>206</v>
      </c>
      <c r="AC23">
        <v>126793423</v>
      </c>
    </row>
    <row r="24" spans="1:30" ht="17" hidden="1" thickBot="1" x14ac:dyDescent="0.25">
      <c r="A24" s="1" t="s">
        <v>55</v>
      </c>
      <c r="B24" s="12" t="str">
        <f>VLOOKUP(A24,Sheet2!B24:B66,1,0)</f>
        <v>HXS101</v>
      </c>
      <c r="C24" s="2" t="s">
        <v>83</v>
      </c>
      <c r="D24">
        <v>0</v>
      </c>
      <c r="E24">
        <v>37173.75</v>
      </c>
      <c r="H24">
        <v>7820</v>
      </c>
      <c r="I24">
        <v>15640</v>
      </c>
      <c r="J24">
        <v>0</v>
      </c>
      <c r="K24">
        <v>13713.75</v>
      </c>
      <c r="L24" t="s">
        <v>27</v>
      </c>
      <c r="O24" s="3">
        <v>40622</v>
      </c>
      <c r="S24" t="s">
        <v>89</v>
      </c>
      <c r="W24" t="s">
        <v>102</v>
      </c>
      <c r="X24" t="s">
        <v>55</v>
      </c>
      <c r="Y24" t="s">
        <v>124</v>
      </c>
      <c r="Z24" t="s">
        <v>149</v>
      </c>
      <c r="AA24" t="s">
        <v>167</v>
      </c>
      <c r="AB24" t="s">
        <v>207</v>
      </c>
      <c r="AC24">
        <v>791494245</v>
      </c>
    </row>
    <row r="25" spans="1:30" ht="17" hidden="1" thickBot="1" x14ac:dyDescent="0.25">
      <c r="A25" s="1" t="s">
        <v>56</v>
      </c>
      <c r="B25" s="12" t="e">
        <f>VLOOKUP(A25,Sheet2!B25:B67,1,0)</f>
        <v>#N/A</v>
      </c>
      <c r="C25" s="2" t="s">
        <v>83</v>
      </c>
      <c r="D25">
        <v>0</v>
      </c>
      <c r="E25">
        <v>2086473.5</v>
      </c>
      <c r="H25">
        <v>140609.5</v>
      </c>
      <c r="I25">
        <v>152756.25</v>
      </c>
      <c r="J25">
        <v>146566.24</v>
      </c>
      <c r="K25">
        <v>1646541.51</v>
      </c>
      <c r="L25" t="s">
        <v>27</v>
      </c>
      <c r="S25" t="s">
        <v>90</v>
      </c>
      <c r="W25" t="s">
        <v>102</v>
      </c>
      <c r="X25" t="s">
        <v>56</v>
      </c>
      <c r="Y25" t="s">
        <v>125</v>
      </c>
      <c r="Z25" t="s">
        <v>168</v>
      </c>
      <c r="AA25" t="s">
        <v>90</v>
      </c>
      <c r="AB25" t="s">
        <v>208</v>
      </c>
      <c r="AC25">
        <v>878973950</v>
      </c>
      <c r="AD25" t="s">
        <v>238</v>
      </c>
    </row>
    <row r="26" spans="1:30" ht="17" hidden="1" thickBot="1" x14ac:dyDescent="0.25">
      <c r="A26" s="4" t="s">
        <v>57</v>
      </c>
      <c r="B26" s="12" t="e">
        <f>VLOOKUP(A26,Sheet2!B26:B68,1,0)</f>
        <v>#N/A</v>
      </c>
      <c r="C26" s="8" t="s">
        <v>83</v>
      </c>
      <c r="D26">
        <v>0</v>
      </c>
      <c r="E26">
        <v>511727.12</v>
      </c>
      <c r="H26">
        <v>203937.7</v>
      </c>
      <c r="I26">
        <v>214970.03</v>
      </c>
      <c r="J26">
        <v>92819.39</v>
      </c>
      <c r="K26">
        <v>0</v>
      </c>
      <c r="L26" t="s">
        <v>27</v>
      </c>
      <c r="S26" t="s">
        <v>88</v>
      </c>
      <c r="W26" t="s">
        <v>102</v>
      </c>
      <c r="X26" t="s">
        <v>57</v>
      </c>
      <c r="Y26" t="s">
        <v>126</v>
      </c>
      <c r="Z26" t="s">
        <v>28</v>
      </c>
      <c r="AA26" t="s">
        <v>90</v>
      </c>
      <c r="AB26" t="s">
        <v>209</v>
      </c>
      <c r="AC26">
        <v>124431000</v>
      </c>
    </row>
    <row r="27" spans="1:30" ht="17" hidden="1" thickBot="1" x14ac:dyDescent="0.25">
      <c r="A27" s="1" t="s">
        <v>58</v>
      </c>
      <c r="B27" s="12" t="e">
        <f>VLOOKUP(A27,Sheet2!B27:B69,1,0)</f>
        <v>#N/A</v>
      </c>
      <c r="C27" s="2" t="s">
        <v>84</v>
      </c>
      <c r="D27">
        <v>0</v>
      </c>
      <c r="E27">
        <v>257112.85</v>
      </c>
      <c r="H27">
        <v>0</v>
      </c>
      <c r="I27">
        <v>48767.08</v>
      </c>
      <c r="J27">
        <v>50823.94</v>
      </c>
      <c r="K27">
        <v>157521.82999999999</v>
      </c>
      <c r="L27" t="s">
        <v>27</v>
      </c>
      <c r="O27" s="3">
        <v>47289</v>
      </c>
      <c r="S27" t="s">
        <v>88</v>
      </c>
      <c r="W27" t="s">
        <v>102</v>
      </c>
      <c r="X27" t="s">
        <v>58</v>
      </c>
      <c r="Y27" t="s">
        <v>127</v>
      </c>
      <c r="Z27" t="s">
        <v>168</v>
      </c>
      <c r="AA27" t="s">
        <v>169</v>
      </c>
      <c r="AB27" t="s">
        <v>210</v>
      </c>
      <c r="AC27">
        <v>101610660</v>
      </c>
    </row>
    <row r="28" spans="1:30" ht="17" hidden="1" thickBot="1" x14ac:dyDescent="0.25">
      <c r="A28" s="1" t="s">
        <v>59</v>
      </c>
      <c r="B28" s="12" t="str">
        <f>VLOOKUP(A28,Sheet2!B28:B70,1,0)</f>
        <v>GAL101</v>
      </c>
      <c r="C28" s="2" t="s">
        <v>83</v>
      </c>
      <c r="D28">
        <v>0</v>
      </c>
      <c r="E28">
        <v>103781.75</v>
      </c>
      <c r="H28">
        <v>20756.349999999999</v>
      </c>
      <c r="I28">
        <v>20756.349999999999</v>
      </c>
      <c r="J28">
        <v>20756.349999999999</v>
      </c>
      <c r="K28">
        <v>41512.699999999997</v>
      </c>
      <c r="L28" t="s">
        <v>27</v>
      </c>
      <c r="O28" s="3">
        <v>39133</v>
      </c>
      <c r="S28" t="s">
        <v>91</v>
      </c>
      <c r="W28" t="s">
        <v>102</v>
      </c>
      <c r="X28" t="s">
        <v>59</v>
      </c>
      <c r="Y28" t="s">
        <v>128</v>
      </c>
      <c r="Z28" t="s">
        <v>28</v>
      </c>
      <c r="AA28" t="s">
        <v>170</v>
      </c>
      <c r="AB28" t="s">
        <v>211</v>
      </c>
      <c r="AC28">
        <v>828517094</v>
      </c>
    </row>
    <row r="29" spans="1:30" ht="17" hidden="1" thickBot="1" x14ac:dyDescent="0.25">
      <c r="A29" s="5" t="s">
        <v>60</v>
      </c>
      <c r="B29" s="12" t="e">
        <f>VLOOKUP(A29,Sheet2!B29:B71,1,0)</f>
        <v>#N/A</v>
      </c>
      <c r="C29" s="9" t="s">
        <v>83</v>
      </c>
      <c r="D29">
        <v>0</v>
      </c>
      <c r="E29">
        <v>49552.35</v>
      </c>
      <c r="H29">
        <v>49552.35</v>
      </c>
      <c r="I29">
        <v>0</v>
      </c>
      <c r="J29">
        <v>0</v>
      </c>
      <c r="K29">
        <v>0</v>
      </c>
      <c r="L29" t="s">
        <v>27</v>
      </c>
      <c r="O29" s="3">
        <v>45828</v>
      </c>
      <c r="S29" t="s">
        <v>92</v>
      </c>
      <c r="W29" t="s">
        <v>102</v>
      </c>
      <c r="X29" t="s">
        <v>60</v>
      </c>
      <c r="Y29" t="s">
        <v>129</v>
      </c>
      <c r="Z29" t="s">
        <v>28</v>
      </c>
      <c r="AA29" t="s">
        <v>171</v>
      </c>
      <c r="AB29" t="s">
        <v>212</v>
      </c>
      <c r="AC29">
        <v>115193000</v>
      </c>
    </row>
    <row r="30" spans="1:30" ht="17" hidden="1" thickBot="1" x14ac:dyDescent="0.25">
      <c r="A30" s="1" t="s">
        <v>61</v>
      </c>
      <c r="B30" s="12" t="e">
        <f>VLOOKUP(A30,Sheet2!B30:B72,1,0)</f>
        <v>#N/A</v>
      </c>
      <c r="C30" s="2" t="s">
        <v>83</v>
      </c>
      <c r="D30">
        <v>0</v>
      </c>
      <c r="E30">
        <v>46133.4</v>
      </c>
      <c r="H30">
        <v>15377.8</v>
      </c>
      <c r="I30">
        <v>15377.8</v>
      </c>
      <c r="J30">
        <v>15377.8</v>
      </c>
      <c r="K30">
        <v>0</v>
      </c>
      <c r="L30" t="s">
        <v>27</v>
      </c>
      <c r="O30" s="3">
        <v>43240</v>
      </c>
      <c r="S30" t="s">
        <v>88</v>
      </c>
      <c r="W30" t="s">
        <v>102</v>
      </c>
      <c r="X30" t="s">
        <v>61</v>
      </c>
      <c r="Y30" t="s">
        <v>130</v>
      </c>
      <c r="Z30" t="s">
        <v>28</v>
      </c>
      <c r="AA30" t="s">
        <v>172</v>
      </c>
      <c r="AB30" t="s">
        <v>213</v>
      </c>
      <c r="AC30">
        <v>115851000</v>
      </c>
    </row>
    <row r="31" spans="1:30" ht="17" hidden="1" thickBot="1" x14ac:dyDescent="0.25">
      <c r="A31" s="1" t="s">
        <v>62</v>
      </c>
      <c r="B31" s="12" t="e">
        <f>VLOOKUP(A31,Sheet2!B31:B73,1,0)</f>
        <v>#N/A</v>
      </c>
      <c r="C31" s="2">
        <v>0</v>
      </c>
      <c r="D31">
        <v>0</v>
      </c>
      <c r="E31">
        <v>39281.919999999998</v>
      </c>
      <c r="H31">
        <v>0</v>
      </c>
      <c r="I31">
        <v>0</v>
      </c>
      <c r="J31">
        <v>0</v>
      </c>
      <c r="K31">
        <v>39281.919999999998</v>
      </c>
      <c r="L31" t="s">
        <v>87</v>
      </c>
      <c r="O31" s="3">
        <v>37641</v>
      </c>
      <c r="S31" t="s">
        <v>93</v>
      </c>
      <c r="W31" t="s">
        <v>102</v>
      </c>
      <c r="X31" t="s">
        <v>62</v>
      </c>
      <c r="Y31" t="s">
        <v>131</v>
      </c>
      <c r="Z31" t="s">
        <v>173</v>
      </c>
      <c r="AA31" t="s">
        <v>174</v>
      </c>
      <c r="AB31" t="s">
        <v>131</v>
      </c>
      <c r="AC31">
        <v>604821967</v>
      </c>
    </row>
    <row r="32" spans="1:30" ht="17" hidden="1" thickBot="1" x14ac:dyDescent="0.25">
      <c r="A32" s="1" t="s">
        <v>63</v>
      </c>
      <c r="B32" s="12" t="e">
        <f>VLOOKUP(A32,Sheet2!B32:B74,1,0)</f>
        <v>#N/A</v>
      </c>
      <c r="C32" s="2" t="s">
        <v>83</v>
      </c>
      <c r="D32">
        <v>0</v>
      </c>
      <c r="E32">
        <v>32478.880000000001</v>
      </c>
      <c r="H32">
        <v>0</v>
      </c>
      <c r="I32">
        <v>0</v>
      </c>
      <c r="J32">
        <v>0</v>
      </c>
      <c r="K32">
        <v>32478.880000000001</v>
      </c>
      <c r="L32" t="s">
        <v>27</v>
      </c>
      <c r="O32" s="3">
        <v>37183</v>
      </c>
      <c r="S32" t="s">
        <v>94</v>
      </c>
      <c r="W32" t="s">
        <v>102</v>
      </c>
      <c r="X32" t="s">
        <v>63</v>
      </c>
      <c r="Y32" t="s">
        <v>240</v>
      </c>
      <c r="Z32" t="s">
        <v>28</v>
      </c>
      <c r="AA32" t="s">
        <v>90</v>
      </c>
      <c r="AB32" t="s">
        <v>214</v>
      </c>
      <c r="AC32">
        <v>114474360</v>
      </c>
    </row>
    <row r="33" spans="1:30" ht="17" hidden="1" thickBot="1" x14ac:dyDescent="0.25">
      <c r="A33" s="1" t="s">
        <v>64</v>
      </c>
      <c r="B33" s="12" t="e">
        <f>VLOOKUP(A33,Sheet2!B33:B75,1,0)</f>
        <v>#N/A</v>
      </c>
      <c r="C33" s="2" t="s">
        <v>83</v>
      </c>
      <c r="D33">
        <v>0</v>
      </c>
      <c r="E33">
        <v>876306.58</v>
      </c>
      <c r="H33">
        <v>0</v>
      </c>
      <c r="I33">
        <v>0</v>
      </c>
      <c r="J33">
        <v>0</v>
      </c>
      <c r="K33">
        <v>876306.58</v>
      </c>
      <c r="L33" t="s">
        <v>27</v>
      </c>
      <c r="O33" s="3">
        <v>11129</v>
      </c>
      <c r="S33" t="s">
        <v>94</v>
      </c>
      <c r="W33" t="s">
        <v>102</v>
      </c>
      <c r="X33" t="s">
        <v>64</v>
      </c>
      <c r="Y33" t="s">
        <v>132</v>
      </c>
      <c r="Z33" t="s">
        <v>28</v>
      </c>
      <c r="AA33" t="s">
        <v>88</v>
      </c>
      <c r="AB33" t="s">
        <v>215</v>
      </c>
      <c r="AC33" t="s">
        <v>216</v>
      </c>
    </row>
    <row r="34" spans="1:30" ht="17" hidden="1" thickBot="1" x14ac:dyDescent="0.25">
      <c r="A34" s="1" t="s">
        <v>65</v>
      </c>
      <c r="B34" s="12" t="str">
        <f>VLOOKUP(A34,Sheet2!B34:B76,1,0)</f>
        <v>AKH101</v>
      </c>
      <c r="C34" s="2" t="s">
        <v>84</v>
      </c>
      <c r="D34">
        <v>0</v>
      </c>
      <c r="E34">
        <v>423300.2</v>
      </c>
      <c r="H34">
        <v>0</v>
      </c>
      <c r="I34">
        <v>0</v>
      </c>
      <c r="J34">
        <v>0</v>
      </c>
      <c r="K34">
        <v>423300.2</v>
      </c>
      <c r="L34" t="s">
        <v>27</v>
      </c>
      <c r="O34" s="3">
        <v>38980</v>
      </c>
      <c r="S34" t="s">
        <v>95</v>
      </c>
      <c r="W34" t="s">
        <v>102</v>
      </c>
      <c r="X34" t="s">
        <v>65</v>
      </c>
      <c r="Y34" t="s">
        <v>133</v>
      </c>
      <c r="Z34" t="s">
        <v>28</v>
      </c>
      <c r="AA34" t="s">
        <v>175</v>
      </c>
      <c r="AB34" t="s">
        <v>217</v>
      </c>
      <c r="AC34" t="s">
        <v>218</v>
      </c>
    </row>
    <row r="35" spans="1:30" ht="17" hidden="1" thickBot="1" x14ac:dyDescent="0.25">
      <c r="A35" s="1" t="s">
        <v>66</v>
      </c>
      <c r="B35" s="12" t="e">
        <f>VLOOKUP(A35,Sheet2!B35:B77,1,0)</f>
        <v>#N/A</v>
      </c>
      <c r="C35" s="2" t="s">
        <v>83</v>
      </c>
      <c r="D35">
        <v>0</v>
      </c>
      <c r="E35">
        <v>229122.72</v>
      </c>
      <c r="H35">
        <v>10.220000000000001</v>
      </c>
      <c r="I35">
        <v>0</v>
      </c>
      <c r="J35">
        <v>0</v>
      </c>
      <c r="K35">
        <v>229112.5</v>
      </c>
      <c r="L35" t="s">
        <v>27</v>
      </c>
      <c r="O35" s="3">
        <v>11129</v>
      </c>
      <c r="S35" t="s">
        <v>94</v>
      </c>
      <c r="W35" t="s">
        <v>102</v>
      </c>
      <c r="X35" t="s">
        <v>66</v>
      </c>
      <c r="Y35" t="s">
        <v>134</v>
      </c>
      <c r="Z35" t="s">
        <v>28</v>
      </c>
      <c r="AA35" t="s">
        <v>176</v>
      </c>
      <c r="AB35" t="s">
        <v>219</v>
      </c>
      <c r="AC35">
        <v>112830000</v>
      </c>
      <c r="AD35" t="s">
        <v>239</v>
      </c>
    </row>
    <row r="36" spans="1:30" ht="17" hidden="1" thickBot="1" x14ac:dyDescent="0.25">
      <c r="A36" s="6" t="s">
        <v>67</v>
      </c>
      <c r="B36" s="12" t="e">
        <f>VLOOKUP(A36,Sheet2!B36:B78,1,0)</f>
        <v>#N/A</v>
      </c>
      <c r="C36" s="10" t="s">
        <v>85</v>
      </c>
      <c r="D36">
        <v>0</v>
      </c>
      <c r="E36">
        <v>80497.7</v>
      </c>
      <c r="H36">
        <v>40248.85</v>
      </c>
      <c r="I36">
        <v>40248.85</v>
      </c>
      <c r="J36">
        <v>0</v>
      </c>
      <c r="K36">
        <v>0</v>
      </c>
      <c r="L36" t="s">
        <v>27</v>
      </c>
      <c r="O36" s="3">
        <v>40349</v>
      </c>
      <c r="S36" t="s">
        <v>96</v>
      </c>
      <c r="W36" t="s">
        <v>102</v>
      </c>
      <c r="X36" t="s">
        <v>67</v>
      </c>
      <c r="Y36" t="s">
        <v>135</v>
      </c>
      <c r="Z36" t="s">
        <v>28</v>
      </c>
      <c r="AA36" t="s">
        <v>177</v>
      </c>
      <c r="AB36" t="s">
        <v>220</v>
      </c>
      <c r="AC36">
        <v>117450100</v>
      </c>
    </row>
    <row r="37" spans="1:30" ht="17" hidden="1" thickBot="1" x14ac:dyDescent="0.25">
      <c r="A37" s="1" t="s">
        <v>68</v>
      </c>
      <c r="B37" s="12" t="e">
        <f>VLOOKUP(A37,Sheet2!B37:B79,1,0)</f>
        <v>#N/A</v>
      </c>
      <c r="C37" s="2" t="s">
        <v>83</v>
      </c>
      <c r="D37">
        <v>0</v>
      </c>
      <c r="E37">
        <v>68563</v>
      </c>
      <c r="H37">
        <v>2116</v>
      </c>
      <c r="I37">
        <v>2116</v>
      </c>
      <c r="J37">
        <v>2116</v>
      </c>
      <c r="K37">
        <v>62215</v>
      </c>
      <c r="L37" t="s">
        <v>27</v>
      </c>
      <c r="S37" t="s">
        <v>95</v>
      </c>
      <c r="W37" t="s">
        <v>102</v>
      </c>
      <c r="X37" t="s">
        <v>68</v>
      </c>
      <c r="Y37" t="s">
        <v>136</v>
      </c>
      <c r="Z37" t="s">
        <v>28</v>
      </c>
      <c r="AA37" t="s">
        <v>88</v>
      </c>
      <c r="AB37" t="s">
        <v>221</v>
      </c>
      <c r="AC37">
        <v>119123000</v>
      </c>
    </row>
    <row r="38" spans="1:30" ht="17" hidden="1" thickBot="1" x14ac:dyDescent="0.25">
      <c r="A38" s="6" t="s">
        <v>69</v>
      </c>
      <c r="B38" s="12" t="e">
        <f>VLOOKUP(A38,Sheet2!B38:B80,1,0)</f>
        <v>#N/A</v>
      </c>
      <c r="C38" s="10" t="s">
        <v>83</v>
      </c>
      <c r="D38">
        <v>0</v>
      </c>
      <c r="E38">
        <v>55492</v>
      </c>
      <c r="H38">
        <v>19169</v>
      </c>
      <c r="I38">
        <v>36323</v>
      </c>
      <c r="J38">
        <v>0</v>
      </c>
      <c r="K38">
        <v>0</v>
      </c>
      <c r="L38" t="s">
        <v>27</v>
      </c>
      <c r="S38" t="s">
        <v>97</v>
      </c>
      <c r="W38" t="s">
        <v>102</v>
      </c>
      <c r="X38" t="s">
        <v>69</v>
      </c>
      <c r="Y38" t="s">
        <v>137</v>
      </c>
      <c r="Z38" t="s">
        <v>28</v>
      </c>
      <c r="AA38" t="s">
        <v>178</v>
      </c>
      <c r="AB38" t="s">
        <v>222</v>
      </c>
      <c r="AC38">
        <v>100107301</v>
      </c>
    </row>
    <row r="39" spans="1:30" ht="17" hidden="1" thickBot="1" x14ac:dyDescent="0.25">
      <c r="A39" s="1" t="s">
        <v>70</v>
      </c>
      <c r="B39" s="12" t="e">
        <f>VLOOKUP(A39,Sheet2!B39:B81,1,0)</f>
        <v>#N/A</v>
      </c>
      <c r="C39" s="2" t="s">
        <v>83</v>
      </c>
      <c r="D39">
        <v>0</v>
      </c>
      <c r="E39">
        <v>48467.9</v>
      </c>
      <c r="H39">
        <v>6438.85</v>
      </c>
      <c r="I39">
        <v>12187.7</v>
      </c>
      <c r="J39">
        <v>6438.85</v>
      </c>
      <c r="K39">
        <v>23402.5</v>
      </c>
      <c r="L39" t="s">
        <v>27</v>
      </c>
      <c r="O39" s="3">
        <v>46558</v>
      </c>
      <c r="S39" t="s">
        <v>94</v>
      </c>
      <c r="W39" t="s">
        <v>102</v>
      </c>
      <c r="X39" t="s">
        <v>70</v>
      </c>
      <c r="Y39" t="s">
        <v>138</v>
      </c>
      <c r="Z39" t="s">
        <v>28</v>
      </c>
      <c r="AA39" t="s">
        <v>179</v>
      </c>
      <c r="AB39" t="s">
        <v>223</v>
      </c>
      <c r="AC39" t="s">
        <v>224</v>
      </c>
    </row>
    <row r="40" spans="1:30" ht="17" hidden="1" thickBot="1" x14ac:dyDescent="0.25">
      <c r="A40" s="1" t="s">
        <v>71</v>
      </c>
      <c r="B40" s="12" t="str">
        <f>VLOOKUP(A40,Sheet2!B40:B82,1,0)</f>
        <v>ASA102</v>
      </c>
      <c r="C40" s="2" t="s">
        <v>83</v>
      </c>
      <c r="D40">
        <v>0</v>
      </c>
      <c r="E40">
        <v>45995.4</v>
      </c>
      <c r="H40">
        <v>11498.85</v>
      </c>
      <c r="I40">
        <v>11498.85</v>
      </c>
      <c r="J40">
        <v>11498.85</v>
      </c>
      <c r="K40">
        <v>11498.85</v>
      </c>
      <c r="L40" t="s">
        <v>27</v>
      </c>
      <c r="O40" s="3">
        <v>43971</v>
      </c>
      <c r="S40" t="s">
        <v>98</v>
      </c>
      <c r="W40" t="s">
        <v>102</v>
      </c>
      <c r="X40" t="s">
        <v>71</v>
      </c>
      <c r="Y40" t="s">
        <v>139</v>
      </c>
      <c r="Z40" t="s">
        <v>28</v>
      </c>
      <c r="AA40" t="s">
        <v>180</v>
      </c>
      <c r="AB40" t="s">
        <v>225</v>
      </c>
      <c r="AC40">
        <v>104935171</v>
      </c>
    </row>
    <row r="41" spans="1:30" ht="17" hidden="1" thickBot="1" x14ac:dyDescent="0.25">
      <c r="A41" s="1" t="s">
        <v>72</v>
      </c>
      <c r="B41" s="12" t="e">
        <f>VLOOKUP(A41,Sheet2!B41:B83,1,0)</f>
        <v>#N/A</v>
      </c>
      <c r="C41" s="2" t="s">
        <v>83</v>
      </c>
      <c r="D41">
        <v>0</v>
      </c>
      <c r="E41">
        <v>38915.949999999997</v>
      </c>
      <c r="H41">
        <v>6896.55</v>
      </c>
      <c r="I41">
        <v>6896.55</v>
      </c>
      <c r="J41">
        <v>4597.7</v>
      </c>
      <c r="K41">
        <v>20525.150000000001</v>
      </c>
      <c r="L41" t="s">
        <v>27</v>
      </c>
      <c r="O41" s="3">
        <v>46527</v>
      </c>
      <c r="S41" t="s">
        <v>94</v>
      </c>
      <c r="W41" t="s">
        <v>102</v>
      </c>
      <c r="X41" t="s">
        <v>72</v>
      </c>
      <c r="Y41" t="s">
        <v>138</v>
      </c>
      <c r="Z41" t="s">
        <v>28</v>
      </c>
      <c r="AA41" t="s">
        <v>88</v>
      </c>
      <c r="AB41" t="s">
        <v>226</v>
      </c>
      <c r="AC41">
        <v>115758281</v>
      </c>
    </row>
    <row r="42" spans="1:30" ht="17" hidden="1" thickBot="1" x14ac:dyDescent="0.25">
      <c r="A42" s="1" t="s">
        <v>73</v>
      </c>
      <c r="B42" s="12" t="e">
        <f>VLOOKUP(A42,Sheet2!B42:B84,1,0)</f>
        <v>#N/A</v>
      </c>
      <c r="C42" s="2" t="s">
        <v>83</v>
      </c>
      <c r="D42">
        <v>0</v>
      </c>
      <c r="E42">
        <v>36460.5</v>
      </c>
      <c r="H42">
        <v>0</v>
      </c>
      <c r="I42">
        <v>0</v>
      </c>
      <c r="J42">
        <v>0</v>
      </c>
      <c r="K42">
        <v>36460.5</v>
      </c>
      <c r="L42" t="s">
        <v>27</v>
      </c>
      <c r="S42" t="s">
        <v>98</v>
      </c>
      <c r="W42" t="s">
        <v>102</v>
      </c>
      <c r="X42" t="s">
        <v>73</v>
      </c>
      <c r="Y42" t="s">
        <v>140</v>
      </c>
      <c r="Z42" t="s">
        <v>28</v>
      </c>
      <c r="AA42" t="s">
        <v>181</v>
      </c>
      <c r="AB42" t="s">
        <v>227</v>
      </c>
      <c r="AC42">
        <v>216716791</v>
      </c>
    </row>
    <row r="43" spans="1:30" ht="17" hidden="1" thickBot="1" x14ac:dyDescent="0.25">
      <c r="A43" s="1" t="s">
        <v>74</v>
      </c>
      <c r="B43" s="12" t="e">
        <f>VLOOKUP(A43,Sheet2!B43:B85,1,0)</f>
        <v>#N/A</v>
      </c>
      <c r="C43" s="2" t="s">
        <v>83</v>
      </c>
      <c r="D43">
        <v>0</v>
      </c>
      <c r="E43">
        <v>771839.75</v>
      </c>
      <c r="H43">
        <v>75981.19</v>
      </c>
      <c r="I43">
        <v>68308.55</v>
      </c>
      <c r="J43">
        <v>69242.27</v>
      </c>
      <c r="K43">
        <v>558307.74</v>
      </c>
      <c r="L43" t="s">
        <v>27</v>
      </c>
      <c r="S43" t="s">
        <v>94</v>
      </c>
      <c r="W43" t="s">
        <v>102</v>
      </c>
      <c r="X43" t="s">
        <v>74</v>
      </c>
      <c r="Y43" t="s">
        <v>141</v>
      </c>
      <c r="Z43" t="s">
        <v>168</v>
      </c>
      <c r="AA43" t="s">
        <v>86</v>
      </c>
      <c r="AB43" t="s">
        <v>228</v>
      </c>
      <c r="AC43">
        <v>113211761</v>
      </c>
    </row>
    <row r="44" spans="1:30" ht="17" hidden="1" thickBot="1" x14ac:dyDescent="0.25">
      <c r="A44" s="4" t="s">
        <v>75</v>
      </c>
      <c r="B44" s="12" t="e">
        <f>VLOOKUP(A44,Sheet2!B44:B86,1,0)</f>
        <v>#N/A</v>
      </c>
      <c r="C44" s="8" t="s">
        <v>83</v>
      </c>
      <c r="D44">
        <v>0</v>
      </c>
      <c r="E44">
        <v>329214.55</v>
      </c>
      <c r="H44">
        <v>266053.38</v>
      </c>
      <c r="I44">
        <v>0</v>
      </c>
      <c r="J44">
        <v>63161.17</v>
      </c>
      <c r="K44">
        <v>0</v>
      </c>
      <c r="L44" t="s">
        <v>27</v>
      </c>
      <c r="O44" s="3">
        <v>43636</v>
      </c>
      <c r="S44" t="s">
        <v>94</v>
      </c>
      <c r="W44" t="s">
        <v>102</v>
      </c>
      <c r="X44" t="s">
        <v>75</v>
      </c>
      <c r="Y44" t="s">
        <v>142</v>
      </c>
      <c r="Z44" t="s">
        <v>28</v>
      </c>
      <c r="AA44" t="s">
        <v>182</v>
      </c>
      <c r="AB44" t="s">
        <v>229</v>
      </c>
      <c r="AC44">
        <v>123198870</v>
      </c>
    </row>
    <row r="45" spans="1:30" ht="17" hidden="1" thickBot="1" x14ac:dyDescent="0.25">
      <c r="A45" s="1" t="s">
        <v>76</v>
      </c>
      <c r="B45" s="12" t="e">
        <f>VLOOKUP(A45,Sheet2!B45:B87,1,0)</f>
        <v>#N/A</v>
      </c>
      <c r="C45" s="2" t="s">
        <v>83</v>
      </c>
      <c r="D45">
        <v>0</v>
      </c>
      <c r="E45">
        <v>219575.53</v>
      </c>
      <c r="H45">
        <v>14431.78</v>
      </c>
      <c r="I45">
        <v>19101.189999999999</v>
      </c>
      <c r="J45">
        <v>19650.89</v>
      </c>
      <c r="K45">
        <v>166391.67000000001</v>
      </c>
      <c r="L45" t="s">
        <v>27</v>
      </c>
      <c r="O45" s="3">
        <v>45402</v>
      </c>
      <c r="S45" t="s">
        <v>94</v>
      </c>
      <c r="W45" t="s">
        <v>102</v>
      </c>
      <c r="X45" t="s">
        <v>76</v>
      </c>
      <c r="Y45" t="s">
        <v>143</v>
      </c>
      <c r="Z45" t="s">
        <v>28</v>
      </c>
      <c r="AA45" t="s">
        <v>183</v>
      </c>
      <c r="AB45" t="s">
        <v>230</v>
      </c>
      <c r="AC45" t="s">
        <v>218</v>
      </c>
    </row>
    <row r="46" spans="1:30" ht="17" hidden="1" thickBot="1" x14ac:dyDescent="0.25">
      <c r="A46" s="1" t="s">
        <v>77</v>
      </c>
      <c r="B46" s="12" t="e">
        <f>VLOOKUP(A46,Sheet2!B46:B88,1,0)</f>
        <v>#N/A</v>
      </c>
      <c r="C46" s="2" t="s">
        <v>83</v>
      </c>
      <c r="D46">
        <v>0</v>
      </c>
      <c r="E46">
        <v>133805.12</v>
      </c>
      <c r="H46">
        <v>68890.039999999994</v>
      </c>
      <c r="I46">
        <v>39402.03</v>
      </c>
      <c r="J46">
        <v>9266.44</v>
      </c>
      <c r="K46">
        <v>16246.61</v>
      </c>
      <c r="L46" t="s">
        <v>27</v>
      </c>
      <c r="S46" t="s">
        <v>99</v>
      </c>
      <c r="W46" t="s">
        <v>102</v>
      </c>
      <c r="X46" t="s">
        <v>77</v>
      </c>
      <c r="Y46" t="s">
        <v>144</v>
      </c>
      <c r="Z46" t="s">
        <v>28</v>
      </c>
      <c r="AA46" t="s">
        <v>184</v>
      </c>
      <c r="AB46" t="s">
        <v>231</v>
      </c>
      <c r="AC46">
        <v>126647823</v>
      </c>
    </row>
    <row r="47" spans="1:30" ht="17" hidden="1" thickBot="1" x14ac:dyDescent="0.25">
      <c r="A47" s="1" t="s">
        <v>78</v>
      </c>
      <c r="B47" s="12" t="e">
        <f>VLOOKUP(A47,Sheet2!B47:B89,1,0)</f>
        <v>#N/A</v>
      </c>
      <c r="C47" s="2" t="s">
        <v>83</v>
      </c>
      <c r="D47">
        <v>0</v>
      </c>
      <c r="E47">
        <v>52875.85</v>
      </c>
      <c r="H47">
        <v>17241.95</v>
      </c>
      <c r="I47">
        <v>17816.95</v>
      </c>
      <c r="J47">
        <v>17816.95</v>
      </c>
      <c r="K47">
        <v>0</v>
      </c>
      <c r="L47" t="s">
        <v>27</v>
      </c>
      <c r="S47" t="s">
        <v>86</v>
      </c>
      <c r="W47" t="s">
        <v>102</v>
      </c>
      <c r="X47" t="s">
        <v>78</v>
      </c>
      <c r="Y47" t="s">
        <v>138</v>
      </c>
      <c r="Z47" t="s">
        <v>28</v>
      </c>
      <c r="AA47" t="s">
        <v>179</v>
      </c>
      <c r="AB47" t="s">
        <v>232</v>
      </c>
      <c r="AC47">
        <v>115757749</v>
      </c>
    </row>
    <row r="48" spans="1:30" ht="17" hidden="1" thickBot="1" x14ac:dyDescent="0.25">
      <c r="A48" s="1" t="s">
        <v>79</v>
      </c>
      <c r="B48" s="12" t="e">
        <f>VLOOKUP(A48,Sheet2!B48:B90,1,0)</f>
        <v>#N/A</v>
      </c>
      <c r="C48" s="2" t="s">
        <v>83</v>
      </c>
      <c r="D48">
        <v>0</v>
      </c>
      <c r="E48">
        <v>48300</v>
      </c>
      <c r="H48">
        <v>16100</v>
      </c>
      <c r="I48">
        <v>16100</v>
      </c>
      <c r="J48">
        <v>16100</v>
      </c>
      <c r="K48">
        <v>0</v>
      </c>
      <c r="L48" t="s">
        <v>27</v>
      </c>
      <c r="S48" t="s">
        <v>100</v>
      </c>
      <c r="W48" t="s">
        <v>102</v>
      </c>
      <c r="X48" t="s">
        <v>79</v>
      </c>
      <c r="Y48" t="s">
        <v>145</v>
      </c>
      <c r="Z48" t="s">
        <v>28</v>
      </c>
      <c r="AA48" t="s">
        <v>185</v>
      </c>
      <c r="AB48" t="s">
        <v>233</v>
      </c>
      <c r="AC48">
        <v>644975798</v>
      </c>
    </row>
    <row r="49" spans="1:29" ht="17" hidden="1" thickBot="1" x14ac:dyDescent="0.25">
      <c r="A49" s="6" t="s">
        <v>80</v>
      </c>
      <c r="B49" s="12" t="e">
        <f>VLOOKUP(A49,Sheet2!B49:B91,1,0)</f>
        <v>#N/A</v>
      </c>
      <c r="C49" s="10" t="s">
        <v>83</v>
      </c>
      <c r="D49">
        <v>0</v>
      </c>
      <c r="E49">
        <v>42611.72</v>
      </c>
      <c r="H49">
        <v>21652.97</v>
      </c>
      <c r="I49">
        <v>20958.75</v>
      </c>
      <c r="J49">
        <v>0</v>
      </c>
      <c r="K49">
        <v>0</v>
      </c>
      <c r="L49" t="s">
        <v>27</v>
      </c>
      <c r="O49" s="3">
        <v>11129</v>
      </c>
      <c r="S49" t="s">
        <v>94</v>
      </c>
      <c r="W49" t="s">
        <v>102</v>
      </c>
      <c r="X49" t="s">
        <v>80</v>
      </c>
      <c r="Y49" t="s">
        <v>146</v>
      </c>
      <c r="Z49" t="s">
        <v>28</v>
      </c>
      <c r="AA49" t="s">
        <v>186</v>
      </c>
      <c r="AB49" t="s">
        <v>234</v>
      </c>
      <c r="AC49">
        <v>115462117</v>
      </c>
    </row>
    <row r="50" spans="1:29" ht="17" hidden="1" thickBot="1" x14ac:dyDescent="0.25">
      <c r="A50" s="6" t="s">
        <v>81</v>
      </c>
      <c r="B50" s="12" t="e">
        <f>VLOOKUP(A50,Sheet2!B50:B92,1,0)</f>
        <v>#N/A</v>
      </c>
      <c r="C50" s="10" t="s">
        <v>83</v>
      </c>
      <c r="D50">
        <v>0</v>
      </c>
      <c r="E50">
        <v>38425.75</v>
      </c>
      <c r="H50">
        <v>38425.75</v>
      </c>
      <c r="I50">
        <v>0</v>
      </c>
      <c r="J50">
        <v>0</v>
      </c>
      <c r="K50">
        <v>0</v>
      </c>
      <c r="L50" t="s">
        <v>27</v>
      </c>
      <c r="S50" t="s">
        <v>94</v>
      </c>
      <c r="W50" t="s">
        <v>102</v>
      </c>
      <c r="X50" t="s">
        <v>81</v>
      </c>
      <c r="Y50" t="s">
        <v>147</v>
      </c>
      <c r="Z50" t="s">
        <v>149</v>
      </c>
      <c r="AA50" t="s">
        <v>86</v>
      </c>
      <c r="AB50" t="s">
        <v>235</v>
      </c>
      <c r="AC50">
        <v>105932665</v>
      </c>
    </row>
    <row r="51" spans="1:29" ht="17" hidden="1" thickBot="1" x14ac:dyDescent="0.25">
      <c r="A51" s="7" t="s">
        <v>82</v>
      </c>
      <c r="B51" s="12" t="e">
        <f>VLOOKUP(A51,Sheet2!B51:B93,1,0)</f>
        <v>#N/A</v>
      </c>
      <c r="C51" s="11" t="s">
        <v>83</v>
      </c>
      <c r="D51">
        <v>0</v>
      </c>
      <c r="E51">
        <v>35696.86</v>
      </c>
      <c r="H51">
        <v>1127</v>
      </c>
      <c r="I51">
        <v>2254</v>
      </c>
      <c r="J51">
        <v>0</v>
      </c>
      <c r="K51">
        <v>32315.86</v>
      </c>
      <c r="L51" t="s">
        <v>27</v>
      </c>
      <c r="S51" t="s">
        <v>101</v>
      </c>
      <c r="W51" t="s">
        <v>102</v>
      </c>
      <c r="X51" t="s">
        <v>82</v>
      </c>
      <c r="Y51" t="s">
        <v>148</v>
      </c>
      <c r="Z51" t="s">
        <v>149</v>
      </c>
      <c r="AA51" t="s">
        <v>187</v>
      </c>
      <c r="AB51" t="s">
        <v>236</v>
      </c>
      <c r="AC51">
        <v>871350000</v>
      </c>
    </row>
  </sheetData>
  <autoFilter ref="A1:AC51" xr:uid="{0C3DA5CB-527D-B84B-8680-044C20C86614}">
    <filterColumn colId="24">
      <filters>
        <filter val="SERENGETI GOLF &amp; WILDLIFE EST. MARKETING"/>
      </filters>
    </filterColumn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23A6-8EDE-6547-9B16-E330DA46123A}">
  <dimension ref="A1:C44"/>
  <sheetViews>
    <sheetView workbookViewId="0"/>
  </sheetViews>
  <sheetFormatPr baseColWidth="10" defaultRowHeight="16" x14ac:dyDescent="0.2"/>
  <cols>
    <col min="1" max="1" width="41" bestFit="1" customWidth="1"/>
    <col min="2" max="2" width="10.33203125" bestFit="1" customWidth="1"/>
  </cols>
  <sheetData>
    <row r="1" spans="1:3" x14ac:dyDescent="0.2">
      <c r="A1" t="s">
        <v>237</v>
      </c>
      <c r="B1" t="s">
        <v>0</v>
      </c>
    </row>
    <row r="2" spans="1:3" x14ac:dyDescent="0.2">
      <c r="A2" t="s">
        <v>127</v>
      </c>
      <c r="B2" t="s">
        <v>58</v>
      </c>
      <c r="C2" t="str">
        <f>VLOOKUP(Sheet2!B2,Sheet1!A2:A51,1,0)</f>
        <v>ZOOM01</v>
      </c>
    </row>
    <row r="3" spans="1:3" x14ac:dyDescent="0.2">
      <c r="A3" t="s">
        <v>129</v>
      </c>
      <c r="B3" t="s">
        <v>60</v>
      </c>
      <c r="C3" t="str">
        <f>VLOOKUP(Sheet2!B3,Sheet1!A3:A52,1,0)</f>
        <v>XPE101</v>
      </c>
    </row>
    <row r="4" spans="1:3" x14ac:dyDescent="0.2">
      <c r="A4" t="s">
        <v>113</v>
      </c>
      <c r="B4" t="s">
        <v>44</v>
      </c>
      <c r="C4" t="str">
        <f>VLOOKUP(Sheet2!B4,Sheet1!A4:A53,1,0)</f>
        <v>WEB101</v>
      </c>
    </row>
    <row r="5" spans="1:3" x14ac:dyDescent="0.2">
      <c r="A5" t="s">
        <v>115</v>
      </c>
      <c r="B5" t="s">
        <v>46</v>
      </c>
      <c r="C5" t="str">
        <f>VLOOKUP(Sheet2!B5,Sheet1!A5:A54,1,0)</f>
        <v>VOX101</v>
      </c>
    </row>
    <row r="6" spans="1:3" x14ac:dyDescent="0.2">
      <c r="A6" t="s">
        <v>146</v>
      </c>
      <c r="B6" t="s">
        <v>80</v>
      </c>
      <c r="C6" t="str">
        <f>VLOOKUP(Sheet2!B6,Sheet1!A6:A55,1,0)</f>
        <v>VOD101</v>
      </c>
    </row>
    <row r="7" spans="1:3" x14ac:dyDescent="0.2">
      <c r="A7" t="s">
        <v>137</v>
      </c>
      <c r="B7" t="s">
        <v>69</v>
      </c>
      <c r="C7" t="str">
        <f>VLOOKUP(Sheet2!B7,Sheet1!A7:A56,1,0)</f>
        <v>ITHE01</v>
      </c>
    </row>
    <row r="8" spans="1:3" x14ac:dyDescent="0.2">
      <c r="A8" t="s">
        <v>116</v>
      </c>
      <c r="B8" t="s">
        <v>47</v>
      </c>
      <c r="C8" t="str">
        <f>VLOOKUP(Sheet2!B8,Sheet1!A8:A57,1,0)</f>
        <v>BSIT01</v>
      </c>
    </row>
    <row r="9" spans="1:3" x14ac:dyDescent="0.2">
      <c r="A9" t="s">
        <v>123</v>
      </c>
      <c r="B9" t="s">
        <v>54</v>
      </c>
      <c r="C9" t="str">
        <f>VLOOKUP(Sheet2!B9,Sheet1!A9:A58,1,0)</f>
        <v>SUPE01</v>
      </c>
    </row>
    <row r="10" spans="1:3" x14ac:dyDescent="0.2">
      <c r="A10" t="s">
        <v>143</v>
      </c>
      <c r="B10" t="s">
        <v>76</v>
      </c>
      <c r="C10" t="str">
        <f>VLOOKUP(Sheet2!B10,Sheet1!A10:A59,1,0)</f>
        <v>GLG101</v>
      </c>
    </row>
    <row r="11" spans="1:3" x14ac:dyDescent="0.2">
      <c r="A11" t="s">
        <v>106</v>
      </c>
      <c r="B11" t="s">
        <v>37</v>
      </c>
      <c r="C11" t="e">
        <f>VLOOKUP(Sheet2!B11,Sheet1!A11:A60,1,0)</f>
        <v>#N/A</v>
      </c>
    </row>
    <row r="12" spans="1:3" x14ac:dyDescent="0.2">
      <c r="A12" t="s">
        <v>132</v>
      </c>
      <c r="B12" t="s">
        <v>64</v>
      </c>
      <c r="C12" t="str">
        <f>VLOOKUP(Sheet2!B12,Sheet1!A12:A61,1,0)</f>
        <v>SERA02</v>
      </c>
    </row>
    <row r="13" spans="1:3" x14ac:dyDescent="0.2">
      <c r="A13" t="s">
        <v>142</v>
      </c>
      <c r="B13" t="s">
        <v>75</v>
      </c>
      <c r="C13" t="str">
        <f>VLOOKUP(Sheet2!B13,Sheet1!A13:A62,1,0)</f>
        <v>CITY01</v>
      </c>
    </row>
    <row r="14" spans="1:3" x14ac:dyDescent="0.2">
      <c r="A14" t="s">
        <v>107</v>
      </c>
      <c r="B14" t="s">
        <v>38</v>
      </c>
      <c r="C14" t="e">
        <f>VLOOKUP(Sheet2!B14,Sheet1!A14:A63,1,0)</f>
        <v>#N/A</v>
      </c>
    </row>
    <row r="15" spans="1:3" x14ac:dyDescent="0.2">
      <c r="A15" t="s">
        <v>141</v>
      </c>
      <c r="B15" t="s">
        <v>74</v>
      </c>
      <c r="C15" t="str">
        <f>VLOOKUP(Sheet2!B15,Sheet1!A15:A64,1,0)</f>
        <v>REAL01</v>
      </c>
    </row>
    <row r="16" spans="1:3" x14ac:dyDescent="0.2">
      <c r="A16" t="s">
        <v>131</v>
      </c>
      <c r="C16" t="e">
        <f>VLOOKUP(Sheet2!B16,Sheet1!A16:A65,1,0)</f>
        <v>#N/A</v>
      </c>
    </row>
    <row r="17" spans="1:3" x14ac:dyDescent="0.2">
      <c r="A17" t="s">
        <v>112</v>
      </c>
      <c r="B17" t="s">
        <v>43</v>
      </c>
      <c r="C17" t="e">
        <f>VLOOKUP(Sheet2!B17,Sheet1!A17:A66,1,0)</f>
        <v>#N/A</v>
      </c>
    </row>
    <row r="18" spans="1:3" x14ac:dyDescent="0.2">
      <c r="A18" t="s">
        <v>136</v>
      </c>
      <c r="B18" t="s">
        <v>68</v>
      </c>
      <c r="C18" t="str">
        <f>VLOOKUP(Sheet2!B18,Sheet1!A18:A67,1,0)</f>
        <v>MTN102</v>
      </c>
    </row>
    <row r="19" spans="1:3" x14ac:dyDescent="0.2">
      <c r="A19" t="s">
        <v>144</v>
      </c>
      <c r="B19" t="s">
        <v>77</v>
      </c>
      <c r="C19" t="str">
        <f>VLOOKUP(Sheet2!B19,Sheet1!A19:A68,1,0)</f>
        <v>MGC101</v>
      </c>
    </row>
    <row r="20" spans="1:3" x14ac:dyDescent="0.2">
      <c r="A20" t="s">
        <v>145</v>
      </c>
      <c r="B20" t="s">
        <v>79</v>
      </c>
      <c r="C20" t="str">
        <f>VLOOKUP(Sheet2!B20,Sheet1!A20:A69,1,0)</f>
        <v>MAN107</v>
      </c>
    </row>
    <row r="21" spans="1:3" x14ac:dyDescent="0.2">
      <c r="A21" t="s">
        <v>130</v>
      </c>
      <c r="B21" t="s">
        <v>61</v>
      </c>
      <c r="C21" t="str">
        <f>VLOOKUP(Sheet2!B21,Sheet1!A21:A70,1,0)</f>
        <v>LIQ103</v>
      </c>
    </row>
    <row r="22" spans="1:3" x14ac:dyDescent="0.2">
      <c r="A22" t="s">
        <v>121</v>
      </c>
      <c r="B22" t="s">
        <v>52</v>
      </c>
      <c r="C22" t="e">
        <f>VLOOKUP(Sheet2!B22,Sheet1!A22:A71,1,0)</f>
        <v>#N/A</v>
      </c>
    </row>
    <row r="23" spans="1:3" x14ac:dyDescent="0.2">
      <c r="A23" t="s">
        <v>108</v>
      </c>
      <c r="C23" t="e">
        <f>VLOOKUP(Sheet2!B23,Sheet1!A23:A72,1,0)</f>
        <v>#N/A</v>
      </c>
    </row>
    <row r="24" spans="1:3" x14ac:dyDescent="0.2">
      <c r="A24" t="s">
        <v>118</v>
      </c>
      <c r="B24" t="s">
        <v>49</v>
      </c>
      <c r="C24" t="e">
        <f>VLOOKUP(Sheet2!B24,Sheet1!A24:A73,1,0)</f>
        <v>#N/A</v>
      </c>
    </row>
    <row r="25" spans="1:3" x14ac:dyDescent="0.2">
      <c r="A25" t="s">
        <v>138</v>
      </c>
      <c r="B25" t="s">
        <v>70</v>
      </c>
      <c r="C25" t="str">
        <f>VLOOKUP(Sheet2!B25,Sheet1!A25:A74,1,0)</f>
        <v>INT104</v>
      </c>
    </row>
    <row r="26" spans="1:3" x14ac:dyDescent="0.2">
      <c r="A26" t="s">
        <v>138</v>
      </c>
      <c r="B26" t="s">
        <v>72</v>
      </c>
      <c r="C26" t="str">
        <f>VLOOKUP(Sheet2!B26,Sheet1!A26:A75,1,0)</f>
        <v>INT107</v>
      </c>
    </row>
    <row r="27" spans="1:3" x14ac:dyDescent="0.2">
      <c r="A27" t="s">
        <v>138</v>
      </c>
      <c r="B27" t="s">
        <v>78</v>
      </c>
      <c r="C27" t="str">
        <f>VLOOKUP(Sheet2!B27,Sheet1!A27:A76,1,0)</f>
        <v>INTKC1</v>
      </c>
    </row>
    <row r="28" spans="1:3" x14ac:dyDescent="0.2">
      <c r="A28" t="s">
        <v>124</v>
      </c>
      <c r="B28" t="s">
        <v>55</v>
      </c>
      <c r="C28" t="e">
        <f>VLOOKUP(Sheet2!B28,Sheet1!A28:A77,1,0)</f>
        <v>#N/A</v>
      </c>
    </row>
    <row r="29" spans="1:3" x14ac:dyDescent="0.2">
      <c r="A29" t="s">
        <v>135</v>
      </c>
      <c r="B29" t="s">
        <v>67</v>
      </c>
      <c r="C29" t="str">
        <f>VLOOKUP(Sheet2!B29,Sheet1!A29:A78,1,0)</f>
        <v>HIT101</v>
      </c>
    </row>
    <row r="30" spans="1:3" x14ac:dyDescent="0.2">
      <c r="A30" t="s">
        <v>128</v>
      </c>
      <c r="B30" t="s">
        <v>59</v>
      </c>
      <c r="C30" t="e">
        <f>VLOOKUP(Sheet2!B30,Sheet1!A30:A79,1,0)</f>
        <v>#N/A</v>
      </c>
    </row>
    <row r="31" spans="1:3" x14ac:dyDescent="0.2">
      <c r="A31" t="s">
        <v>117</v>
      </c>
      <c r="B31" t="s">
        <v>48</v>
      </c>
      <c r="C31" t="e">
        <f>VLOOKUP(Sheet2!B31,Sheet1!A31:A80,1,0)</f>
        <v>#N/A</v>
      </c>
    </row>
    <row r="32" spans="1:3" x14ac:dyDescent="0.2">
      <c r="A32" t="s">
        <v>29</v>
      </c>
      <c r="B32" t="s">
        <v>26</v>
      </c>
      <c r="C32" t="e">
        <f>VLOOKUP(Sheet2!B32,Sheet1!A32:A81,1,0)</f>
        <v>#N/A</v>
      </c>
    </row>
    <row r="33" spans="1:3" x14ac:dyDescent="0.2">
      <c r="A33" t="s">
        <v>105</v>
      </c>
      <c r="B33" t="s">
        <v>36</v>
      </c>
      <c r="C33" t="e">
        <f>VLOOKUP(Sheet2!B33,Sheet1!A33:A82,1,0)</f>
        <v>#N/A</v>
      </c>
    </row>
    <row r="34" spans="1:3" x14ac:dyDescent="0.2">
      <c r="A34" t="s">
        <v>122</v>
      </c>
      <c r="B34" t="s">
        <v>53</v>
      </c>
      <c r="C34" t="e">
        <f>VLOOKUP(Sheet2!B34,Sheet1!A34:A83,1,0)</f>
        <v>#N/A</v>
      </c>
    </row>
    <row r="35" spans="1:3" x14ac:dyDescent="0.2">
      <c r="A35" t="s">
        <v>147</v>
      </c>
      <c r="B35" t="s">
        <v>81</v>
      </c>
      <c r="C35" t="str">
        <f>VLOOKUP(Sheet2!B35,Sheet1!A35:A84,1,0)</f>
        <v>COO101</v>
      </c>
    </row>
    <row r="36" spans="1:3" x14ac:dyDescent="0.2">
      <c r="A36" t="s">
        <v>119</v>
      </c>
      <c r="B36" t="s">
        <v>50</v>
      </c>
      <c r="C36" t="e">
        <f>VLOOKUP(Sheet2!B36,Sheet1!A36:A85,1,0)</f>
        <v>#N/A</v>
      </c>
    </row>
    <row r="37" spans="1:3" x14ac:dyDescent="0.2">
      <c r="A37" t="s">
        <v>148</v>
      </c>
      <c r="B37" t="s">
        <v>82</v>
      </c>
      <c r="C37" t="str">
        <f>VLOOKUP(Sheet2!B37,Sheet1!A37:A86,1,0)</f>
        <v>BITC01</v>
      </c>
    </row>
    <row r="38" spans="1:3" x14ac:dyDescent="0.2">
      <c r="A38" t="s">
        <v>140</v>
      </c>
      <c r="B38" t="s">
        <v>73</v>
      </c>
      <c r="C38" t="str">
        <f>VLOOKUP(Sheet2!B38,Sheet1!A38:A87,1,0)</f>
        <v>BGR101</v>
      </c>
    </row>
    <row r="39" spans="1:3" x14ac:dyDescent="0.2">
      <c r="A39" t="s">
        <v>110</v>
      </c>
      <c r="B39" t="s">
        <v>41</v>
      </c>
      <c r="C39" t="e">
        <f>VLOOKUP(Sheet2!B39,Sheet1!A39:A88,1,0)</f>
        <v>#N/A</v>
      </c>
    </row>
    <row r="40" spans="1:3" x14ac:dyDescent="0.2">
      <c r="A40" t="s">
        <v>109</v>
      </c>
      <c r="B40" t="s">
        <v>40</v>
      </c>
      <c r="C40" t="e">
        <f>VLOOKUP(Sheet2!B40,Sheet1!A40:A89,1,0)</f>
        <v>#N/A</v>
      </c>
    </row>
    <row r="41" spans="1:3" x14ac:dyDescent="0.2">
      <c r="A41" t="s">
        <v>111</v>
      </c>
      <c r="B41" t="s">
        <v>42</v>
      </c>
      <c r="C41" t="e">
        <f>VLOOKUP(Sheet2!B41,Sheet1!A41:A90,1,0)</f>
        <v>#N/A</v>
      </c>
    </row>
    <row r="42" spans="1:3" x14ac:dyDescent="0.2">
      <c r="A42" t="s">
        <v>133</v>
      </c>
      <c r="B42" t="s">
        <v>65</v>
      </c>
      <c r="C42" t="e">
        <f>VLOOKUP(Sheet2!B42,Sheet1!A42:A91,1,0)</f>
        <v>#N/A</v>
      </c>
    </row>
    <row r="43" spans="1:3" x14ac:dyDescent="0.2">
      <c r="A43" t="s">
        <v>139</v>
      </c>
      <c r="B43" t="s">
        <v>71</v>
      </c>
      <c r="C43" t="e">
        <f>VLOOKUP(Sheet2!B43,Sheet1!A43:A92,1,0)</f>
        <v>#N/A</v>
      </c>
    </row>
    <row r="44" spans="1:3" x14ac:dyDescent="0.2">
      <c r="A44" t="s">
        <v>120</v>
      </c>
      <c r="B44" t="s">
        <v>51</v>
      </c>
      <c r="C44" t="e">
        <f>VLOOKUP(Sheet2!B44,Sheet1!A44:A93,1,0)</f>
        <v>#N/A</v>
      </c>
    </row>
  </sheetData>
  <autoFilter ref="A1:C44" xr:uid="{DB86DBB2-B4C7-4245-AD01-D14C1594D2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2020-07-21T03:25:31Z</dcterms:created>
  <dcterms:modified xsi:type="dcterms:W3CDTF">2020-07-24T05:39:19Z</dcterms:modified>
</cp:coreProperties>
</file>