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pchau\Desktop\"/>
    </mc:Choice>
  </mc:AlternateContent>
  <xr:revisionPtr revIDLastSave="0" documentId="13_ncr:1_{53A8794F-FDF2-463F-8BD3-5CA275F53899}" xr6:coauthVersionLast="44" xr6:coauthVersionMax="44" xr10:uidLastSave="{00000000-0000-0000-0000-000000000000}"/>
  <bookViews>
    <workbookView xWindow="-108" yWindow="-108" windowWidth="23256" windowHeight="12576" activeTab="2" xr2:uid="{00000000-000D-0000-FFFF-FFFF00000000}"/>
  </bookViews>
  <sheets>
    <sheet name="precY" sheetId="1" r:id="rId1"/>
    <sheet name="precM" sheetId="4" r:id="rId2"/>
    <sheet name="Precipitation Charts" sheetId="8" r:id="rId3"/>
    <sheet name="tempQ" sheetId="7" r:id="rId4"/>
    <sheet name="tempY" sheetId="6" r:id="rId5"/>
    <sheet name="tempdata" sheetId="3" r:id="rId6"/>
  </sheets>
  <definedNames>
    <definedName name="ontarioAll1" localSheetId="5" hidden="1">tempdata!$A$1:$G$1285</definedName>
    <definedName name="precipitation" localSheetId="0" hidden="1">precY!$A$1:$P$99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ecipitation" name="precipitation" connection="precipitation"/>
          <x15:modelTable id="ontarioAll1" name="ontarioAll1" connection="ontarioAll1"/>
          <x15:modelTable id="ontarioAll" name="ontarioAll" connection="ontarioAl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D2" i="7" l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2" i="6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D2" i="4"/>
  <c r="F2" i="4" s="1"/>
  <c r="G2" i="4" s="1"/>
  <c r="D3" i="4"/>
  <c r="F3" i="4" s="1"/>
  <c r="G3" i="4" s="1"/>
  <c r="D4" i="4"/>
  <c r="F4" i="4" s="1"/>
  <c r="G4" i="4" s="1"/>
  <c r="D5" i="4"/>
  <c r="F5" i="4" s="1"/>
  <c r="G5" i="4" s="1"/>
  <c r="D6" i="4"/>
  <c r="F6" i="4" s="1"/>
  <c r="G6" i="4" s="1"/>
  <c r="D7" i="4"/>
  <c r="F7" i="4" s="1"/>
  <c r="G7" i="4" s="1"/>
  <c r="D8" i="4"/>
  <c r="F8" i="4" s="1"/>
  <c r="D9" i="4"/>
  <c r="F9" i="4" s="1"/>
  <c r="D10" i="4"/>
  <c r="F10" i="4" s="1"/>
  <c r="D11" i="4"/>
  <c r="F11" i="4" s="1"/>
  <c r="D12" i="4"/>
  <c r="F12" i="4" s="1"/>
  <c r="D13" i="4"/>
  <c r="F13" i="4" s="1"/>
  <c r="D14" i="4"/>
  <c r="F14" i="4" s="1"/>
  <c r="D15" i="4"/>
  <c r="F15" i="4" s="1"/>
  <c r="D16" i="4"/>
  <c r="F16" i="4" s="1"/>
  <c r="D17" i="4"/>
  <c r="F17" i="4" s="1"/>
  <c r="D18" i="4"/>
  <c r="F18" i="4" s="1"/>
  <c r="D19" i="4"/>
  <c r="F19" i="4" s="1"/>
  <c r="D20" i="4"/>
  <c r="F20" i="4" s="1"/>
  <c r="D21" i="4"/>
  <c r="F21" i="4" s="1"/>
  <c r="D22" i="4"/>
  <c r="F22" i="4" s="1"/>
  <c r="D23" i="4"/>
  <c r="F23" i="4" s="1"/>
  <c r="D24" i="4"/>
  <c r="F24" i="4" s="1"/>
  <c r="D25" i="4"/>
  <c r="F25" i="4" s="1"/>
  <c r="D26" i="4"/>
  <c r="F26" i="4" s="1"/>
  <c r="D27" i="4"/>
  <c r="F27" i="4" s="1"/>
  <c r="D28" i="4"/>
  <c r="F28" i="4" s="1"/>
  <c r="D29" i="4"/>
  <c r="F29" i="4" s="1"/>
  <c r="D30" i="4"/>
  <c r="F30" i="4" s="1"/>
  <c r="D31" i="4"/>
  <c r="F31" i="4" s="1"/>
  <c r="D32" i="4"/>
  <c r="F32" i="4" s="1"/>
  <c r="D33" i="4"/>
  <c r="F33" i="4" s="1"/>
  <c r="D34" i="4"/>
  <c r="F34" i="4" s="1"/>
  <c r="D35" i="4"/>
  <c r="F35" i="4" s="1"/>
  <c r="D36" i="4"/>
  <c r="F36" i="4" s="1"/>
  <c r="D37" i="4"/>
  <c r="F37" i="4" s="1"/>
  <c r="D38" i="4"/>
  <c r="F38" i="4" s="1"/>
  <c r="D39" i="4"/>
  <c r="F39" i="4" s="1"/>
  <c r="D40" i="4"/>
  <c r="F40" i="4" s="1"/>
  <c r="D41" i="4"/>
  <c r="F41" i="4" s="1"/>
  <c r="D42" i="4"/>
  <c r="F42" i="4" s="1"/>
  <c r="D43" i="4"/>
  <c r="F43" i="4" s="1"/>
  <c r="D44" i="4"/>
  <c r="F44" i="4" s="1"/>
  <c r="D45" i="4"/>
  <c r="F45" i="4" s="1"/>
  <c r="D46" i="4"/>
  <c r="F46" i="4" s="1"/>
  <c r="D47" i="4"/>
  <c r="F47" i="4" s="1"/>
  <c r="D48" i="4"/>
  <c r="F48" i="4" s="1"/>
  <c r="D49" i="4"/>
  <c r="F49" i="4" s="1"/>
  <c r="D50" i="4"/>
  <c r="F50" i="4" s="1"/>
  <c r="D51" i="4"/>
  <c r="F51" i="4" s="1"/>
  <c r="D52" i="4"/>
  <c r="F52" i="4" s="1"/>
  <c r="D53" i="4"/>
  <c r="F53" i="4" s="1"/>
  <c r="D54" i="4"/>
  <c r="F54" i="4" s="1"/>
  <c r="D55" i="4"/>
  <c r="F55" i="4" s="1"/>
  <c r="D56" i="4"/>
  <c r="F56" i="4" s="1"/>
  <c r="D57" i="4"/>
  <c r="F57" i="4" s="1"/>
  <c r="D58" i="4"/>
  <c r="F58" i="4" s="1"/>
  <c r="D59" i="4"/>
  <c r="F59" i="4" s="1"/>
  <c r="D60" i="4"/>
  <c r="F60" i="4" s="1"/>
  <c r="D61" i="4"/>
  <c r="F61" i="4" s="1"/>
  <c r="D62" i="4"/>
  <c r="F62" i="4" s="1"/>
  <c r="D63" i="4"/>
  <c r="F63" i="4" s="1"/>
  <c r="D64" i="4"/>
  <c r="F64" i="4" s="1"/>
  <c r="D65" i="4"/>
  <c r="F65" i="4" s="1"/>
  <c r="D66" i="4"/>
  <c r="F66" i="4" s="1"/>
  <c r="D67" i="4"/>
  <c r="F67" i="4" s="1"/>
  <c r="D68" i="4"/>
  <c r="F68" i="4" s="1"/>
  <c r="D69" i="4"/>
  <c r="F69" i="4" s="1"/>
  <c r="D70" i="4"/>
  <c r="F70" i="4" s="1"/>
  <c r="D71" i="4"/>
  <c r="F71" i="4" s="1"/>
  <c r="D72" i="4"/>
  <c r="F72" i="4" s="1"/>
  <c r="D73" i="4"/>
  <c r="F73" i="4" s="1"/>
  <c r="D74" i="4"/>
  <c r="F74" i="4" s="1"/>
  <c r="D75" i="4"/>
  <c r="F75" i="4" s="1"/>
  <c r="D76" i="4"/>
  <c r="F76" i="4" s="1"/>
  <c r="D77" i="4"/>
  <c r="F77" i="4" s="1"/>
  <c r="D78" i="4"/>
  <c r="F78" i="4" s="1"/>
  <c r="D79" i="4"/>
  <c r="F79" i="4" s="1"/>
  <c r="D80" i="4"/>
  <c r="F80" i="4" s="1"/>
  <c r="D81" i="4"/>
  <c r="F81" i="4" s="1"/>
  <c r="D82" i="4"/>
  <c r="F82" i="4" s="1"/>
  <c r="D83" i="4"/>
  <c r="F83" i="4" s="1"/>
  <c r="D84" i="4"/>
  <c r="F84" i="4" s="1"/>
  <c r="D85" i="4"/>
  <c r="F85" i="4" s="1"/>
  <c r="D86" i="4"/>
  <c r="F86" i="4" s="1"/>
  <c r="D87" i="4"/>
  <c r="F87" i="4" s="1"/>
  <c r="D88" i="4"/>
  <c r="F88" i="4" s="1"/>
  <c r="D89" i="4"/>
  <c r="F89" i="4" s="1"/>
  <c r="D90" i="4"/>
  <c r="F90" i="4" s="1"/>
  <c r="D91" i="4"/>
  <c r="F91" i="4" s="1"/>
  <c r="D92" i="4"/>
  <c r="F92" i="4" s="1"/>
  <c r="D93" i="4"/>
  <c r="F93" i="4" s="1"/>
  <c r="D94" i="4"/>
  <c r="F94" i="4" s="1"/>
  <c r="D95" i="4"/>
  <c r="F95" i="4" s="1"/>
  <c r="D96" i="4"/>
  <c r="F96" i="4" s="1"/>
  <c r="D97" i="4"/>
  <c r="F97" i="4" s="1"/>
  <c r="D98" i="4"/>
  <c r="F98" i="4" s="1"/>
  <c r="D99" i="4"/>
  <c r="F99" i="4" s="1"/>
  <c r="D100" i="4"/>
  <c r="F100" i="4" s="1"/>
  <c r="D101" i="4"/>
  <c r="F101" i="4" s="1"/>
  <c r="D102" i="4"/>
  <c r="F102" i="4" s="1"/>
  <c r="D103" i="4"/>
  <c r="F103" i="4" s="1"/>
  <c r="D104" i="4"/>
  <c r="F104" i="4" s="1"/>
  <c r="D105" i="4"/>
  <c r="F105" i="4" s="1"/>
  <c r="D106" i="4"/>
  <c r="F106" i="4" s="1"/>
  <c r="D107" i="4"/>
  <c r="F107" i="4" s="1"/>
  <c r="D108" i="4"/>
  <c r="F108" i="4" s="1"/>
  <c r="D109" i="4"/>
  <c r="F109" i="4" s="1"/>
  <c r="D110" i="4"/>
  <c r="F110" i="4" s="1"/>
  <c r="D111" i="4"/>
  <c r="F111" i="4" s="1"/>
  <c r="D112" i="4"/>
  <c r="F112" i="4" s="1"/>
  <c r="D113" i="4"/>
  <c r="F113" i="4" s="1"/>
  <c r="D114" i="4"/>
  <c r="F114" i="4" s="1"/>
  <c r="D115" i="4"/>
  <c r="F115" i="4" s="1"/>
  <c r="D116" i="4"/>
  <c r="F116" i="4" s="1"/>
  <c r="D117" i="4"/>
  <c r="F117" i="4" s="1"/>
  <c r="D118" i="4"/>
  <c r="F118" i="4" s="1"/>
  <c r="D119" i="4"/>
  <c r="F119" i="4" s="1"/>
  <c r="D120" i="4"/>
  <c r="F120" i="4" s="1"/>
  <c r="D121" i="4"/>
  <c r="F121" i="4" s="1"/>
  <c r="D122" i="4"/>
  <c r="F122" i="4" s="1"/>
  <c r="D123" i="4"/>
  <c r="F123" i="4" s="1"/>
  <c r="D124" i="4"/>
  <c r="F124" i="4" s="1"/>
  <c r="D125" i="4"/>
  <c r="F125" i="4" s="1"/>
  <c r="D126" i="4"/>
  <c r="F126" i="4" s="1"/>
  <c r="D127" i="4"/>
  <c r="F127" i="4" s="1"/>
  <c r="D128" i="4"/>
  <c r="F128" i="4" s="1"/>
  <c r="D129" i="4"/>
  <c r="F129" i="4" s="1"/>
  <c r="D130" i="4"/>
  <c r="F130" i="4" s="1"/>
  <c r="D131" i="4"/>
  <c r="F131" i="4" s="1"/>
  <c r="D132" i="4"/>
  <c r="F132" i="4" s="1"/>
  <c r="D133" i="4"/>
  <c r="F133" i="4" s="1"/>
  <c r="D134" i="4"/>
  <c r="F134" i="4" s="1"/>
  <c r="D135" i="4"/>
  <c r="F135" i="4" s="1"/>
  <c r="D136" i="4"/>
  <c r="F136" i="4" s="1"/>
  <c r="D137" i="4"/>
  <c r="F137" i="4" s="1"/>
  <c r="D138" i="4"/>
  <c r="F138" i="4" s="1"/>
  <c r="D139" i="4"/>
  <c r="F139" i="4" s="1"/>
  <c r="D140" i="4"/>
  <c r="F140" i="4" s="1"/>
  <c r="D141" i="4"/>
  <c r="F141" i="4" s="1"/>
  <c r="D142" i="4"/>
  <c r="F142" i="4" s="1"/>
  <c r="D143" i="4"/>
  <c r="F143" i="4" s="1"/>
  <c r="D144" i="4"/>
  <c r="F144" i="4" s="1"/>
  <c r="D145" i="4"/>
  <c r="F145" i="4" s="1"/>
  <c r="D146" i="4"/>
  <c r="F146" i="4" s="1"/>
  <c r="D147" i="4"/>
  <c r="F147" i="4" s="1"/>
  <c r="D148" i="4"/>
  <c r="F148" i="4" s="1"/>
  <c r="D149" i="4"/>
  <c r="F149" i="4" s="1"/>
  <c r="D150" i="4"/>
  <c r="F150" i="4" s="1"/>
  <c r="D151" i="4"/>
  <c r="F151" i="4" s="1"/>
  <c r="D152" i="4"/>
  <c r="F152" i="4" s="1"/>
  <c r="D153" i="4"/>
  <c r="F153" i="4" s="1"/>
  <c r="D154" i="4"/>
  <c r="F154" i="4" s="1"/>
  <c r="D155" i="4"/>
  <c r="F155" i="4" s="1"/>
  <c r="D156" i="4"/>
  <c r="F156" i="4" s="1"/>
  <c r="D157" i="4"/>
  <c r="F157" i="4" s="1"/>
  <c r="D158" i="4"/>
  <c r="F158" i="4" s="1"/>
  <c r="D159" i="4"/>
  <c r="F159" i="4" s="1"/>
  <c r="D160" i="4"/>
  <c r="F160" i="4" s="1"/>
  <c r="D161" i="4"/>
  <c r="F161" i="4" s="1"/>
  <c r="D162" i="4"/>
  <c r="F162" i="4" s="1"/>
  <c r="D163" i="4"/>
  <c r="F163" i="4" s="1"/>
  <c r="D164" i="4"/>
  <c r="F164" i="4" s="1"/>
  <c r="D165" i="4"/>
  <c r="F165" i="4" s="1"/>
  <c r="D166" i="4"/>
  <c r="F166" i="4" s="1"/>
  <c r="D167" i="4"/>
  <c r="F167" i="4" s="1"/>
  <c r="D168" i="4"/>
  <c r="F168" i="4" s="1"/>
  <c r="D169" i="4"/>
  <c r="F169" i="4" s="1"/>
  <c r="D170" i="4"/>
  <c r="F170" i="4" s="1"/>
  <c r="D171" i="4"/>
  <c r="F171" i="4" s="1"/>
  <c r="D172" i="4"/>
  <c r="F172" i="4" s="1"/>
  <c r="D173" i="4"/>
  <c r="F173" i="4" s="1"/>
  <c r="D174" i="4"/>
  <c r="F174" i="4" s="1"/>
  <c r="D175" i="4"/>
  <c r="F175" i="4" s="1"/>
  <c r="D176" i="4"/>
  <c r="F176" i="4" s="1"/>
  <c r="D177" i="4"/>
  <c r="F177" i="4" s="1"/>
  <c r="D178" i="4"/>
  <c r="F178" i="4" s="1"/>
  <c r="D179" i="4"/>
  <c r="F179" i="4" s="1"/>
  <c r="D180" i="4"/>
  <c r="F180" i="4" s="1"/>
  <c r="D181" i="4"/>
  <c r="F181" i="4" s="1"/>
  <c r="D182" i="4"/>
  <c r="F182" i="4" s="1"/>
  <c r="D183" i="4"/>
  <c r="F183" i="4" s="1"/>
  <c r="D184" i="4"/>
  <c r="F184" i="4" s="1"/>
  <c r="D185" i="4"/>
  <c r="F185" i="4" s="1"/>
  <c r="D186" i="4"/>
  <c r="F186" i="4" s="1"/>
  <c r="D187" i="4"/>
  <c r="F187" i="4" s="1"/>
  <c r="D188" i="4"/>
  <c r="F188" i="4" s="1"/>
  <c r="D189" i="4"/>
  <c r="F189" i="4" s="1"/>
  <c r="D190" i="4"/>
  <c r="F190" i="4" s="1"/>
  <c r="D191" i="4"/>
  <c r="F191" i="4" s="1"/>
  <c r="D192" i="4"/>
  <c r="F192" i="4" s="1"/>
  <c r="D193" i="4"/>
  <c r="F193" i="4" s="1"/>
  <c r="D194" i="4"/>
  <c r="F194" i="4" s="1"/>
  <c r="D195" i="4"/>
  <c r="F195" i="4" s="1"/>
  <c r="D196" i="4"/>
  <c r="F196" i="4" s="1"/>
  <c r="D197" i="4"/>
  <c r="F197" i="4" s="1"/>
  <c r="D198" i="4"/>
  <c r="F198" i="4" s="1"/>
  <c r="D199" i="4"/>
  <c r="F199" i="4" s="1"/>
  <c r="D200" i="4"/>
  <c r="F200" i="4" s="1"/>
  <c r="D201" i="4"/>
  <c r="F201" i="4" s="1"/>
  <c r="D202" i="4"/>
  <c r="F202" i="4" s="1"/>
  <c r="D203" i="4"/>
  <c r="F203" i="4" s="1"/>
  <c r="D204" i="4"/>
  <c r="F204" i="4" s="1"/>
  <c r="D205" i="4"/>
  <c r="F205" i="4" s="1"/>
  <c r="D206" i="4"/>
  <c r="F206" i="4" s="1"/>
  <c r="D207" i="4"/>
  <c r="F207" i="4" s="1"/>
  <c r="D208" i="4"/>
  <c r="F208" i="4" s="1"/>
  <c r="D209" i="4"/>
  <c r="F209" i="4" s="1"/>
  <c r="D210" i="4"/>
  <c r="F210" i="4" s="1"/>
  <c r="D211" i="4"/>
  <c r="F211" i="4" s="1"/>
  <c r="D212" i="4"/>
  <c r="F212" i="4" s="1"/>
  <c r="D213" i="4"/>
  <c r="F213" i="4" s="1"/>
  <c r="D214" i="4"/>
  <c r="F214" i="4" s="1"/>
  <c r="D215" i="4"/>
  <c r="F215" i="4" s="1"/>
  <c r="D216" i="4"/>
  <c r="F216" i="4" s="1"/>
  <c r="D217" i="4"/>
  <c r="F217" i="4" s="1"/>
  <c r="D218" i="4"/>
  <c r="F218" i="4" s="1"/>
  <c r="D219" i="4"/>
  <c r="F219" i="4" s="1"/>
  <c r="D220" i="4"/>
  <c r="F220" i="4" s="1"/>
  <c r="D221" i="4"/>
  <c r="F221" i="4" s="1"/>
  <c r="D222" i="4"/>
  <c r="F222" i="4" s="1"/>
  <c r="D223" i="4"/>
  <c r="F223" i="4" s="1"/>
  <c r="D224" i="4"/>
  <c r="F224" i="4" s="1"/>
  <c r="D225" i="4"/>
  <c r="F225" i="4" s="1"/>
  <c r="D226" i="4"/>
  <c r="F226" i="4" s="1"/>
  <c r="D227" i="4"/>
  <c r="F227" i="4" s="1"/>
  <c r="D228" i="4"/>
  <c r="F228" i="4" s="1"/>
  <c r="D229" i="4"/>
  <c r="F229" i="4" s="1"/>
  <c r="D230" i="4"/>
  <c r="F230" i="4" s="1"/>
  <c r="D231" i="4"/>
  <c r="F231" i="4" s="1"/>
  <c r="D232" i="4"/>
  <c r="F232" i="4" s="1"/>
  <c r="D233" i="4"/>
  <c r="F233" i="4" s="1"/>
  <c r="D234" i="4"/>
  <c r="F234" i="4" s="1"/>
  <c r="D235" i="4"/>
  <c r="F235" i="4" s="1"/>
  <c r="D236" i="4"/>
  <c r="F236" i="4" s="1"/>
  <c r="D237" i="4"/>
  <c r="F237" i="4" s="1"/>
  <c r="D238" i="4"/>
  <c r="F238" i="4" s="1"/>
  <c r="D239" i="4"/>
  <c r="F239" i="4" s="1"/>
  <c r="D240" i="4"/>
  <c r="F240" i="4" s="1"/>
  <c r="D241" i="4"/>
  <c r="F241" i="4" s="1"/>
  <c r="D242" i="4"/>
  <c r="F242" i="4" s="1"/>
  <c r="D243" i="4"/>
  <c r="F243" i="4" s="1"/>
  <c r="D244" i="4"/>
  <c r="F244" i="4" s="1"/>
  <c r="D245" i="4"/>
  <c r="F245" i="4" s="1"/>
  <c r="D246" i="4"/>
  <c r="F246" i="4" s="1"/>
  <c r="D247" i="4"/>
  <c r="F247" i="4" s="1"/>
  <c r="D248" i="4"/>
  <c r="F248" i="4" s="1"/>
  <c r="D249" i="4"/>
  <c r="F249" i="4" s="1"/>
  <c r="D250" i="4"/>
  <c r="F250" i="4" s="1"/>
  <c r="D251" i="4"/>
  <c r="F251" i="4" s="1"/>
  <c r="D252" i="4"/>
  <c r="F252" i="4" s="1"/>
  <c r="D253" i="4"/>
  <c r="F253" i="4" s="1"/>
  <c r="D254" i="4"/>
  <c r="F254" i="4" s="1"/>
  <c r="D255" i="4"/>
  <c r="F255" i="4" s="1"/>
  <c r="D256" i="4"/>
  <c r="F256" i="4" s="1"/>
  <c r="D257" i="4"/>
  <c r="F257" i="4" s="1"/>
  <c r="D258" i="4"/>
  <c r="F258" i="4" s="1"/>
  <c r="D259" i="4"/>
  <c r="F259" i="4" s="1"/>
  <c r="D260" i="4"/>
  <c r="F260" i="4" s="1"/>
  <c r="D261" i="4"/>
  <c r="F261" i="4" s="1"/>
  <c r="D262" i="4"/>
  <c r="F262" i="4" s="1"/>
  <c r="D263" i="4"/>
  <c r="F263" i="4" s="1"/>
  <c r="D264" i="4"/>
  <c r="F264" i="4" s="1"/>
  <c r="D265" i="4"/>
  <c r="F265" i="4" s="1"/>
  <c r="D266" i="4"/>
  <c r="F266" i="4" s="1"/>
  <c r="D267" i="4"/>
  <c r="F267" i="4" s="1"/>
  <c r="D268" i="4"/>
  <c r="F268" i="4" s="1"/>
  <c r="D269" i="4"/>
  <c r="F269" i="4" s="1"/>
  <c r="D270" i="4"/>
  <c r="F270" i="4" s="1"/>
  <c r="D271" i="4"/>
  <c r="F271" i="4" s="1"/>
  <c r="D272" i="4"/>
  <c r="F272" i="4" s="1"/>
  <c r="D273" i="4"/>
  <c r="F273" i="4" s="1"/>
  <c r="D274" i="4"/>
  <c r="F274" i="4" s="1"/>
  <c r="D275" i="4"/>
  <c r="F275" i="4" s="1"/>
  <c r="D276" i="4"/>
  <c r="F276" i="4" s="1"/>
  <c r="D277" i="4"/>
  <c r="F277" i="4" s="1"/>
  <c r="D278" i="4"/>
  <c r="F278" i="4" s="1"/>
  <c r="D279" i="4"/>
  <c r="F279" i="4" s="1"/>
  <c r="D280" i="4"/>
  <c r="F280" i="4" s="1"/>
  <c r="D281" i="4"/>
  <c r="F281" i="4" s="1"/>
  <c r="D282" i="4"/>
  <c r="F282" i="4" s="1"/>
  <c r="D283" i="4"/>
  <c r="F283" i="4" s="1"/>
  <c r="D284" i="4"/>
  <c r="F284" i="4" s="1"/>
  <c r="D285" i="4"/>
  <c r="F285" i="4" s="1"/>
  <c r="D286" i="4"/>
  <c r="F286" i="4" s="1"/>
  <c r="D287" i="4"/>
  <c r="F287" i="4" s="1"/>
  <c r="D288" i="4"/>
  <c r="F288" i="4" s="1"/>
  <c r="D289" i="4"/>
  <c r="F289" i="4" s="1"/>
  <c r="D290" i="4"/>
  <c r="F290" i="4" s="1"/>
  <c r="D291" i="4"/>
  <c r="F291" i="4" s="1"/>
  <c r="D292" i="4"/>
  <c r="F292" i="4" s="1"/>
  <c r="D293" i="4"/>
  <c r="F293" i="4" s="1"/>
  <c r="D294" i="4"/>
  <c r="F294" i="4" s="1"/>
  <c r="D295" i="4"/>
  <c r="F295" i="4" s="1"/>
  <c r="D296" i="4"/>
  <c r="F296" i="4" s="1"/>
  <c r="D297" i="4"/>
  <c r="F297" i="4" s="1"/>
  <c r="D298" i="4"/>
  <c r="F298" i="4" s="1"/>
  <c r="D299" i="4"/>
  <c r="F299" i="4" s="1"/>
  <c r="D300" i="4"/>
  <c r="F300" i="4" s="1"/>
  <c r="D301" i="4"/>
  <c r="F301" i="4" s="1"/>
  <c r="D302" i="4"/>
  <c r="F302" i="4" s="1"/>
  <c r="D303" i="4"/>
  <c r="F303" i="4" s="1"/>
  <c r="D304" i="4"/>
  <c r="F304" i="4" s="1"/>
  <c r="D305" i="4"/>
  <c r="F305" i="4" s="1"/>
  <c r="D306" i="4"/>
  <c r="F306" i="4" s="1"/>
  <c r="D307" i="4"/>
  <c r="F307" i="4" s="1"/>
  <c r="D308" i="4"/>
  <c r="F308" i="4" s="1"/>
  <c r="D309" i="4"/>
  <c r="F309" i="4" s="1"/>
  <c r="D310" i="4"/>
  <c r="F310" i="4" s="1"/>
  <c r="D311" i="4"/>
  <c r="F311" i="4" s="1"/>
  <c r="D312" i="4"/>
  <c r="F312" i="4" s="1"/>
  <c r="D313" i="4"/>
  <c r="F313" i="4" s="1"/>
  <c r="D314" i="4"/>
  <c r="F314" i="4" s="1"/>
  <c r="D315" i="4"/>
  <c r="F315" i="4" s="1"/>
  <c r="D316" i="4"/>
  <c r="F316" i="4" s="1"/>
  <c r="D317" i="4"/>
  <c r="F317" i="4" s="1"/>
  <c r="D318" i="4"/>
  <c r="F318" i="4" s="1"/>
  <c r="D319" i="4"/>
  <c r="F319" i="4" s="1"/>
  <c r="D320" i="4"/>
  <c r="F320" i="4" s="1"/>
  <c r="D321" i="4"/>
  <c r="F321" i="4" s="1"/>
  <c r="D322" i="4"/>
  <c r="F322" i="4" s="1"/>
  <c r="D323" i="4"/>
  <c r="F323" i="4" s="1"/>
  <c r="D324" i="4"/>
  <c r="F324" i="4" s="1"/>
  <c r="D325" i="4"/>
  <c r="F325" i="4" s="1"/>
  <c r="D326" i="4"/>
  <c r="F326" i="4" s="1"/>
  <c r="D327" i="4"/>
  <c r="F327" i="4" s="1"/>
  <c r="D328" i="4"/>
  <c r="F328" i="4" s="1"/>
  <c r="D329" i="4"/>
  <c r="F329" i="4" s="1"/>
  <c r="D330" i="4"/>
  <c r="F330" i="4" s="1"/>
  <c r="D331" i="4"/>
  <c r="F331" i="4" s="1"/>
  <c r="D332" i="4"/>
  <c r="F332" i="4" s="1"/>
  <c r="D333" i="4"/>
  <c r="F333" i="4" s="1"/>
  <c r="D334" i="4"/>
  <c r="F334" i="4" s="1"/>
  <c r="D335" i="4"/>
  <c r="F335" i="4" s="1"/>
  <c r="D336" i="4"/>
  <c r="F336" i="4" s="1"/>
  <c r="D337" i="4"/>
  <c r="F337" i="4" s="1"/>
  <c r="D338" i="4"/>
  <c r="F338" i="4" s="1"/>
  <c r="D339" i="4"/>
  <c r="F339" i="4" s="1"/>
  <c r="D340" i="4"/>
  <c r="F340" i="4" s="1"/>
  <c r="D341" i="4"/>
  <c r="F341" i="4" s="1"/>
  <c r="D342" i="4"/>
  <c r="F342" i="4" s="1"/>
  <c r="D343" i="4"/>
  <c r="F343" i="4" s="1"/>
  <c r="D344" i="4"/>
  <c r="F344" i="4" s="1"/>
  <c r="D345" i="4"/>
  <c r="F345" i="4" s="1"/>
  <c r="D346" i="4"/>
  <c r="F346" i="4" s="1"/>
  <c r="D347" i="4"/>
  <c r="F347" i="4" s="1"/>
  <c r="D348" i="4"/>
  <c r="F348" i="4" s="1"/>
  <c r="D349" i="4"/>
  <c r="F349" i="4" s="1"/>
  <c r="D350" i="4"/>
  <c r="F350" i="4" s="1"/>
  <c r="D351" i="4"/>
  <c r="F351" i="4" s="1"/>
  <c r="D352" i="4"/>
  <c r="F352" i="4" s="1"/>
  <c r="D353" i="4"/>
  <c r="F353" i="4" s="1"/>
  <c r="D354" i="4"/>
  <c r="F354" i="4" s="1"/>
  <c r="D355" i="4"/>
  <c r="F355" i="4" s="1"/>
  <c r="D356" i="4"/>
  <c r="F356" i="4" s="1"/>
  <c r="D357" i="4"/>
  <c r="F357" i="4" s="1"/>
  <c r="D358" i="4"/>
  <c r="F358" i="4" s="1"/>
  <c r="D359" i="4"/>
  <c r="F359" i="4" s="1"/>
  <c r="D360" i="4"/>
  <c r="F360" i="4" s="1"/>
  <c r="D361" i="4"/>
  <c r="F361" i="4" s="1"/>
  <c r="D362" i="4"/>
  <c r="F362" i="4" s="1"/>
  <c r="D363" i="4"/>
  <c r="F363" i="4" s="1"/>
  <c r="D364" i="4"/>
  <c r="F364" i="4" s="1"/>
  <c r="D365" i="4"/>
  <c r="F365" i="4" s="1"/>
  <c r="D366" i="4"/>
  <c r="F366" i="4" s="1"/>
  <c r="D367" i="4"/>
  <c r="F367" i="4" s="1"/>
  <c r="D368" i="4"/>
  <c r="F368" i="4" s="1"/>
  <c r="D369" i="4"/>
  <c r="F369" i="4" s="1"/>
  <c r="D370" i="4"/>
  <c r="F370" i="4" s="1"/>
  <c r="D371" i="4"/>
  <c r="F371" i="4" s="1"/>
  <c r="D372" i="4"/>
  <c r="F372" i="4" s="1"/>
  <c r="D373" i="4"/>
  <c r="F373" i="4" s="1"/>
  <c r="D374" i="4"/>
  <c r="F374" i="4" s="1"/>
  <c r="D375" i="4"/>
  <c r="F375" i="4" s="1"/>
  <c r="D376" i="4"/>
  <c r="F376" i="4" s="1"/>
  <c r="D377" i="4"/>
  <c r="F377" i="4" s="1"/>
  <c r="D378" i="4"/>
  <c r="F378" i="4" s="1"/>
  <c r="D379" i="4"/>
  <c r="F379" i="4" s="1"/>
  <c r="D380" i="4"/>
  <c r="F380" i="4" s="1"/>
  <c r="D381" i="4"/>
  <c r="F381" i="4" s="1"/>
  <c r="D382" i="4"/>
  <c r="F382" i="4" s="1"/>
  <c r="D383" i="4"/>
  <c r="F383" i="4" s="1"/>
  <c r="D384" i="4"/>
  <c r="F384" i="4" s="1"/>
  <c r="D385" i="4"/>
  <c r="F385" i="4" s="1"/>
  <c r="D386" i="4"/>
  <c r="F386" i="4" s="1"/>
  <c r="D387" i="4"/>
  <c r="F387" i="4" s="1"/>
  <c r="D388" i="4"/>
  <c r="F388" i="4" s="1"/>
  <c r="D389" i="4"/>
  <c r="F389" i="4" s="1"/>
  <c r="D390" i="4"/>
  <c r="F390" i="4" s="1"/>
  <c r="D391" i="4"/>
  <c r="F391" i="4" s="1"/>
  <c r="D392" i="4"/>
  <c r="F392" i="4" s="1"/>
  <c r="D393" i="4"/>
  <c r="F393" i="4" s="1"/>
  <c r="D394" i="4"/>
  <c r="F394" i="4" s="1"/>
  <c r="D395" i="4"/>
  <c r="F395" i="4" s="1"/>
  <c r="D396" i="4"/>
  <c r="F396" i="4" s="1"/>
  <c r="D397" i="4"/>
  <c r="F397" i="4" s="1"/>
  <c r="D398" i="4"/>
  <c r="F398" i="4" s="1"/>
  <c r="D399" i="4"/>
  <c r="F399" i="4" s="1"/>
  <c r="D400" i="4"/>
  <c r="F400" i="4" s="1"/>
  <c r="D401" i="4"/>
  <c r="F401" i="4" s="1"/>
  <c r="D402" i="4"/>
  <c r="F402" i="4" s="1"/>
  <c r="D403" i="4"/>
  <c r="F403" i="4" s="1"/>
  <c r="D404" i="4"/>
  <c r="F404" i="4" s="1"/>
  <c r="D405" i="4"/>
  <c r="F405" i="4" s="1"/>
  <c r="D406" i="4"/>
  <c r="F406" i="4" s="1"/>
  <c r="D407" i="4"/>
  <c r="F407" i="4" s="1"/>
  <c r="D408" i="4"/>
  <c r="F408" i="4" s="1"/>
  <c r="D409" i="4"/>
  <c r="F409" i="4" s="1"/>
  <c r="D410" i="4"/>
  <c r="F410" i="4" s="1"/>
  <c r="D411" i="4"/>
  <c r="F411" i="4" s="1"/>
  <c r="D412" i="4"/>
  <c r="F412" i="4" s="1"/>
  <c r="D413" i="4"/>
  <c r="F413" i="4" s="1"/>
  <c r="D414" i="4"/>
  <c r="F414" i="4" s="1"/>
  <c r="D415" i="4"/>
  <c r="F415" i="4" s="1"/>
  <c r="D416" i="4"/>
  <c r="F416" i="4" s="1"/>
  <c r="D417" i="4"/>
  <c r="F417" i="4" s="1"/>
  <c r="D418" i="4"/>
  <c r="F418" i="4" s="1"/>
  <c r="D419" i="4"/>
  <c r="F419" i="4" s="1"/>
  <c r="D420" i="4"/>
  <c r="F420" i="4" s="1"/>
  <c r="D421" i="4"/>
  <c r="F421" i="4" s="1"/>
  <c r="D422" i="4"/>
  <c r="F422" i="4" s="1"/>
  <c r="D423" i="4"/>
  <c r="F423" i="4" s="1"/>
  <c r="D424" i="4"/>
  <c r="F424" i="4" s="1"/>
  <c r="D425" i="4"/>
  <c r="F425" i="4" s="1"/>
  <c r="D426" i="4"/>
  <c r="F426" i="4" s="1"/>
  <c r="D427" i="4"/>
  <c r="F427" i="4" s="1"/>
  <c r="D428" i="4"/>
  <c r="F428" i="4" s="1"/>
  <c r="D429" i="4"/>
  <c r="F429" i="4" s="1"/>
  <c r="D430" i="4"/>
  <c r="F430" i="4" s="1"/>
  <c r="D431" i="4"/>
  <c r="F431" i="4" s="1"/>
  <c r="D432" i="4"/>
  <c r="F432" i="4" s="1"/>
  <c r="D433" i="4"/>
  <c r="F433" i="4" s="1"/>
  <c r="D434" i="4"/>
  <c r="F434" i="4" s="1"/>
  <c r="D435" i="4"/>
  <c r="F435" i="4" s="1"/>
  <c r="D436" i="4"/>
  <c r="F436" i="4" s="1"/>
  <c r="D437" i="4"/>
  <c r="F437" i="4" s="1"/>
  <c r="D438" i="4"/>
  <c r="F438" i="4" s="1"/>
  <c r="D439" i="4"/>
  <c r="F439" i="4" s="1"/>
  <c r="D440" i="4"/>
  <c r="F440" i="4" s="1"/>
  <c r="D441" i="4"/>
  <c r="F441" i="4" s="1"/>
  <c r="D442" i="4"/>
  <c r="F442" i="4" s="1"/>
  <c r="D443" i="4"/>
  <c r="F443" i="4" s="1"/>
  <c r="D444" i="4"/>
  <c r="F444" i="4" s="1"/>
  <c r="D445" i="4"/>
  <c r="F445" i="4" s="1"/>
  <c r="D446" i="4"/>
  <c r="F446" i="4" s="1"/>
  <c r="D447" i="4"/>
  <c r="F447" i="4" s="1"/>
  <c r="D448" i="4"/>
  <c r="F448" i="4" s="1"/>
  <c r="D449" i="4"/>
  <c r="F449" i="4" s="1"/>
  <c r="D450" i="4"/>
  <c r="F450" i="4" s="1"/>
  <c r="D451" i="4"/>
  <c r="F451" i="4" s="1"/>
  <c r="D452" i="4"/>
  <c r="F452" i="4" s="1"/>
  <c r="D453" i="4"/>
  <c r="F453" i="4" s="1"/>
  <c r="D454" i="4"/>
  <c r="F454" i="4" s="1"/>
  <c r="D455" i="4"/>
  <c r="F455" i="4" s="1"/>
  <c r="D456" i="4"/>
  <c r="F456" i="4" s="1"/>
  <c r="D457" i="4"/>
  <c r="F457" i="4" s="1"/>
  <c r="D458" i="4"/>
  <c r="F458" i="4" s="1"/>
  <c r="D459" i="4"/>
  <c r="F459" i="4" s="1"/>
  <c r="D460" i="4"/>
  <c r="F460" i="4" s="1"/>
  <c r="D461" i="4"/>
  <c r="F461" i="4" s="1"/>
  <c r="D462" i="4"/>
  <c r="F462" i="4" s="1"/>
  <c r="D463" i="4"/>
  <c r="F463" i="4" s="1"/>
  <c r="D464" i="4"/>
  <c r="F464" i="4" s="1"/>
  <c r="D465" i="4"/>
  <c r="F465" i="4" s="1"/>
  <c r="D466" i="4"/>
  <c r="F466" i="4" s="1"/>
  <c r="D467" i="4"/>
  <c r="F467" i="4" s="1"/>
  <c r="D468" i="4"/>
  <c r="F468" i="4" s="1"/>
  <c r="D469" i="4"/>
  <c r="F469" i="4" s="1"/>
  <c r="D470" i="4"/>
  <c r="F470" i="4" s="1"/>
  <c r="D471" i="4"/>
  <c r="F471" i="4" s="1"/>
  <c r="D472" i="4"/>
  <c r="F472" i="4" s="1"/>
  <c r="D473" i="4"/>
  <c r="F473" i="4" s="1"/>
  <c r="D474" i="4"/>
  <c r="F474" i="4" s="1"/>
  <c r="D475" i="4"/>
  <c r="F475" i="4" s="1"/>
  <c r="D476" i="4"/>
  <c r="F476" i="4" s="1"/>
  <c r="D477" i="4"/>
  <c r="F477" i="4" s="1"/>
  <c r="D478" i="4"/>
  <c r="F478" i="4" s="1"/>
  <c r="D479" i="4"/>
  <c r="F479" i="4" s="1"/>
  <c r="D480" i="4"/>
  <c r="F480" i="4" s="1"/>
  <c r="D481" i="4"/>
  <c r="F481" i="4" s="1"/>
  <c r="D482" i="4"/>
  <c r="F482" i="4" s="1"/>
  <c r="D483" i="4"/>
  <c r="F483" i="4" s="1"/>
  <c r="D484" i="4"/>
  <c r="F484" i="4" s="1"/>
  <c r="D485" i="4"/>
  <c r="F485" i="4" s="1"/>
  <c r="D486" i="4"/>
  <c r="F486" i="4" s="1"/>
  <c r="D487" i="4"/>
  <c r="F487" i="4" s="1"/>
  <c r="D488" i="4"/>
  <c r="F488" i="4" s="1"/>
  <c r="D489" i="4"/>
  <c r="F489" i="4" s="1"/>
  <c r="D490" i="4"/>
  <c r="F490" i="4" s="1"/>
  <c r="D491" i="4"/>
  <c r="F491" i="4" s="1"/>
  <c r="D492" i="4"/>
  <c r="F492" i="4" s="1"/>
  <c r="D493" i="4"/>
  <c r="F493" i="4" s="1"/>
  <c r="D494" i="4"/>
  <c r="F494" i="4" s="1"/>
  <c r="D495" i="4"/>
  <c r="F495" i="4" s="1"/>
  <c r="D496" i="4"/>
  <c r="F496" i="4" s="1"/>
  <c r="D497" i="4"/>
  <c r="F497" i="4" s="1"/>
  <c r="D498" i="4"/>
  <c r="F498" i="4" s="1"/>
  <c r="D499" i="4"/>
  <c r="F499" i="4" s="1"/>
  <c r="D500" i="4"/>
  <c r="F500" i="4" s="1"/>
  <c r="D501" i="4"/>
  <c r="F501" i="4" s="1"/>
  <c r="D502" i="4"/>
  <c r="F502" i="4" s="1"/>
  <c r="D503" i="4"/>
  <c r="F503" i="4" s="1"/>
  <c r="D504" i="4"/>
  <c r="F504" i="4" s="1"/>
  <c r="D505" i="4"/>
  <c r="F505" i="4" s="1"/>
  <c r="D506" i="4"/>
  <c r="F506" i="4" s="1"/>
  <c r="D507" i="4"/>
  <c r="F507" i="4" s="1"/>
  <c r="D508" i="4"/>
  <c r="F508" i="4" s="1"/>
  <c r="D509" i="4"/>
  <c r="F509" i="4" s="1"/>
  <c r="D510" i="4"/>
  <c r="F510" i="4" s="1"/>
  <c r="D511" i="4"/>
  <c r="F511" i="4" s="1"/>
  <c r="D512" i="4"/>
  <c r="F512" i="4" s="1"/>
  <c r="D513" i="4"/>
  <c r="F513" i="4" s="1"/>
  <c r="D514" i="4"/>
  <c r="F514" i="4" s="1"/>
  <c r="D515" i="4"/>
  <c r="F515" i="4" s="1"/>
  <c r="D516" i="4"/>
  <c r="F516" i="4" s="1"/>
  <c r="D517" i="4"/>
  <c r="F517" i="4" s="1"/>
  <c r="D518" i="4"/>
  <c r="F518" i="4" s="1"/>
  <c r="D519" i="4"/>
  <c r="F519" i="4" s="1"/>
  <c r="D520" i="4"/>
  <c r="F520" i="4" s="1"/>
  <c r="D521" i="4"/>
  <c r="F521" i="4" s="1"/>
  <c r="D522" i="4"/>
  <c r="F522" i="4" s="1"/>
  <c r="D523" i="4"/>
  <c r="F523" i="4" s="1"/>
  <c r="D524" i="4"/>
  <c r="F524" i="4" s="1"/>
  <c r="D525" i="4"/>
  <c r="F525" i="4" s="1"/>
  <c r="D526" i="4"/>
  <c r="F526" i="4" s="1"/>
  <c r="D527" i="4"/>
  <c r="F527" i="4" s="1"/>
  <c r="D528" i="4"/>
  <c r="F528" i="4" s="1"/>
  <c r="D529" i="4"/>
  <c r="F529" i="4" s="1"/>
  <c r="D530" i="4"/>
  <c r="F530" i="4" s="1"/>
  <c r="D531" i="4"/>
  <c r="F531" i="4" s="1"/>
  <c r="D532" i="4"/>
  <c r="F532" i="4" s="1"/>
  <c r="D533" i="4"/>
  <c r="F533" i="4" s="1"/>
  <c r="D534" i="4"/>
  <c r="F534" i="4" s="1"/>
  <c r="D535" i="4"/>
  <c r="F535" i="4" s="1"/>
  <c r="D536" i="4"/>
  <c r="F536" i="4" s="1"/>
  <c r="D537" i="4"/>
  <c r="F537" i="4" s="1"/>
  <c r="D538" i="4"/>
  <c r="F538" i="4" s="1"/>
  <c r="D539" i="4"/>
  <c r="F539" i="4" s="1"/>
  <c r="D540" i="4"/>
  <c r="F540" i="4" s="1"/>
  <c r="D541" i="4"/>
  <c r="F541" i="4" s="1"/>
  <c r="D542" i="4"/>
  <c r="F542" i="4" s="1"/>
  <c r="D543" i="4"/>
  <c r="F543" i="4" s="1"/>
  <c r="D544" i="4"/>
  <c r="F544" i="4" s="1"/>
  <c r="D545" i="4"/>
  <c r="F545" i="4" s="1"/>
  <c r="D546" i="4"/>
  <c r="F546" i="4" s="1"/>
  <c r="D547" i="4"/>
  <c r="F547" i="4" s="1"/>
  <c r="D548" i="4"/>
  <c r="F548" i="4" s="1"/>
  <c r="D549" i="4"/>
  <c r="F549" i="4" s="1"/>
  <c r="D550" i="4"/>
  <c r="F550" i="4" s="1"/>
  <c r="D551" i="4"/>
  <c r="F551" i="4" s="1"/>
  <c r="D552" i="4"/>
  <c r="F552" i="4" s="1"/>
  <c r="D553" i="4"/>
  <c r="F553" i="4" s="1"/>
  <c r="D554" i="4"/>
  <c r="F554" i="4" s="1"/>
  <c r="D555" i="4"/>
  <c r="F555" i="4" s="1"/>
  <c r="D556" i="4"/>
  <c r="F556" i="4" s="1"/>
  <c r="D557" i="4"/>
  <c r="F557" i="4" s="1"/>
  <c r="D558" i="4"/>
  <c r="F558" i="4" s="1"/>
  <c r="D559" i="4"/>
  <c r="F559" i="4" s="1"/>
  <c r="D560" i="4"/>
  <c r="F560" i="4" s="1"/>
  <c r="D561" i="4"/>
  <c r="F561" i="4" s="1"/>
  <c r="D562" i="4"/>
  <c r="F562" i="4" s="1"/>
  <c r="D563" i="4"/>
  <c r="F563" i="4" s="1"/>
  <c r="D564" i="4"/>
  <c r="F564" i="4" s="1"/>
  <c r="D565" i="4"/>
  <c r="F565" i="4" s="1"/>
  <c r="D566" i="4"/>
  <c r="F566" i="4" s="1"/>
  <c r="D567" i="4"/>
  <c r="F567" i="4" s="1"/>
  <c r="D568" i="4"/>
  <c r="F568" i="4" s="1"/>
  <c r="D569" i="4"/>
  <c r="F569" i="4" s="1"/>
  <c r="D570" i="4"/>
  <c r="F570" i="4" s="1"/>
  <c r="D571" i="4"/>
  <c r="F571" i="4" s="1"/>
  <c r="D572" i="4"/>
  <c r="F572" i="4" s="1"/>
  <c r="D573" i="4"/>
  <c r="F573" i="4" s="1"/>
  <c r="D574" i="4"/>
  <c r="F574" i="4" s="1"/>
  <c r="D575" i="4"/>
  <c r="F575" i="4" s="1"/>
  <c r="D576" i="4"/>
  <c r="F576" i="4" s="1"/>
  <c r="D577" i="4"/>
  <c r="F577" i="4" s="1"/>
  <c r="D578" i="4"/>
  <c r="F578" i="4" s="1"/>
  <c r="D579" i="4"/>
  <c r="F579" i="4" s="1"/>
  <c r="D580" i="4"/>
  <c r="F580" i="4" s="1"/>
  <c r="D581" i="4"/>
  <c r="F581" i="4" s="1"/>
  <c r="D582" i="4"/>
  <c r="F582" i="4" s="1"/>
  <c r="D583" i="4"/>
  <c r="F583" i="4" s="1"/>
  <c r="D584" i="4"/>
  <c r="F584" i="4" s="1"/>
  <c r="D585" i="4"/>
  <c r="F585" i="4" s="1"/>
  <c r="D586" i="4"/>
  <c r="F586" i="4" s="1"/>
  <c r="D587" i="4"/>
  <c r="F587" i="4" s="1"/>
  <c r="D588" i="4"/>
  <c r="F588" i="4" s="1"/>
  <c r="D589" i="4"/>
  <c r="F589" i="4" s="1"/>
  <c r="D590" i="4"/>
  <c r="F590" i="4" s="1"/>
  <c r="D591" i="4"/>
  <c r="F591" i="4" s="1"/>
  <c r="D592" i="4"/>
  <c r="F592" i="4" s="1"/>
  <c r="D593" i="4"/>
  <c r="F593" i="4" s="1"/>
  <c r="D594" i="4"/>
  <c r="F594" i="4" s="1"/>
  <c r="D595" i="4"/>
  <c r="F595" i="4" s="1"/>
  <c r="D596" i="4"/>
  <c r="F596" i="4" s="1"/>
  <c r="D597" i="4"/>
  <c r="F597" i="4" s="1"/>
  <c r="D598" i="4"/>
  <c r="F598" i="4" s="1"/>
  <c r="D599" i="4"/>
  <c r="F599" i="4" s="1"/>
  <c r="D600" i="4"/>
  <c r="F600" i="4" s="1"/>
  <c r="D601" i="4"/>
  <c r="F601" i="4" s="1"/>
  <c r="D602" i="4"/>
  <c r="F602" i="4" s="1"/>
  <c r="D603" i="4"/>
  <c r="F603" i="4" s="1"/>
  <c r="D604" i="4"/>
  <c r="F604" i="4" s="1"/>
  <c r="D605" i="4"/>
  <c r="F605" i="4" s="1"/>
  <c r="D606" i="4"/>
  <c r="F606" i="4" s="1"/>
  <c r="D607" i="4"/>
  <c r="F607" i="4" s="1"/>
  <c r="D608" i="4"/>
  <c r="F608" i="4" s="1"/>
  <c r="D609" i="4"/>
  <c r="F609" i="4" s="1"/>
  <c r="D610" i="4"/>
  <c r="F610" i="4" s="1"/>
  <c r="D611" i="4"/>
  <c r="F611" i="4" s="1"/>
  <c r="D612" i="4"/>
  <c r="F612" i="4" s="1"/>
  <c r="D613" i="4"/>
  <c r="F613" i="4" s="1"/>
  <c r="D614" i="4"/>
  <c r="F614" i="4" s="1"/>
  <c r="D615" i="4"/>
  <c r="F615" i="4" s="1"/>
  <c r="D616" i="4"/>
  <c r="F616" i="4" s="1"/>
  <c r="D617" i="4"/>
  <c r="F617" i="4" s="1"/>
  <c r="D618" i="4"/>
  <c r="F618" i="4" s="1"/>
  <c r="D619" i="4"/>
  <c r="F619" i="4" s="1"/>
  <c r="D620" i="4"/>
  <c r="F620" i="4" s="1"/>
  <c r="D621" i="4"/>
  <c r="F621" i="4" s="1"/>
  <c r="D622" i="4"/>
  <c r="F622" i="4" s="1"/>
  <c r="D623" i="4"/>
  <c r="F623" i="4" s="1"/>
  <c r="D624" i="4"/>
  <c r="F624" i="4" s="1"/>
  <c r="D625" i="4"/>
  <c r="F625" i="4" s="1"/>
  <c r="D626" i="4"/>
  <c r="F626" i="4" s="1"/>
  <c r="D627" i="4"/>
  <c r="F627" i="4" s="1"/>
  <c r="D628" i="4"/>
  <c r="F628" i="4" s="1"/>
  <c r="D629" i="4"/>
  <c r="F629" i="4" s="1"/>
  <c r="D630" i="4"/>
  <c r="F630" i="4" s="1"/>
  <c r="D631" i="4"/>
  <c r="F631" i="4" s="1"/>
  <c r="D632" i="4"/>
  <c r="F632" i="4" s="1"/>
  <c r="D633" i="4"/>
  <c r="F633" i="4" s="1"/>
  <c r="D634" i="4"/>
  <c r="F634" i="4" s="1"/>
  <c r="D635" i="4"/>
  <c r="F635" i="4" s="1"/>
  <c r="D636" i="4"/>
  <c r="F636" i="4" s="1"/>
  <c r="D637" i="4"/>
  <c r="F637" i="4" s="1"/>
  <c r="D638" i="4"/>
  <c r="F638" i="4" s="1"/>
  <c r="D639" i="4"/>
  <c r="F639" i="4" s="1"/>
  <c r="D640" i="4"/>
  <c r="F640" i="4" s="1"/>
  <c r="D641" i="4"/>
  <c r="F641" i="4" s="1"/>
  <c r="D642" i="4"/>
  <c r="F642" i="4" s="1"/>
  <c r="D643" i="4"/>
  <c r="F643" i="4" s="1"/>
  <c r="D644" i="4"/>
  <c r="F644" i="4" s="1"/>
  <c r="D645" i="4"/>
  <c r="F645" i="4" s="1"/>
  <c r="D646" i="4"/>
  <c r="F646" i="4" s="1"/>
  <c r="D647" i="4"/>
  <c r="F647" i="4" s="1"/>
  <c r="D648" i="4"/>
  <c r="F648" i="4" s="1"/>
  <c r="D649" i="4"/>
  <c r="F649" i="4" s="1"/>
  <c r="D650" i="4"/>
  <c r="F650" i="4" s="1"/>
  <c r="D651" i="4"/>
  <c r="F651" i="4" s="1"/>
  <c r="D652" i="4"/>
  <c r="F652" i="4" s="1"/>
  <c r="D653" i="4"/>
  <c r="F653" i="4" s="1"/>
  <c r="D654" i="4"/>
  <c r="F654" i="4" s="1"/>
  <c r="D655" i="4"/>
  <c r="F655" i="4" s="1"/>
  <c r="D656" i="4"/>
  <c r="F656" i="4" s="1"/>
  <c r="D657" i="4"/>
  <c r="F657" i="4" s="1"/>
  <c r="D658" i="4"/>
  <c r="F658" i="4" s="1"/>
  <c r="D659" i="4"/>
  <c r="F659" i="4" s="1"/>
  <c r="D660" i="4"/>
  <c r="F660" i="4" s="1"/>
  <c r="D661" i="4"/>
  <c r="F661" i="4" s="1"/>
  <c r="D662" i="4"/>
  <c r="F662" i="4" s="1"/>
  <c r="D663" i="4"/>
  <c r="F663" i="4" s="1"/>
  <c r="D664" i="4"/>
  <c r="F664" i="4" s="1"/>
  <c r="D665" i="4"/>
  <c r="F665" i="4" s="1"/>
  <c r="D666" i="4"/>
  <c r="F666" i="4" s="1"/>
  <c r="D667" i="4"/>
  <c r="F667" i="4" s="1"/>
  <c r="D668" i="4"/>
  <c r="F668" i="4" s="1"/>
  <c r="D669" i="4"/>
  <c r="F669" i="4" s="1"/>
  <c r="D670" i="4"/>
  <c r="F670" i="4" s="1"/>
  <c r="D671" i="4"/>
  <c r="F671" i="4" s="1"/>
  <c r="D672" i="4"/>
  <c r="F672" i="4" s="1"/>
  <c r="D673" i="4"/>
  <c r="F673" i="4" s="1"/>
  <c r="D674" i="4"/>
  <c r="F674" i="4" s="1"/>
  <c r="D675" i="4"/>
  <c r="F675" i="4" s="1"/>
  <c r="D676" i="4"/>
  <c r="F676" i="4" s="1"/>
  <c r="D677" i="4"/>
  <c r="F677" i="4" s="1"/>
  <c r="D678" i="4"/>
  <c r="F678" i="4" s="1"/>
  <c r="D679" i="4"/>
  <c r="F679" i="4" s="1"/>
  <c r="D680" i="4"/>
  <c r="F680" i="4" s="1"/>
  <c r="D681" i="4"/>
  <c r="F681" i="4" s="1"/>
  <c r="D682" i="4"/>
  <c r="F682" i="4" s="1"/>
  <c r="D683" i="4"/>
  <c r="F683" i="4" s="1"/>
  <c r="D684" i="4"/>
  <c r="F684" i="4" s="1"/>
  <c r="D685" i="4"/>
  <c r="F685" i="4" s="1"/>
  <c r="D686" i="4"/>
  <c r="F686" i="4" s="1"/>
  <c r="D687" i="4"/>
  <c r="F687" i="4" s="1"/>
  <c r="D688" i="4"/>
  <c r="F688" i="4" s="1"/>
  <c r="D689" i="4"/>
  <c r="F689" i="4" s="1"/>
  <c r="D690" i="4"/>
  <c r="F690" i="4" s="1"/>
  <c r="D691" i="4"/>
  <c r="F691" i="4" s="1"/>
  <c r="D692" i="4"/>
  <c r="F692" i="4" s="1"/>
  <c r="D693" i="4"/>
  <c r="F693" i="4" s="1"/>
  <c r="D694" i="4"/>
  <c r="F694" i="4" s="1"/>
  <c r="D695" i="4"/>
  <c r="F695" i="4" s="1"/>
  <c r="D696" i="4"/>
  <c r="F696" i="4" s="1"/>
  <c r="D697" i="4"/>
  <c r="F697" i="4" s="1"/>
  <c r="D698" i="4"/>
  <c r="F698" i="4" s="1"/>
  <c r="D699" i="4"/>
  <c r="F699" i="4" s="1"/>
  <c r="D700" i="4"/>
  <c r="F700" i="4" s="1"/>
  <c r="D701" i="4"/>
  <c r="F701" i="4" s="1"/>
  <c r="D702" i="4"/>
  <c r="F702" i="4" s="1"/>
  <c r="D703" i="4"/>
  <c r="F703" i="4" s="1"/>
  <c r="D704" i="4"/>
  <c r="F704" i="4" s="1"/>
  <c r="D705" i="4"/>
  <c r="F705" i="4" s="1"/>
  <c r="D706" i="4"/>
  <c r="F706" i="4" s="1"/>
  <c r="D707" i="4"/>
  <c r="F707" i="4" s="1"/>
  <c r="D708" i="4"/>
  <c r="F708" i="4" s="1"/>
  <c r="D709" i="4"/>
  <c r="F709" i="4" s="1"/>
  <c r="D710" i="4"/>
  <c r="F710" i="4" s="1"/>
  <c r="D711" i="4"/>
  <c r="F711" i="4" s="1"/>
  <c r="D712" i="4"/>
  <c r="F712" i="4" s="1"/>
  <c r="D713" i="4"/>
  <c r="F713" i="4" s="1"/>
  <c r="D714" i="4"/>
  <c r="F714" i="4" s="1"/>
  <c r="D715" i="4"/>
  <c r="F715" i="4" s="1"/>
  <c r="D716" i="4"/>
  <c r="F716" i="4" s="1"/>
  <c r="D717" i="4"/>
  <c r="F717" i="4" s="1"/>
  <c r="D718" i="4"/>
  <c r="F718" i="4" s="1"/>
  <c r="D719" i="4"/>
  <c r="F719" i="4" s="1"/>
  <c r="D720" i="4"/>
  <c r="F720" i="4" s="1"/>
  <c r="D721" i="4"/>
  <c r="F721" i="4" s="1"/>
  <c r="D722" i="4"/>
  <c r="F722" i="4" s="1"/>
  <c r="D723" i="4"/>
  <c r="F723" i="4" s="1"/>
  <c r="D724" i="4"/>
  <c r="F724" i="4" s="1"/>
  <c r="D725" i="4"/>
  <c r="F725" i="4" s="1"/>
  <c r="D726" i="4"/>
  <c r="F726" i="4" s="1"/>
  <c r="D727" i="4"/>
  <c r="F727" i="4" s="1"/>
  <c r="D728" i="4"/>
  <c r="F728" i="4" s="1"/>
  <c r="D729" i="4"/>
  <c r="F729" i="4" s="1"/>
  <c r="D730" i="4"/>
  <c r="F730" i="4" s="1"/>
  <c r="D731" i="4"/>
  <c r="F731" i="4" s="1"/>
  <c r="D732" i="4"/>
  <c r="F732" i="4" s="1"/>
  <c r="D733" i="4"/>
  <c r="F733" i="4" s="1"/>
  <c r="D734" i="4"/>
  <c r="F734" i="4" s="1"/>
  <c r="D735" i="4"/>
  <c r="F735" i="4" s="1"/>
  <c r="D736" i="4"/>
  <c r="F736" i="4" s="1"/>
  <c r="D737" i="4"/>
  <c r="F737" i="4" s="1"/>
  <c r="D738" i="4"/>
  <c r="F738" i="4" s="1"/>
  <c r="D739" i="4"/>
  <c r="F739" i="4" s="1"/>
  <c r="D740" i="4"/>
  <c r="F740" i="4" s="1"/>
  <c r="D741" i="4"/>
  <c r="F741" i="4" s="1"/>
  <c r="D742" i="4"/>
  <c r="F742" i="4" s="1"/>
  <c r="D743" i="4"/>
  <c r="F743" i="4" s="1"/>
  <c r="D744" i="4"/>
  <c r="F744" i="4" s="1"/>
  <c r="D745" i="4"/>
  <c r="F745" i="4" s="1"/>
  <c r="D746" i="4"/>
  <c r="F746" i="4" s="1"/>
  <c r="D747" i="4"/>
  <c r="F747" i="4" s="1"/>
  <c r="D748" i="4"/>
  <c r="F748" i="4" s="1"/>
  <c r="D749" i="4"/>
  <c r="F749" i="4" s="1"/>
  <c r="D750" i="4"/>
  <c r="F750" i="4" s="1"/>
  <c r="D751" i="4"/>
  <c r="F751" i="4" s="1"/>
  <c r="D752" i="4"/>
  <c r="F752" i="4" s="1"/>
  <c r="D753" i="4"/>
  <c r="F753" i="4" s="1"/>
  <c r="D754" i="4"/>
  <c r="F754" i="4" s="1"/>
  <c r="D755" i="4"/>
  <c r="F755" i="4" s="1"/>
  <c r="D756" i="4"/>
  <c r="F756" i="4" s="1"/>
  <c r="D757" i="4"/>
  <c r="F757" i="4" s="1"/>
  <c r="D758" i="4"/>
  <c r="F758" i="4" s="1"/>
  <c r="D759" i="4"/>
  <c r="F759" i="4" s="1"/>
  <c r="D760" i="4"/>
  <c r="F760" i="4" s="1"/>
  <c r="D761" i="4"/>
  <c r="F761" i="4" s="1"/>
  <c r="D762" i="4"/>
  <c r="F762" i="4" s="1"/>
  <c r="D763" i="4"/>
  <c r="F763" i="4" s="1"/>
  <c r="D764" i="4"/>
  <c r="F764" i="4" s="1"/>
  <c r="D765" i="4"/>
  <c r="F765" i="4" s="1"/>
  <c r="D766" i="4"/>
  <c r="F766" i="4" s="1"/>
  <c r="D767" i="4"/>
  <c r="F767" i="4" s="1"/>
  <c r="D768" i="4"/>
  <c r="F768" i="4" s="1"/>
  <c r="D769" i="4"/>
  <c r="F769" i="4" s="1"/>
  <c r="D770" i="4"/>
  <c r="F770" i="4" s="1"/>
  <c r="D771" i="4"/>
  <c r="F771" i="4" s="1"/>
  <c r="D772" i="4"/>
  <c r="F772" i="4" s="1"/>
  <c r="D773" i="4"/>
  <c r="F773" i="4" s="1"/>
  <c r="D774" i="4"/>
  <c r="F774" i="4" s="1"/>
  <c r="D775" i="4"/>
  <c r="F775" i="4" s="1"/>
  <c r="D776" i="4"/>
  <c r="F776" i="4" s="1"/>
  <c r="D777" i="4"/>
  <c r="F777" i="4" s="1"/>
  <c r="D778" i="4"/>
  <c r="F778" i="4" s="1"/>
  <c r="D779" i="4"/>
  <c r="F779" i="4" s="1"/>
  <c r="D780" i="4"/>
  <c r="F780" i="4" s="1"/>
  <c r="D781" i="4"/>
  <c r="F781" i="4" s="1"/>
  <c r="D782" i="4"/>
  <c r="F782" i="4" s="1"/>
  <c r="D783" i="4"/>
  <c r="F783" i="4" s="1"/>
  <c r="D784" i="4"/>
  <c r="F784" i="4" s="1"/>
  <c r="D785" i="4"/>
  <c r="F785" i="4" s="1"/>
  <c r="D786" i="4"/>
  <c r="F786" i="4" s="1"/>
  <c r="D787" i="4"/>
  <c r="F787" i="4" s="1"/>
  <c r="D788" i="4"/>
  <c r="F788" i="4" s="1"/>
  <c r="D789" i="4"/>
  <c r="F789" i="4" s="1"/>
  <c r="D790" i="4"/>
  <c r="F790" i="4" s="1"/>
  <c r="D791" i="4"/>
  <c r="F791" i="4" s="1"/>
  <c r="D792" i="4"/>
  <c r="F792" i="4" s="1"/>
  <c r="D793" i="4"/>
  <c r="F793" i="4" s="1"/>
  <c r="D794" i="4"/>
  <c r="F794" i="4" s="1"/>
  <c r="D795" i="4"/>
  <c r="F795" i="4" s="1"/>
  <c r="D796" i="4"/>
  <c r="F796" i="4" s="1"/>
  <c r="D797" i="4"/>
  <c r="F797" i="4" s="1"/>
  <c r="D798" i="4"/>
  <c r="F798" i="4" s="1"/>
  <c r="D799" i="4"/>
  <c r="F799" i="4" s="1"/>
  <c r="D800" i="4"/>
  <c r="F800" i="4" s="1"/>
  <c r="D801" i="4"/>
  <c r="F801" i="4" s="1"/>
  <c r="D802" i="4"/>
  <c r="F802" i="4" s="1"/>
  <c r="D803" i="4"/>
  <c r="F803" i="4" s="1"/>
  <c r="D804" i="4"/>
  <c r="F804" i="4" s="1"/>
  <c r="D805" i="4"/>
  <c r="F805" i="4" s="1"/>
  <c r="D806" i="4"/>
  <c r="F806" i="4" s="1"/>
  <c r="D807" i="4"/>
  <c r="F807" i="4" s="1"/>
  <c r="D808" i="4"/>
  <c r="F808" i="4" s="1"/>
  <c r="D809" i="4"/>
  <c r="F809" i="4" s="1"/>
  <c r="D810" i="4"/>
  <c r="F810" i="4" s="1"/>
  <c r="D811" i="4"/>
  <c r="F811" i="4" s="1"/>
  <c r="D812" i="4"/>
  <c r="F812" i="4" s="1"/>
  <c r="D813" i="4"/>
  <c r="F813" i="4" s="1"/>
  <c r="D814" i="4"/>
  <c r="F814" i="4" s="1"/>
  <c r="D815" i="4"/>
  <c r="F815" i="4" s="1"/>
  <c r="D816" i="4"/>
  <c r="F816" i="4" s="1"/>
  <c r="D817" i="4"/>
  <c r="F817" i="4" s="1"/>
  <c r="D818" i="4"/>
  <c r="F818" i="4" s="1"/>
  <c r="D819" i="4"/>
  <c r="F819" i="4" s="1"/>
  <c r="D820" i="4"/>
  <c r="F820" i="4" s="1"/>
  <c r="D821" i="4"/>
  <c r="F821" i="4" s="1"/>
  <c r="D822" i="4"/>
  <c r="F822" i="4" s="1"/>
  <c r="D823" i="4"/>
  <c r="F823" i="4" s="1"/>
  <c r="D824" i="4"/>
  <c r="F824" i="4" s="1"/>
  <c r="D825" i="4"/>
  <c r="F825" i="4" s="1"/>
  <c r="D826" i="4"/>
  <c r="F826" i="4" s="1"/>
  <c r="D827" i="4"/>
  <c r="F827" i="4" s="1"/>
  <c r="D828" i="4"/>
  <c r="F828" i="4" s="1"/>
  <c r="D829" i="4"/>
  <c r="F829" i="4" s="1"/>
  <c r="D830" i="4"/>
  <c r="F830" i="4" s="1"/>
  <c r="D831" i="4"/>
  <c r="F831" i="4" s="1"/>
  <c r="D832" i="4"/>
  <c r="F832" i="4" s="1"/>
  <c r="D833" i="4"/>
  <c r="F833" i="4" s="1"/>
  <c r="D834" i="4"/>
  <c r="F834" i="4" s="1"/>
  <c r="D835" i="4"/>
  <c r="F835" i="4" s="1"/>
  <c r="D836" i="4"/>
  <c r="F836" i="4" s="1"/>
  <c r="D837" i="4"/>
  <c r="F837" i="4" s="1"/>
  <c r="D838" i="4"/>
  <c r="F838" i="4" s="1"/>
  <c r="D839" i="4"/>
  <c r="F839" i="4" s="1"/>
  <c r="D840" i="4"/>
  <c r="F840" i="4" s="1"/>
  <c r="D841" i="4"/>
  <c r="F841" i="4" s="1"/>
  <c r="D842" i="4"/>
  <c r="F842" i="4" s="1"/>
  <c r="D843" i="4"/>
  <c r="F843" i="4" s="1"/>
  <c r="D844" i="4"/>
  <c r="F844" i="4" s="1"/>
  <c r="D845" i="4"/>
  <c r="F845" i="4" s="1"/>
  <c r="D846" i="4"/>
  <c r="F846" i="4" s="1"/>
  <c r="D847" i="4"/>
  <c r="F847" i="4" s="1"/>
  <c r="D848" i="4"/>
  <c r="F848" i="4" s="1"/>
  <c r="D849" i="4"/>
  <c r="F849" i="4" s="1"/>
  <c r="D850" i="4"/>
  <c r="F850" i="4" s="1"/>
  <c r="D851" i="4"/>
  <c r="F851" i="4" s="1"/>
  <c r="D852" i="4"/>
  <c r="F852" i="4" s="1"/>
  <c r="D853" i="4"/>
  <c r="F853" i="4" s="1"/>
  <c r="D854" i="4"/>
  <c r="F854" i="4" s="1"/>
  <c r="D855" i="4"/>
  <c r="F855" i="4" s="1"/>
  <c r="D856" i="4"/>
  <c r="F856" i="4" s="1"/>
  <c r="D857" i="4"/>
  <c r="F857" i="4" s="1"/>
  <c r="D858" i="4"/>
  <c r="F858" i="4" s="1"/>
  <c r="D859" i="4"/>
  <c r="F859" i="4" s="1"/>
  <c r="D860" i="4"/>
  <c r="F860" i="4" s="1"/>
  <c r="D861" i="4"/>
  <c r="F861" i="4" s="1"/>
  <c r="D862" i="4"/>
  <c r="F862" i="4" s="1"/>
  <c r="D863" i="4"/>
  <c r="F863" i="4" s="1"/>
  <c r="D864" i="4"/>
  <c r="F864" i="4" s="1"/>
  <c r="D865" i="4"/>
  <c r="F865" i="4" s="1"/>
  <c r="D866" i="4"/>
  <c r="F866" i="4" s="1"/>
  <c r="D867" i="4"/>
  <c r="F867" i="4" s="1"/>
  <c r="D868" i="4"/>
  <c r="F868" i="4" s="1"/>
  <c r="D869" i="4"/>
  <c r="F869" i="4" s="1"/>
  <c r="D870" i="4"/>
  <c r="F870" i="4" s="1"/>
  <c r="D871" i="4"/>
  <c r="F871" i="4" s="1"/>
  <c r="D872" i="4"/>
  <c r="F872" i="4" s="1"/>
  <c r="D873" i="4"/>
  <c r="F873" i="4" s="1"/>
  <c r="D874" i="4"/>
  <c r="F874" i="4" s="1"/>
  <c r="D875" i="4"/>
  <c r="F875" i="4" s="1"/>
  <c r="D876" i="4"/>
  <c r="F876" i="4" s="1"/>
  <c r="D877" i="4"/>
  <c r="F877" i="4" s="1"/>
  <c r="D878" i="4"/>
  <c r="F878" i="4" s="1"/>
  <c r="D879" i="4"/>
  <c r="F879" i="4" s="1"/>
  <c r="D880" i="4"/>
  <c r="F880" i="4" s="1"/>
  <c r="D881" i="4"/>
  <c r="F881" i="4" s="1"/>
  <c r="D882" i="4"/>
  <c r="F882" i="4" s="1"/>
  <c r="D883" i="4"/>
  <c r="F883" i="4" s="1"/>
  <c r="D884" i="4"/>
  <c r="F884" i="4" s="1"/>
  <c r="D885" i="4"/>
  <c r="F885" i="4" s="1"/>
  <c r="D886" i="4"/>
  <c r="F886" i="4" s="1"/>
  <c r="D887" i="4"/>
  <c r="F887" i="4" s="1"/>
  <c r="D888" i="4"/>
  <c r="F888" i="4" s="1"/>
  <c r="D889" i="4"/>
  <c r="F889" i="4" s="1"/>
  <c r="D890" i="4"/>
  <c r="F890" i="4" s="1"/>
  <c r="D891" i="4"/>
  <c r="F891" i="4" s="1"/>
  <c r="D892" i="4"/>
  <c r="F892" i="4" s="1"/>
  <c r="D893" i="4"/>
  <c r="F893" i="4" s="1"/>
  <c r="D894" i="4"/>
  <c r="F894" i="4" s="1"/>
  <c r="D895" i="4"/>
  <c r="F895" i="4" s="1"/>
  <c r="D896" i="4"/>
  <c r="F896" i="4" s="1"/>
  <c r="D897" i="4"/>
  <c r="F897" i="4" s="1"/>
  <c r="D898" i="4"/>
  <c r="F898" i="4" s="1"/>
  <c r="D899" i="4"/>
  <c r="F899" i="4" s="1"/>
  <c r="D900" i="4"/>
  <c r="F900" i="4" s="1"/>
  <c r="D901" i="4"/>
  <c r="F901" i="4" s="1"/>
  <c r="D902" i="4"/>
  <c r="F902" i="4" s="1"/>
  <c r="D903" i="4"/>
  <c r="F903" i="4" s="1"/>
  <c r="D904" i="4"/>
  <c r="F904" i="4" s="1"/>
  <c r="D905" i="4"/>
  <c r="F905" i="4" s="1"/>
  <c r="D906" i="4"/>
  <c r="F906" i="4" s="1"/>
  <c r="D907" i="4"/>
  <c r="F907" i="4" s="1"/>
  <c r="D908" i="4"/>
  <c r="F908" i="4" s="1"/>
  <c r="D909" i="4"/>
  <c r="F909" i="4" s="1"/>
  <c r="D910" i="4"/>
  <c r="F910" i="4" s="1"/>
  <c r="D911" i="4"/>
  <c r="F911" i="4" s="1"/>
  <c r="D912" i="4"/>
  <c r="F912" i="4" s="1"/>
  <c r="D913" i="4"/>
  <c r="F913" i="4" s="1"/>
  <c r="D914" i="4"/>
  <c r="F914" i="4" s="1"/>
  <c r="D915" i="4"/>
  <c r="F915" i="4" s="1"/>
  <c r="D916" i="4"/>
  <c r="F916" i="4" s="1"/>
  <c r="D917" i="4"/>
  <c r="F917" i="4" s="1"/>
  <c r="D918" i="4"/>
  <c r="F918" i="4" s="1"/>
  <c r="D919" i="4"/>
  <c r="F919" i="4" s="1"/>
  <c r="D920" i="4"/>
  <c r="F920" i="4" s="1"/>
  <c r="D921" i="4"/>
  <c r="F921" i="4" s="1"/>
  <c r="D922" i="4"/>
  <c r="F922" i="4" s="1"/>
  <c r="D923" i="4"/>
  <c r="F923" i="4" s="1"/>
  <c r="D924" i="4"/>
  <c r="F924" i="4" s="1"/>
  <c r="D925" i="4"/>
  <c r="F925" i="4" s="1"/>
  <c r="D926" i="4"/>
  <c r="F926" i="4" s="1"/>
  <c r="D927" i="4"/>
  <c r="F927" i="4" s="1"/>
  <c r="D928" i="4"/>
  <c r="F928" i="4" s="1"/>
  <c r="D929" i="4"/>
  <c r="F929" i="4" s="1"/>
  <c r="D930" i="4"/>
  <c r="F930" i="4" s="1"/>
  <c r="D931" i="4"/>
  <c r="F931" i="4" s="1"/>
  <c r="D932" i="4"/>
  <c r="F932" i="4" s="1"/>
  <c r="D933" i="4"/>
  <c r="F933" i="4" s="1"/>
  <c r="D934" i="4"/>
  <c r="F934" i="4" s="1"/>
  <c r="D935" i="4"/>
  <c r="F935" i="4" s="1"/>
  <c r="D936" i="4"/>
  <c r="F936" i="4" s="1"/>
  <c r="D937" i="4"/>
  <c r="F937" i="4" s="1"/>
  <c r="D938" i="4"/>
  <c r="F938" i="4" s="1"/>
  <c r="D939" i="4"/>
  <c r="F939" i="4" s="1"/>
  <c r="D940" i="4"/>
  <c r="F940" i="4" s="1"/>
  <c r="D941" i="4"/>
  <c r="F941" i="4" s="1"/>
  <c r="D942" i="4"/>
  <c r="F942" i="4" s="1"/>
  <c r="D943" i="4"/>
  <c r="F943" i="4" s="1"/>
  <c r="D944" i="4"/>
  <c r="F944" i="4" s="1"/>
  <c r="D945" i="4"/>
  <c r="F945" i="4" s="1"/>
  <c r="D946" i="4"/>
  <c r="F946" i="4" s="1"/>
  <c r="D947" i="4"/>
  <c r="F947" i="4" s="1"/>
  <c r="D948" i="4"/>
  <c r="F948" i="4" s="1"/>
  <c r="D949" i="4"/>
  <c r="F949" i="4" s="1"/>
  <c r="D950" i="4"/>
  <c r="F950" i="4" s="1"/>
  <c r="D951" i="4"/>
  <c r="F951" i="4" s="1"/>
  <c r="D952" i="4"/>
  <c r="F952" i="4" s="1"/>
  <c r="D953" i="4"/>
  <c r="F953" i="4" s="1"/>
  <c r="D954" i="4"/>
  <c r="F954" i="4" s="1"/>
  <c r="D955" i="4"/>
  <c r="F955" i="4" s="1"/>
  <c r="D956" i="4"/>
  <c r="F956" i="4" s="1"/>
  <c r="D957" i="4"/>
  <c r="F957" i="4" s="1"/>
  <c r="D958" i="4"/>
  <c r="F958" i="4" s="1"/>
  <c r="D959" i="4"/>
  <c r="F959" i="4" s="1"/>
  <c r="D960" i="4"/>
  <c r="F960" i="4" s="1"/>
  <c r="D961" i="4"/>
  <c r="F961" i="4" s="1"/>
  <c r="D962" i="4"/>
  <c r="F962" i="4" s="1"/>
  <c r="D963" i="4"/>
  <c r="F963" i="4" s="1"/>
  <c r="D964" i="4"/>
  <c r="F964" i="4" s="1"/>
  <c r="D965" i="4"/>
  <c r="F965" i="4" s="1"/>
  <c r="D966" i="4"/>
  <c r="F966" i="4" s="1"/>
  <c r="D967" i="4"/>
  <c r="F967" i="4" s="1"/>
  <c r="D968" i="4"/>
  <c r="F968" i="4" s="1"/>
  <c r="D969" i="4"/>
  <c r="F969" i="4" s="1"/>
  <c r="D970" i="4"/>
  <c r="F970" i="4" s="1"/>
  <c r="D971" i="4"/>
  <c r="F971" i="4" s="1"/>
  <c r="D972" i="4"/>
  <c r="F972" i="4" s="1"/>
  <c r="D973" i="4"/>
  <c r="F973" i="4" s="1"/>
  <c r="D974" i="4"/>
  <c r="F974" i="4" s="1"/>
  <c r="D975" i="4"/>
  <c r="F975" i="4" s="1"/>
  <c r="D976" i="4"/>
  <c r="F976" i="4" s="1"/>
  <c r="D977" i="4"/>
  <c r="F977" i="4" s="1"/>
  <c r="D978" i="4"/>
  <c r="F978" i="4" s="1"/>
  <c r="D979" i="4"/>
  <c r="F979" i="4" s="1"/>
  <c r="D980" i="4"/>
  <c r="F980" i="4" s="1"/>
  <c r="D981" i="4"/>
  <c r="F981" i="4" s="1"/>
  <c r="D982" i="4"/>
  <c r="F982" i="4" s="1"/>
  <c r="D983" i="4"/>
  <c r="F983" i="4" s="1"/>
  <c r="D984" i="4"/>
  <c r="F984" i="4" s="1"/>
  <c r="D985" i="4"/>
  <c r="F985" i="4" s="1"/>
  <c r="D986" i="4"/>
  <c r="F986" i="4" s="1"/>
  <c r="D987" i="4"/>
  <c r="F987" i="4" s="1"/>
  <c r="D988" i="4"/>
  <c r="F988" i="4" s="1"/>
  <c r="D989" i="4"/>
  <c r="F989" i="4" s="1"/>
  <c r="D990" i="4"/>
  <c r="F990" i="4" s="1"/>
  <c r="D991" i="4"/>
  <c r="F991" i="4" s="1"/>
  <c r="D992" i="4"/>
  <c r="F992" i="4" s="1"/>
  <c r="D993" i="4"/>
  <c r="F993" i="4" s="1"/>
  <c r="D994" i="4"/>
  <c r="F994" i="4" s="1"/>
  <c r="D995" i="4"/>
  <c r="F995" i="4" s="1"/>
  <c r="D996" i="4"/>
  <c r="F996" i="4" s="1"/>
  <c r="D997" i="4"/>
  <c r="F997" i="4" s="1"/>
  <c r="D998" i="4"/>
  <c r="F998" i="4" s="1"/>
  <c r="D999" i="4"/>
  <c r="F999" i="4" s="1"/>
  <c r="D1000" i="4"/>
  <c r="F1000" i="4" s="1"/>
  <c r="D1001" i="4"/>
  <c r="F1001" i="4" s="1"/>
  <c r="D1002" i="4"/>
  <c r="F1002" i="4" s="1"/>
  <c r="D1003" i="4"/>
  <c r="F1003" i="4" s="1"/>
  <c r="D1004" i="4"/>
  <c r="F1004" i="4" s="1"/>
  <c r="D1005" i="4"/>
  <c r="F1005" i="4" s="1"/>
  <c r="D1006" i="4"/>
  <c r="F1006" i="4" s="1"/>
  <c r="D1007" i="4"/>
  <c r="F1007" i="4" s="1"/>
  <c r="D1008" i="4"/>
  <c r="F1008" i="4" s="1"/>
  <c r="D1009" i="4"/>
  <c r="F1009" i="4" s="1"/>
  <c r="D1010" i="4"/>
  <c r="F1010" i="4" s="1"/>
  <c r="D1011" i="4"/>
  <c r="F1011" i="4" s="1"/>
  <c r="D1012" i="4"/>
  <c r="F1012" i="4" s="1"/>
  <c r="D1013" i="4"/>
  <c r="F1013" i="4" s="1"/>
  <c r="D1014" i="4"/>
  <c r="F1014" i="4" s="1"/>
  <c r="D1015" i="4"/>
  <c r="F1015" i="4" s="1"/>
  <c r="D1016" i="4"/>
  <c r="F1016" i="4" s="1"/>
  <c r="D1017" i="4"/>
  <c r="F1017" i="4" s="1"/>
  <c r="D1018" i="4"/>
  <c r="F1018" i="4" s="1"/>
  <c r="D1019" i="4"/>
  <c r="F1019" i="4" s="1"/>
  <c r="D1020" i="4"/>
  <c r="F1020" i="4" s="1"/>
  <c r="D1021" i="4"/>
  <c r="F1021" i="4" s="1"/>
  <c r="D1022" i="4"/>
  <c r="F1022" i="4" s="1"/>
  <c r="D1023" i="4"/>
  <c r="F1023" i="4" s="1"/>
  <c r="D1024" i="4"/>
  <c r="F1024" i="4" s="1"/>
  <c r="D1025" i="4"/>
  <c r="F1025" i="4" s="1"/>
  <c r="D1026" i="4"/>
  <c r="F1026" i="4" s="1"/>
  <c r="D1027" i="4"/>
  <c r="F1027" i="4" s="1"/>
  <c r="D1028" i="4"/>
  <c r="F1028" i="4" s="1"/>
  <c r="D1029" i="4"/>
  <c r="F1029" i="4" s="1"/>
  <c r="D1030" i="4"/>
  <c r="F1030" i="4" s="1"/>
  <c r="D1031" i="4"/>
  <c r="F1031" i="4" s="1"/>
  <c r="D1032" i="4"/>
  <c r="F1032" i="4" s="1"/>
  <c r="D1033" i="4"/>
  <c r="F1033" i="4" s="1"/>
  <c r="D1034" i="4"/>
  <c r="F1034" i="4" s="1"/>
  <c r="D1035" i="4"/>
  <c r="F1035" i="4" s="1"/>
  <c r="D1036" i="4"/>
  <c r="F1036" i="4" s="1"/>
  <c r="D1037" i="4"/>
  <c r="F1037" i="4" s="1"/>
  <c r="D1038" i="4"/>
  <c r="F1038" i="4" s="1"/>
  <c r="D1039" i="4"/>
  <c r="F1039" i="4" s="1"/>
  <c r="D1040" i="4"/>
  <c r="F1040" i="4" s="1"/>
  <c r="D1041" i="4"/>
  <c r="F1041" i="4" s="1"/>
  <c r="D1042" i="4"/>
  <c r="F1042" i="4" s="1"/>
  <c r="D1043" i="4"/>
  <c r="F1043" i="4" s="1"/>
  <c r="D1044" i="4"/>
  <c r="F1044" i="4" s="1"/>
  <c r="D1045" i="4"/>
  <c r="F1045" i="4" s="1"/>
  <c r="D1046" i="4"/>
  <c r="F1046" i="4" s="1"/>
  <c r="D1047" i="4"/>
  <c r="F1047" i="4" s="1"/>
  <c r="D1048" i="4"/>
  <c r="F1048" i="4" s="1"/>
  <c r="D1049" i="4"/>
  <c r="F1049" i="4" s="1"/>
  <c r="D1050" i="4"/>
  <c r="F1050" i="4" s="1"/>
  <c r="D1051" i="4"/>
  <c r="F1051" i="4" s="1"/>
  <c r="D1052" i="4"/>
  <c r="F1052" i="4" s="1"/>
  <c r="D1053" i="4"/>
  <c r="F1053" i="4" s="1"/>
  <c r="D1054" i="4"/>
  <c r="F1054" i="4" s="1"/>
  <c r="D1055" i="4"/>
  <c r="F1055" i="4" s="1"/>
  <c r="D1056" i="4"/>
  <c r="F1056" i="4" s="1"/>
  <c r="D1057" i="4"/>
  <c r="F1057" i="4" s="1"/>
  <c r="D1058" i="4"/>
  <c r="F1058" i="4" s="1"/>
  <c r="D1059" i="4"/>
  <c r="F1059" i="4" s="1"/>
  <c r="D1060" i="4"/>
  <c r="F1060" i="4" s="1"/>
  <c r="D1061" i="4"/>
  <c r="F1061" i="4" s="1"/>
  <c r="D1062" i="4"/>
  <c r="F1062" i="4" s="1"/>
  <c r="D1063" i="4"/>
  <c r="F1063" i="4" s="1"/>
  <c r="D1064" i="4"/>
  <c r="F1064" i="4" s="1"/>
  <c r="D1065" i="4"/>
  <c r="F1065" i="4" s="1"/>
  <c r="D1066" i="4"/>
  <c r="F1066" i="4" s="1"/>
  <c r="D1067" i="4"/>
  <c r="F1067" i="4" s="1"/>
  <c r="D1068" i="4"/>
  <c r="F1068" i="4" s="1"/>
  <c r="D1069" i="4"/>
  <c r="F1069" i="4" s="1"/>
  <c r="D1070" i="4"/>
  <c r="F1070" i="4" s="1"/>
  <c r="D1071" i="4"/>
  <c r="F1071" i="4" s="1"/>
  <c r="D1072" i="4"/>
  <c r="F1072" i="4" s="1"/>
  <c r="D1073" i="4"/>
  <c r="F1073" i="4" s="1"/>
  <c r="D1074" i="4"/>
  <c r="F1074" i="4" s="1"/>
  <c r="D1075" i="4"/>
  <c r="F1075" i="4" s="1"/>
  <c r="D1076" i="4"/>
  <c r="F1076" i="4" s="1"/>
  <c r="D1077" i="4"/>
  <c r="F1077" i="4" s="1"/>
  <c r="D1078" i="4"/>
  <c r="F1078" i="4" s="1"/>
  <c r="D1079" i="4"/>
  <c r="F1079" i="4" s="1"/>
  <c r="D1080" i="4"/>
  <c r="F1080" i="4" s="1"/>
  <c r="D1081" i="4"/>
  <c r="F1081" i="4" s="1"/>
  <c r="D1082" i="4"/>
  <c r="F1082" i="4" s="1"/>
  <c r="D1083" i="4"/>
  <c r="F1083" i="4" s="1"/>
  <c r="D1084" i="4"/>
  <c r="F1084" i="4" s="1"/>
  <c r="D1085" i="4"/>
  <c r="F1085" i="4" s="1"/>
  <c r="D1086" i="4"/>
  <c r="F1086" i="4" s="1"/>
  <c r="D1087" i="4"/>
  <c r="F1087" i="4" s="1"/>
  <c r="D1088" i="4"/>
  <c r="F1088" i="4" s="1"/>
  <c r="D1089" i="4"/>
  <c r="F1089" i="4" s="1"/>
  <c r="D1090" i="4"/>
  <c r="F1090" i="4" s="1"/>
  <c r="D1091" i="4"/>
  <c r="F1091" i="4" s="1"/>
  <c r="D1092" i="4"/>
  <c r="F1092" i="4" s="1"/>
  <c r="D1093" i="4"/>
  <c r="F1093" i="4" s="1"/>
  <c r="D1094" i="4"/>
  <c r="F1094" i="4" s="1"/>
  <c r="D1095" i="4"/>
  <c r="F1095" i="4" s="1"/>
  <c r="D1096" i="4"/>
  <c r="F1096" i="4" s="1"/>
  <c r="D1097" i="4"/>
  <c r="F1097" i="4" s="1"/>
  <c r="D1098" i="4"/>
  <c r="F1098" i="4" s="1"/>
  <c r="D1099" i="4"/>
  <c r="F1099" i="4" s="1"/>
  <c r="D1100" i="4"/>
  <c r="F1100" i="4" s="1"/>
  <c r="D1101" i="4"/>
  <c r="F1101" i="4" s="1"/>
  <c r="D1102" i="4"/>
  <c r="F1102" i="4" s="1"/>
  <c r="D1103" i="4"/>
  <c r="F1103" i="4" s="1"/>
  <c r="D1104" i="4"/>
  <c r="F1104" i="4" s="1"/>
  <c r="D1105" i="4"/>
  <c r="F1105" i="4" s="1"/>
  <c r="D1106" i="4"/>
  <c r="F1106" i="4" s="1"/>
  <c r="D1107" i="4"/>
  <c r="F1107" i="4" s="1"/>
  <c r="D1108" i="4"/>
  <c r="F1108" i="4" s="1"/>
  <c r="D1109" i="4"/>
  <c r="F1109" i="4" s="1"/>
  <c r="D1110" i="4"/>
  <c r="F1110" i="4" s="1"/>
  <c r="D1111" i="4"/>
  <c r="F1111" i="4" s="1"/>
  <c r="D1112" i="4"/>
  <c r="F1112" i="4" s="1"/>
  <c r="D1113" i="4"/>
  <c r="F1113" i="4" s="1"/>
  <c r="D1114" i="4"/>
  <c r="F1114" i="4" s="1"/>
  <c r="D1115" i="4"/>
  <c r="F1115" i="4" s="1"/>
  <c r="D1116" i="4"/>
  <c r="F1116" i="4" s="1"/>
  <c r="D1117" i="4"/>
  <c r="F1117" i="4" s="1"/>
  <c r="D1118" i="4"/>
  <c r="F1118" i="4" s="1"/>
  <c r="D1119" i="4"/>
  <c r="F1119" i="4" s="1"/>
  <c r="D1120" i="4"/>
  <c r="F1120" i="4" s="1"/>
  <c r="D1121" i="4"/>
  <c r="F1121" i="4" s="1"/>
  <c r="D1122" i="4"/>
  <c r="F1122" i="4" s="1"/>
  <c r="D1123" i="4"/>
  <c r="F1123" i="4" s="1"/>
  <c r="D1124" i="4"/>
  <c r="F1124" i="4" s="1"/>
  <c r="D1125" i="4"/>
  <c r="F1125" i="4" s="1"/>
  <c r="D1126" i="4"/>
  <c r="F1126" i="4" s="1"/>
  <c r="D1127" i="4"/>
  <c r="F1127" i="4" s="1"/>
  <c r="D1128" i="4"/>
  <c r="F1128" i="4" s="1"/>
  <c r="D1129" i="4"/>
  <c r="F1129" i="4" s="1"/>
  <c r="D1130" i="4"/>
  <c r="F1130" i="4" s="1"/>
  <c r="D1131" i="4"/>
  <c r="F1131" i="4" s="1"/>
  <c r="D1132" i="4"/>
  <c r="F1132" i="4" s="1"/>
  <c r="D1133" i="4"/>
  <c r="F1133" i="4" s="1"/>
  <c r="D1134" i="4"/>
  <c r="F1134" i="4" s="1"/>
  <c r="D1135" i="4"/>
  <c r="F1135" i="4" s="1"/>
  <c r="D1136" i="4"/>
  <c r="F1136" i="4" s="1"/>
  <c r="D1137" i="4"/>
  <c r="F1137" i="4" s="1"/>
  <c r="D1138" i="4"/>
  <c r="F1138" i="4" s="1"/>
  <c r="D1139" i="4"/>
  <c r="F1139" i="4" s="1"/>
  <c r="D1140" i="4"/>
  <c r="F1140" i="4" s="1"/>
  <c r="D1141" i="4"/>
  <c r="F1141" i="4" s="1"/>
  <c r="D1142" i="4"/>
  <c r="F1142" i="4" s="1"/>
  <c r="D1143" i="4"/>
  <c r="F1143" i="4" s="1"/>
  <c r="D1144" i="4"/>
  <c r="F1144" i="4" s="1"/>
  <c r="D1145" i="4"/>
  <c r="F1145" i="4" s="1"/>
  <c r="D1146" i="4"/>
  <c r="F1146" i="4" s="1"/>
  <c r="D1147" i="4"/>
  <c r="F1147" i="4" s="1"/>
  <c r="D1148" i="4"/>
  <c r="F1148" i="4" s="1"/>
  <c r="D1149" i="4"/>
  <c r="F1149" i="4" s="1"/>
  <c r="D1150" i="4"/>
  <c r="F1150" i="4" s="1"/>
  <c r="D1151" i="4"/>
  <c r="F1151" i="4" s="1"/>
  <c r="D1152" i="4"/>
  <c r="F1152" i="4" s="1"/>
  <c r="D1153" i="4"/>
  <c r="F1153" i="4" s="1"/>
  <c r="D1154" i="4"/>
  <c r="F1154" i="4" s="1"/>
  <c r="D1155" i="4"/>
  <c r="F1155" i="4" s="1"/>
  <c r="D1156" i="4"/>
  <c r="F1156" i="4" s="1"/>
  <c r="D1157" i="4"/>
  <c r="F1157" i="4" s="1"/>
  <c r="D1158" i="4"/>
  <c r="F1158" i="4" s="1"/>
  <c r="D1159" i="4"/>
  <c r="F1159" i="4" s="1"/>
  <c r="D1160" i="4"/>
  <c r="F1160" i="4" s="1"/>
  <c r="D1161" i="4"/>
  <c r="F1161" i="4" s="1"/>
  <c r="D1162" i="4"/>
  <c r="F1162" i="4" s="1"/>
  <c r="D1163" i="4"/>
  <c r="F1163" i="4" s="1"/>
  <c r="D1164" i="4"/>
  <c r="F1164" i="4" s="1"/>
  <c r="D1165" i="4"/>
  <c r="F1165" i="4" s="1"/>
  <c r="D1166" i="4"/>
  <c r="F1166" i="4" s="1"/>
  <c r="D1167" i="4"/>
  <c r="F1167" i="4" s="1"/>
  <c r="D1168" i="4"/>
  <c r="F1168" i="4" s="1"/>
  <c r="D1169" i="4"/>
  <c r="F1169" i="4" s="1"/>
  <c r="D1170" i="4"/>
  <c r="F1170" i="4" s="1"/>
  <c r="D1171" i="4"/>
  <c r="F1171" i="4" s="1"/>
  <c r="D1172" i="4"/>
  <c r="F1172" i="4" s="1"/>
  <c r="G1172" i="4" s="1"/>
  <c r="D1173" i="4"/>
  <c r="F1173" i="4" s="1"/>
  <c r="G1173" i="4" s="1"/>
  <c r="D1174" i="4"/>
  <c r="F1174" i="4" s="1"/>
  <c r="G1174" i="4" s="1"/>
  <c r="D1175" i="4"/>
  <c r="F1175" i="4" s="1"/>
  <c r="G1175" i="4" s="1"/>
  <c r="D1176" i="4"/>
  <c r="F1176" i="4" s="1"/>
  <c r="G1176" i="4" s="1"/>
  <c r="D1177" i="4"/>
  <c r="F1177" i="4" s="1"/>
  <c r="G1177" i="4" s="1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G1163" i="4" l="1"/>
  <c r="G1107" i="4"/>
  <c r="G1051" i="4"/>
  <c r="G1003" i="4"/>
  <c r="G947" i="4"/>
  <c r="G883" i="4"/>
  <c r="G827" i="4"/>
  <c r="G787" i="4"/>
  <c r="G739" i="4"/>
  <c r="G683" i="4"/>
  <c r="G627" i="4"/>
  <c r="G571" i="4"/>
  <c r="G515" i="4"/>
  <c r="G459" i="4"/>
  <c r="G411" i="4"/>
  <c r="G355" i="4"/>
  <c r="G299" i="4"/>
  <c r="G251" i="4"/>
  <c r="G187" i="4"/>
  <c r="G139" i="4"/>
  <c r="G83" i="4"/>
  <c r="G43" i="4"/>
  <c r="G1170" i="4"/>
  <c r="G1162" i="4"/>
  <c r="G1154" i="4"/>
  <c r="G1146" i="4"/>
  <c r="G1138" i="4"/>
  <c r="G1130" i="4"/>
  <c r="G1122" i="4"/>
  <c r="G1114" i="4"/>
  <c r="G1106" i="4"/>
  <c r="G1098" i="4"/>
  <c r="G1090" i="4"/>
  <c r="G1082" i="4"/>
  <c r="G1074" i="4"/>
  <c r="G1066" i="4"/>
  <c r="G1058" i="4"/>
  <c r="G1050" i="4"/>
  <c r="G1042" i="4"/>
  <c r="G1034" i="4"/>
  <c r="G1026" i="4"/>
  <c r="G1018" i="4"/>
  <c r="G1010" i="4"/>
  <c r="G1002" i="4"/>
  <c r="G994" i="4"/>
  <c r="G986" i="4"/>
  <c r="G978" i="4"/>
  <c r="G970" i="4"/>
  <c r="G962" i="4"/>
  <c r="G954" i="4"/>
  <c r="G946" i="4"/>
  <c r="G938" i="4"/>
  <c r="G930" i="4"/>
  <c r="G922" i="4"/>
  <c r="G914" i="4"/>
  <c r="G906" i="4"/>
  <c r="G898" i="4"/>
  <c r="G890" i="4"/>
  <c r="G882" i="4"/>
  <c r="G874" i="4"/>
  <c r="G866" i="4"/>
  <c r="G858" i="4"/>
  <c r="G850" i="4"/>
  <c r="G842" i="4"/>
  <c r="G834" i="4"/>
  <c r="G826" i="4"/>
  <c r="G818" i="4"/>
  <c r="G810" i="4"/>
  <c r="G802" i="4"/>
  <c r="G794" i="4"/>
  <c r="G786" i="4"/>
  <c r="G778" i="4"/>
  <c r="G770" i="4"/>
  <c r="G762" i="4"/>
  <c r="G754" i="4"/>
  <c r="G746" i="4"/>
  <c r="G738" i="4"/>
  <c r="G730" i="4"/>
  <c r="G722" i="4"/>
  <c r="G714" i="4"/>
  <c r="G706" i="4"/>
  <c r="G698" i="4"/>
  <c r="G690" i="4"/>
  <c r="G682" i="4"/>
  <c r="G674" i="4"/>
  <c r="G666" i="4"/>
  <c r="G658" i="4"/>
  <c r="G650" i="4"/>
  <c r="G642" i="4"/>
  <c r="G634" i="4"/>
  <c r="G626" i="4"/>
  <c r="G618" i="4"/>
  <c r="G610" i="4"/>
  <c r="G602" i="4"/>
  <c r="G594" i="4"/>
  <c r="G586" i="4"/>
  <c r="G578" i="4"/>
  <c r="G570" i="4"/>
  <c r="G562" i="4"/>
  <c r="G554" i="4"/>
  <c r="G546" i="4"/>
  <c r="G538" i="4"/>
  <c r="G530" i="4"/>
  <c r="G522" i="4"/>
  <c r="G514" i="4"/>
  <c r="G506" i="4"/>
  <c r="G498" i="4"/>
  <c r="G490" i="4"/>
  <c r="G482" i="4"/>
  <c r="G474" i="4"/>
  <c r="G466" i="4"/>
  <c r="G458" i="4"/>
  <c r="G450" i="4"/>
  <c r="G442" i="4"/>
  <c r="G434" i="4"/>
  <c r="G426" i="4"/>
  <c r="G418" i="4"/>
  <c r="G410" i="4"/>
  <c r="G402" i="4"/>
  <c r="G394" i="4"/>
  <c r="G386" i="4"/>
  <c r="G378" i="4"/>
  <c r="G370" i="4"/>
  <c r="G362" i="4"/>
  <c r="G354" i="4"/>
  <c r="G346" i="4"/>
  <c r="G338" i="4"/>
  <c r="G330" i="4"/>
  <c r="G322" i="4"/>
  <c r="G314" i="4"/>
  <c r="G306" i="4"/>
  <c r="G298" i="4"/>
  <c r="G290" i="4"/>
  <c r="G282" i="4"/>
  <c r="G274" i="4"/>
  <c r="G266" i="4"/>
  <c r="G258" i="4"/>
  <c r="G250" i="4"/>
  <c r="G242" i="4"/>
  <c r="G234" i="4"/>
  <c r="G226" i="4"/>
  <c r="G218" i="4"/>
  <c r="G210" i="4"/>
  <c r="G202" i="4"/>
  <c r="G194" i="4"/>
  <c r="G186" i="4"/>
  <c r="G178" i="4"/>
  <c r="G170" i="4"/>
  <c r="G162" i="4"/>
  <c r="G154" i="4"/>
  <c r="G146" i="4"/>
  <c r="G138" i="4"/>
  <c r="G130" i="4"/>
  <c r="G122" i="4"/>
  <c r="G114" i="4"/>
  <c r="G106" i="4"/>
  <c r="G98" i="4"/>
  <c r="G90" i="4"/>
  <c r="G82" i="4"/>
  <c r="G74" i="4"/>
  <c r="G66" i="4"/>
  <c r="G58" i="4"/>
  <c r="G50" i="4"/>
  <c r="G42" i="4"/>
  <c r="G34" i="4"/>
  <c r="G26" i="4"/>
  <c r="G18" i="4"/>
  <c r="G10" i="4"/>
  <c r="G1131" i="4"/>
  <c r="G1067" i="4"/>
  <c r="G1011" i="4"/>
  <c r="G955" i="4"/>
  <c r="G915" i="4"/>
  <c r="G867" i="4"/>
  <c r="G811" i="4"/>
  <c r="G755" i="4"/>
  <c r="G707" i="4"/>
  <c r="G635" i="4"/>
  <c r="G579" i="4"/>
  <c r="G523" i="4"/>
  <c r="G475" i="4"/>
  <c r="G419" i="4"/>
  <c r="G363" i="4"/>
  <c r="G307" i="4"/>
  <c r="G243" i="4"/>
  <c r="G179" i="4"/>
  <c r="G115" i="4"/>
  <c r="G1169" i="4"/>
  <c r="G1161" i="4"/>
  <c r="G1153" i="4"/>
  <c r="G1145" i="4"/>
  <c r="G1137" i="4"/>
  <c r="G1129" i="4"/>
  <c r="G1121" i="4"/>
  <c r="G1113" i="4"/>
  <c r="G1105" i="4"/>
  <c r="G1097" i="4"/>
  <c r="G1089" i="4"/>
  <c r="G1081" i="4"/>
  <c r="G1073" i="4"/>
  <c r="G1065" i="4"/>
  <c r="G1057" i="4"/>
  <c r="G1049" i="4"/>
  <c r="G1041" i="4"/>
  <c r="G1033" i="4"/>
  <c r="G1025" i="4"/>
  <c r="G1017" i="4"/>
  <c r="G1009" i="4"/>
  <c r="G1001" i="4"/>
  <c r="G993" i="4"/>
  <c r="G985" i="4"/>
  <c r="G977" i="4"/>
  <c r="G969" i="4"/>
  <c r="G961" i="4"/>
  <c r="G953" i="4"/>
  <c r="G945" i="4"/>
  <c r="G937" i="4"/>
  <c r="G929" i="4"/>
  <c r="G921" i="4"/>
  <c r="G913" i="4"/>
  <c r="G905" i="4"/>
  <c r="G897" i="4"/>
  <c r="G889" i="4"/>
  <c r="G881" i="4"/>
  <c r="G873" i="4"/>
  <c r="G865" i="4"/>
  <c r="G857" i="4"/>
  <c r="G849" i="4"/>
  <c r="G841" i="4"/>
  <c r="G833" i="4"/>
  <c r="G825" i="4"/>
  <c r="G817" i="4"/>
  <c r="G809" i="4"/>
  <c r="G801" i="4"/>
  <c r="G793" i="4"/>
  <c r="G785" i="4"/>
  <c r="G777" i="4"/>
  <c r="G769" i="4"/>
  <c r="G761" i="4"/>
  <c r="G753" i="4"/>
  <c r="G745" i="4"/>
  <c r="G737" i="4"/>
  <c r="G729" i="4"/>
  <c r="G721" i="4"/>
  <c r="G713" i="4"/>
  <c r="G705" i="4"/>
  <c r="G697" i="4"/>
  <c r="G689" i="4"/>
  <c r="G681" i="4"/>
  <c r="G673" i="4"/>
  <c r="G665" i="4"/>
  <c r="G657" i="4"/>
  <c r="G649" i="4"/>
  <c r="G641" i="4"/>
  <c r="G633" i="4"/>
  <c r="G625" i="4"/>
  <c r="G617" i="4"/>
  <c r="G609" i="4"/>
  <c r="G601" i="4"/>
  <c r="G593" i="4"/>
  <c r="G585" i="4"/>
  <c r="G577" i="4"/>
  <c r="G569" i="4"/>
  <c r="G561" i="4"/>
  <c r="G553" i="4"/>
  <c r="G545" i="4"/>
  <c r="G537" i="4"/>
  <c r="G529" i="4"/>
  <c r="G521" i="4"/>
  <c r="G513" i="4"/>
  <c r="G505" i="4"/>
  <c r="G497" i="4"/>
  <c r="G489" i="4"/>
  <c r="G481" i="4"/>
  <c r="G473" i="4"/>
  <c r="G465" i="4"/>
  <c r="G457" i="4"/>
  <c r="G449" i="4"/>
  <c r="G441" i="4"/>
  <c r="G433" i="4"/>
  <c r="G425" i="4"/>
  <c r="G417" i="4"/>
  <c r="G409" i="4"/>
  <c r="G401" i="4"/>
  <c r="G393" i="4"/>
  <c r="G385" i="4"/>
  <c r="G377" i="4"/>
  <c r="G369" i="4"/>
  <c r="G361" i="4"/>
  <c r="G353" i="4"/>
  <c r="G345" i="4"/>
  <c r="G337" i="4"/>
  <c r="G329" i="4"/>
  <c r="G321" i="4"/>
  <c r="G313" i="4"/>
  <c r="G305" i="4"/>
  <c r="G297" i="4"/>
  <c r="G289" i="4"/>
  <c r="G281" i="4"/>
  <c r="G273" i="4"/>
  <c r="G265" i="4"/>
  <c r="G257" i="4"/>
  <c r="G249" i="4"/>
  <c r="G241" i="4"/>
  <c r="G233" i="4"/>
  <c r="G225" i="4"/>
  <c r="G217" i="4"/>
  <c r="G209" i="4"/>
  <c r="G201" i="4"/>
  <c r="G193" i="4"/>
  <c r="G185" i="4"/>
  <c r="G177" i="4"/>
  <c r="G169" i="4"/>
  <c r="G161" i="4"/>
  <c r="G153" i="4"/>
  <c r="G145" i="4"/>
  <c r="G137" i="4"/>
  <c r="G129" i="4"/>
  <c r="G121" i="4"/>
  <c r="G113" i="4"/>
  <c r="G105" i="4"/>
  <c r="G97" i="4"/>
  <c r="G89" i="4"/>
  <c r="G81" i="4"/>
  <c r="G73" i="4"/>
  <c r="G65" i="4"/>
  <c r="G57" i="4"/>
  <c r="G49" i="4"/>
  <c r="G41" i="4"/>
  <c r="G33" i="4"/>
  <c r="G25" i="4"/>
  <c r="G17" i="4"/>
  <c r="G9" i="4"/>
  <c r="G1147" i="4"/>
  <c r="G1091" i="4"/>
  <c r="G1035" i="4"/>
  <c r="G979" i="4"/>
  <c r="G907" i="4"/>
  <c r="G835" i="4"/>
  <c r="G771" i="4"/>
  <c r="G715" i="4"/>
  <c r="G659" i="4"/>
  <c r="G595" i="4"/>
  <c r="G555" i="4"/>
  <c r="G499" i="4"/>
  <c r="G443" i="4"/>
  <c r="G387" i="4"/>
  <c r="G331" i="4"/>
  <c r="G275" i="4"/>
  <c r="G227" i="4"/>
  <c r="G171" i="4"/>
  <c r="G131" i="4"/>
  <c r="G75" i="4"/>
  <c r="G35" i="4"/>
  <c r="G1168" i="4"/>
  <c r="G1160" i="4"/>
  <c r="G1152" i="4"/>
  <c r="G1144" i="4"/>
  <c r="G1136" i="4"/>
  <c r="G1128" i="4"/>
  <c r="G1120" i="4"/>
  <c r="G1112" i="4"/>
  <c r="G1104" i="4"/>
  <c r="G1096" i="4"/>
  <c r="G1088" i="4"/>
  <c r="G1080" i="4"/>
  <c r="G1072" i="4"/>
  <c r="G1064" i="4"/>
  <c r="G1056" i="4"/>
  <c r="G1048" i="4"/>
  <c r="G1040" i="4"/>
  <c r="G1032" i="4"/>
  <c r="G1024" i="4"/>
  <c r="G1016" i="4"/>
  <c r="G1008" i="4"/>
  <c r="G1000" i="4"/>
  <c r="G992" i="4"/>
  <c r="G984" i="4"/>
  <c r="G976" i="4"/>
  <c r="G968" i="4"/>
  <c r="G960" i="4"/>
  <c r="G952" i="4"/>
  <c r="G944" i="4"/>
  <c r="G936" i="4"/>
  <c r="G928" i="4"/>
  <c r="G920" i="4"/>
  <c r="G912" i="4"/>
  <c r="G904" i="4"/>
  <c r="G896" i="4"/>
  <c r="G888" i="4"/>
  <c r="G880" i="4"/>
  <c r="G872" i="4"/>
  <c r="G864" i="4"/>
  <c r="G856" i="4"/>
  <c r="G848" i="4"/>
  <c r="G840" i="4"/>
  <c r="G832" i="4"/>
  <c r="G824" i="4"/>
  <c r="G816" i="4"/>
  <c r="G808" i="4"/>
  <c r="G800" i="4"/>
  <c r="G792" i="4"/>
  <c r="G784" i="4"/>
  <c r="G776" i="4"/>
  <c r="G768" i="4"/>
  <c r="G760" i="4"/>
  <c r="G752" i="4"/>
  <c r="G744" i="4"/>
  <c r="G736" i="4"/>
  <c r="G728" i="4"/>
  <c r="G720" i="4"/>
  <c r="G712" i="4"/>
  <c r="G704" i="4"/>
  <c r="G696" i="4"/>
  <c r="G688" i="4"/>
  <c r="G680" i="4"/>
  <c r="G672" i="4"/>
  <c r="G664" i="4"/>
  <c r="G656" i="4"/>
  <c r="G648" i="4"/>
  <c r="G640" i="4"/>
  <c r="G632" i="4"/>
  <c r="G624" i="4"/>
  <c r="G616" i="4"/>
  <c r="G608" i="4"/>
  <c r="G600" i="4"/>
  <c r="G592" i="4"/>
  <c r="G584" i="4"/>
  <c r="G576" i="4"/>
  <c r="G568" i="4"/>
  <c r="G560" i="4"/>
  <c r="G552" i="4"/>
  <c r="G544" i="4"/>
  <c r="G536" i="4"/>
  <c r="G528" i="4"/>
  <c r="G520" i="4"/>
  <c r="G512" i="4"/>
  <c r="G504" i="4"/>
  <c r="G496" i="4"/>
  <c r="G488" i="4"/>
  <c r="G480" i="4"/>
  <c r="G472" i="4"/>
  <c r="G464" i="4"/>
  <c r="G456" i="4"/>
  <c r="G448" i="4"/>
  <c r="G440" i="4"/>
  <c r="G432" i="4"/>
  <c r="G424" i="4"/>
  <c r="G416" i="4"/>
  <c r="G408" i="4"/>
  <c r="G400" i="4"/>
  <c r="G392" i="4"/>
  <c r="G384" i="4"/>
  <c r="G376" i="4"/>
  <c r="G368" i="4"/>
  <c r="G360" i="4"/>
  <c r="G352" i="4"/>
  <c r="G344" i="4"/>
  <c r="G336" i="4"/>
  <c r="G328" i="4"/>
  <c r="G320" i="4"/>
  <c r="G312" i="4"/>
  <c r="G304" i="4"/>
  <c r="G296" i="4"/>
  <c r="G288" i="4"/>
  <c r="G280" i="4"/>
  <c r="G272" i="4"/>
  <c r="G264" i="4"/>
  <c r="G256" i="4"/>
  <c r="G248" i="4"/>
  <c r="G240" i="4"/>
  <c r="G232" i="4"/>
  <c r="G224" i="4"/>
  <c r="G216" i="4"/>
  <c r="G208" i="4"/>
  <c r="G200" i="4"/>
  <c r="G192" i="4"/>
  <c r="G184" i="4"/>
  <c r="G176" i="4"/>
  <c r="G168" i="4"/>
  <c r="G160" i="4"/>
  <c r="G152" i="4"/>
  <c r="G144" i="4"/>
  <c r="G136" i="4"/>
  <c r="G128" i="4"/>
  <c r="G120" i="4"/>
  <c r="G112" i="4"/>
  <c r="G104" i="4"/>
  <c r="G96" i="4"/>
  <c r="G88" i="4"/>
  <c r="G80" i="4"/>
  <c r="G72" i="4"/>
  <c r="G64" i="4"/>
  <c r="G56" i="4"/>
  <c r="G48" i="4"/>
  <c r="G40" i="4"/>
  <c r="G32" i="4"/>
  <c r="G24" i="4"/>
  <c r="G16" i="4"/>
  <c r="G8" i="4"/>
  <c r="G1115" i="4"/>
  <c r="G1059" i="4"/>
  <c r="G987" i="4"/>
  <c r="G931" i="4"/>
  <c r="G859" i="4"/>
  <c r="G779" i="4"/>
  <c r="G723" i="4"/>
  <c r="G667" i="4"/>
  <c r="G611" i="4"/>
  <c r="G531" i="4"/>
  <c r="G467" i="4"/>
  <c r="G403" i="4"/>
  <c r="G347" i="4"/>
  <c r="G283" i="4"/>
  <c r="G211" i="4"/>
  <c r="G107" i="4"/>
  <c r="G1167" i="4"/>
  <c r="G1159" i="4"/>
  <c r="G1151" i="4"/>
  <c r="G1143" i="4"/>
  <c r="G1135" i="4"/>
  <c r="G1127" i="4"/>
  <c r="G1119" i="4"/>
  <c r="G1111" i="4"/>
  <c r="G1103" i="4"/>
  <c r="G1095" i="4"/>
  <c r="G1087" i="4"/>
  <c r="G1079" i="4"/>
  <c r="G1071" i="4"/>
  <c r="G1063" i="4"/>
  <c r="G1055" i="4"/>
  <c r="G1047" i="4"/>
  <c r="G1039" i="4"/>
  <c r="G1031" i="4"/>
  <c r="G1023" i="4"/>
  <c r="G1015" i="4"/>
  <c r="G1007" i="4"/>
  <c r="G999" i="4"/>
  <c r="G991" i="4"/>
  <c r="G983" i="4"/>
  <c r="G975" i="4"/>
  <c r="G967" i="4"/>
  <c r="G959" i="4"/>
  <c r="G951" i="4"/>
  <c r="G943" i="4"/>
  <c r="G935" i="4"/>
  <c r="G927" i="4"/>
  <c r="G919" i="4"/>
  <c r="G911" i="4"/>
  <c r="G903" i="4"/>
  <c r="G895" i="4"/>
  <c r="G887" i="4"/>
  <c r="G879" i="4"/>
  <c r="G871" i="4"/>
  <c r="G863" i="4"/>
  <c r="G855" i="4"/>
  <c r="G847" i="4"/>
  <c r="G839" i="4"/>
  <c r="G831" i="4"/>
  <c r="G823" i="4"/>
  <c r="G815" i="4"/>
  <c r="G807" i="4"/>
  <c r="G799" i="4"/>
  <c r="G791" i="4"/>
  <c r="G783" i="4"/>
  <c r="G775" i="4"/>
  <c r="G767" i="4"/>
  <c r="G759" i="4"/>
  <c r="G751" i="4"/>
  <c r="G743" i="4"/>
  <c r="G735" i="4"/>
  <c r="G727" i="4"/>
  <c r="G719" i="4"/>
  <c r="G711" i="4"/>
  <c r="G703" i="4"/>
  <c r="G695" i="4"/>
  <c r="G687" i="4"/>
  <c r="G679" i="4"/>
  <c r="G671" i="4"/>
  <c r="G663" i="4"/>
  <c r="G655" i="4"/>
  <c r="G647" i="4"/>
  <c r="G639" i="4"/>
  <c r="G631" i="4"/>
  <c r="G623" i="4"/>
  <c r="G615" i="4"/>
  <c r="G607" i="4"/>
  <c r="G599" i="4"/>
  <c r="G591" i="4"/>
  <c r="G583" i="4"/>
  <c r="G575" i="4"/>
  <c r="G567" i="4"/>
  <c r="G559" i="4"/>
  <c r="G551" i="4"/>
  <c r="G543" i="4"/>
  <c r="G535" i="4"/>
  <c r="G527" i="4"/>
  <c r="G519" i="4"/>
  <c r="G511" i="4"/>
  <c r="G503" i="4"/>
  <c r="G495" i="4"/>
  <c r="G487" i="4"/>
  <c r="G479" i="4"/>
  <c r="G471" i="4"/>
  <c r="G463" i="4"/>
  <c r="G455" i="4"/>
  <c r="G447" i="4"/>
  <c r="G439" i="4"/>
  <c r="G431" i="4"/>
  <c r="G423" i="4"/>
  <c r="G415" i="4"/>
  <c r="G407" i="4"/>
  <c r="G399" i="4"/>
  <c r="G391" i="4"/>
  <c r="G383" i="4"/>
  <c r="G375" i="4"/>
  <c r="G367" i="4"/>
  <c r="G359" i="4"/>
  <c r="G351" i="4"/>
  <c r="G343" i="4"/>
  <c r="G335" i="4"/>
  <c r="G327" i="4"/>
  <c r="G319" i="4"/>
  <c r="G311" i="4"/>
  <c r="G303" i="4"/>
  <c r="G295" i="4"/>
  <c r="G287" i="4"/>
  <c r="G279" i="4"/>
  <c r="G271" i="4"/>
  <c r="G263" i="4"/>
  <c r="G255" i="4"/>
  <c r="G247" i="4"/>
  <c r="G239" i="4"/>
  <c r="G231" i="4"/>
  <c r="G223" i="4"/>
  <c r="G215" i="4"/>
  <c r="G207" i="4"/>
  <c r="G199" i="4"/>
  <c r="G191" i="4"/>
  <c r="G183" i="4"/>
  <c r="G175" i="4"/>
  <c r="G167" i="4"/>
  <c r="G159" i="4"/>
  <c r="G151" i="4"/>
  <c r="G143" i="4"/>
  <c r="G135" i="4"/>
  <c r="G127" i="4"/>
  <c r="G119" i="4"/>
  <c r="G111" i="4"/>
  <c r="G103" i="4"/>
  <c r="G95" i="4"/>
  <c r="G87" i="4"/>
  <c r="G79" i="4"/>
  <c r="G71" i="4"/>
  <c r="G63" i="4"/>
  <c r="G55" i="4"/>
  <c r="G47" i="4"/>
  <c r="G39" i="4"/>
  <c r="G31" i="4"/>
  <c r="G23" i="4"/>
  <c r="G15" i="4"/>
  <c r="G1155" i="4"/>
  <c r="G1099" i="4"/>
  <c r="G1043" i="4"/>
  <c r="G995" i="4"/>
  <c r="G939" i="4"/>
  <c r="G891" i="4"/>
  <c r="G843" i="4"/>
  <c r="G795" i="4"/>
  <c r="G731" i="4"/>
  <c r="G675" i="4"/>
  <c r="G619" i="4"/>
  <c r="G563" i="4"/>
  <c r="G507" i="4"/>
  <c r="G451" i="4"/>
  <c r="G395" i="4"/>
  <c r="G339" i="4"/>
  <c r="G291" i="4"/>
  <c r="G235" i="4"/>
  <c r="G195" i="4"/>
  <c r="G147" i="4"/>
  <c r="G91" i="4"/>
  <c r="G27" i="4"/>
  <c r="G1166" i="4"/>
  <c r="G1158" i="4"/>
  <c r="G1150" i="4"/>
  <c r="G1142" i="4"/>
  <c r="G1134" i="4"/>
  <c r="G1126" i="4"/>
  <c r="G1118" i="4"/>
  <c r="G1110" i="4"/>
  <c r="G1102" i="4"/>
  <c r="G1094" i="4"/>
  <c r="G1086" i="4"/>
  <c r="G1078" i="4"/>
  <c r="G1070" i="4"/>
  <c r="G1062" i="4"/>
  <c r="G1054" i="4"/>
  <c r="G1046" i="4"/>
  <c r="G1038" i="4"/>
  <c r="G1030" i="4"/>
  <c r="G1022" i="4"/>
  <c r="G1014" i="4"/>
  <c r="G1006" i="4"/>
  <c r="G998" i="4"/>
  <c r="G990" i="4"/>
  <c r="G982" i="4"/>
  <c r="G974" i="4"/>
  <c r="G966" i="4"/>
  <c r="G958" i="4"/>
  <c r="G950" i="4"/>
  <c r="G942" i="4"/>
  <c r="G934" i="4"/>
  <c r="G926" i="4"/>
  <c r="G918" i="4"/>
  <c r="G910" i="4"/>
  <c r="G902" i="4"/>
  <c r="G894" i="4"/>
  <c r="G886" i="4"/>
  <c r="G878" i="4"/>
  <c r="G870" i="4"/>
  <c r="G862" i="4"/>
  <c r="G854" i="4"/>
  <c r="G846" i="4"/>
  <c r="G838" i="4"/>
  <c r="G830" i="4"/>
  <c r="G822" i="4"/>
  <c r="G814" i="4"/>
  <c r="G806" i="4"/>
  <c r="G798" i="4"/>
  <c r="G790" i="4"/>
  <c r="G782" i="4"/>
  <c r="G774" i="4"/>
  <c r="G766" i="4"/>
  <c r="G758" i="4"/>
  <c r="G750" i="4"/>
  <c r="G742" i="4"/>
  <c r="G734" i="4"/>
  <c r="G726" i="4"/>
  <c r="G718" i="4"/>
  <c r="G710" i="4"/>
  <c r="G702" i="4"/>
  <c r="G694" i="4"/>
  <c r="G686" i="4"/>
  <c r="G678" i="4"/>
  <c r="G670" i="4"/>
  <c r="G662" i="4"/>
  <c r="G654" i="4"/>
  <c r="G646" i="4"/>
  <c r="G638" i="4"/>
  <c r="G630" i="4"/>
  <c r="G622" i="4"/>
  <c r="G614" i="4"/>
  <c r="G606" i="4"/>
  <c r="G598" i="4"/>
  <c r="G590" i="4"/>
  <c r="G582" i="4"/>
  <c r="G574" i="4"/>
  <c r="G566" i="4"/>
  <c r="G558" i="4"/>
  <c r="G550" i="4"/>
  <c r="G542" i="4"/>
  <c r="G534" i="4"/>
  <c r="G526" i="4"/>
  <c r="G518" i="4"/>
  <c r="G510" i="4"/>
  <c r="G502" i="4"/>
  <c r="G494" i="4"/>
  <c r="G486" i="4"/>
  <c r="G478" i="4"/>
  <c r="G470" i="4"/>
  <c r="G462" i="4"/>
  <c r="G454" i="4"/>
  <c r="G446" i="4"/>
  <c r="G438" i="4"/>
  <c r="G430" i="4"/>
  <c r="G422" i="4"/>
  <c r="G414" i="4"/>
  <c r="G406" i="4"/>
  <c r="G398" i="4"/>
  <c r="G390" i="4"/>
  <c r="G382" i="4"/>
  <c r="G374" i="4"/>
  <c r="G366" i="4"/>
  <c r="G358" i="4"/>
  <c r="G350" i="4"/>
  <c r="G342" i="4"/>
  <c r="G334" i="4"/>
  <c r="G326" i="4"/>
  <c r="G318" i="4"/>
  <c r="G310" i="4"/>
  <c r="G302" i="4"/>
  <c r="G294" i="4"/>
  <c r="G286" i="4"/>
  <c r="G278" i="4"/>
  <c r="G270" i="4"/>
  <c r="G262" i="4"/>
  <c r="G254" i="4"/>
  <c r="G246" i="4"/>
  <c r="G238" i="4"/>
  <c r="G230" i="4"/>
  <c r="G222" i="4"/>
  <c r="G214" i="4"/>
  <c r="G206" i="4"/>
  <c r="G198" i="4"/>
  <c r="G190" i="4"/>
  <c r="G182" i="4"/>
  <c r="G174" i="4"/>
  <c r="G166" i="4"/>
  <c r="G158" i="4"/>
  <c r="G150" i="4"/>
  <c r="G142" i="4"/>
  <c r="G134" i="4"/>
  <c r="G126" i="4"/>
  <c r="G118" i="4"/>
  <c r="G110" i="4"/>
  <c r="G102" i="4"/>
  <c r="G94" i="4"/>
  <c r="G86" i="4"/>
  <c r="G78" i="4"/>
  <c r="G70" i="4"/>
  <c r="G62" i="4"/>
  <c r="G54" i="4"/>
  <c r="G46" i="4"/>
  <c r="G38" i="4"/>
  <c r="G30" i="4"/>
  <c r="G22" i="4"/>
  <c r="G14" i="4"/>
  <c r="G1171" i="4"/>
  <c r="G1123" i="4"/>
  <c r="G1075" i="4"/>
  <c r="G1019" i="4"/>
  <c r="G971" i="4"/>
  <c r="G923" i="4"/>
  <c r="G875" i="4"/>
  <c r="G819" i="4"/>
  <c r="G763" i="4"/>
  <c r="G699" i="4"/>
  <c r="G643" i="4"/>
  <c r="G587" i="4"/>
  <c r="G539" i="4"/>
  <c r="G491" i="4"/>
  <c r="G435" i="4"/>
  <c r="G379" i="4"/>
  <c r="G315" i="4"/>
  <c r="G259" i="4"/>
  <c r="G203" i="4"/>
  <c r="G155" i="4"/>
  <c r="G99" i="4"/>
  <c r="G59" i="4"/>
  <c r="G51" i="4"/>
  <c r="G11" i="4"/>
  <c r="G1165" i="4"/>
  <c r="G1157" i="4"/>
  <c r="G1149" i="4"/>
  <c r="G1141" i="4"/>
  <c r="G1133" i="4"/>
  <c r="G1125" i="4"/>
  <c r="G1117" i="4"/>
  <c r="G1109" i="4"/>
  <c r="G1101" i="4"/>
  <c r="G1093" i="4"/>
  <c r="G1085" i="4"/>
  <c r="G1077" i="4"/>
  <c r="G1069" i="4"/>
  <c r="G1061" i="4"/>
  <c r="G1053" i="4"/>
  <c r="G1045" i="4"/>
  <c r="G1037" i="4"/>
  <c r="G1029" i="4"/>
  <c r="G1021" i="4"/>
  <c r="G1013" i="4"/>
  <c r="G1005" i="4"/>
  <c r="G997" i="4"/>
  <c r="G989" i="4"/>
  <c r="G981" i="4"/>
  <c r="G973" i="4"/>
  <c r="G965" i="4"/>
  <c r="G957" i="4"/>
  <c r="G949" i="4"/>
  <c r="G941" i="4"/>
  <c r="G933" i="4"/>
  <c r="G925" i="4"/>
  <c r="G917" i="4"/>
  <c r="G909" i="4"/>
  <c r="G901" i="4"/>
  <c r="G893" i="4"/>
  <c r="G885" i="4"/>
  <c r="G877" i="4"/>
  <c r="G869" i="4"/>
  <c r="G861" i="4"/>
  <c r="G853" i="4"/>
  <c r="G845" i="4"/>
  <c r="G837" i="4"/>
  <c r="G829" i="4"/>
  <c r="G821" i="4"/>
  <c r="G813" i="4"/>
  <c r="G805" i="4"/>
  <c r="G797" i="4"/>
  <c r="G789" i="4"/>
  <c r="G781" i="4"/>
  <c r="G773" i="4"/>
  <c r="G765" i="4"/>
  <c r="G757" i="4"/>
  <c r="G749" i="4"/>
  <c r="G741" i="4"/>
  <c r="G733" i="4"/>
  <c r="G725" i="4"/>
  <c r="G717" i="4"/>
  <c r="G709" i="4"/>
  <c r="G701" i="4"/>
  <c r="G693" i="4"/>
  <c r="G685" i="4"/>
  <c r="G677" i="4"/>
  <c r="G669" i="4"/>
  <c r="G661" i="4"/>
  <c r="G653" i="4"/>
  <c r="G645" i="4"/>
  <c r="G637" i="4"/>
  <c r="G629" i="4"/>
  <c r="G621" i="4"/>
  <c r="G613" i="4"/>
  <c r="G605" i="4"/>
  <c r="G597" i="4"/>
  <c r="G589" i="4"/>
  <c r="G581" i="4"/>
  <c r="G573" i="4"/>
  <c r="G565" i="4"/>
  <c r="G557" i="4"/>
  <c r="G549" i="4"/>
  <c r="G541" i="4"/>
  <c r="G533" i="4"/>
  <c r="G525" i="4"/>
  <c r="G517" i="4"/>
  <c r="G509" i="4"/>
  <c r="G501" i="4"/>
  <c r="G493" i="4"/>
  <c r="G485" i="4"/>
  <c r="G477" i="4"/>
  <c r="G469" i="4"/>
  <c r="G461" i="4"/>
  <c r="G453" i="4"/>
  <c r="G445" i="4"/>
  <c r="G437" i="4"/>
  <c r="G429" i="4"/>
  <c r="G421" i="4"/>
  <c r="G413" i="4"/>
  <c r="G405" i="4"/>
  <c r="G397" i="4"/>
  <c r="G389" i="4"/>
  <c r="G381" i="4"/>
  <c r="G373" i="4"/>
  <c r="G365" i="4"/>
  <c r="G357" i="4"/>
  <c r="G349" i="4"/>
  <c r="G341" i="4"/>
  <c r="G333" i="4"/>
  <c r="G325" i="4"/>
  <c r="G317" i="4"/>
  <c r="G309" i="4"/>
  <c r="G301" i="4"/>
  <c r="G293" i="4"/>
  <c r="G285" i="4"/>
  <c r="G277" i="4"/>
  <c r="G269" i="4"/>
  <c r="G261" i="4"/>
  <c r="G253" i="4"/>
  <c r="G245" i="4"/>
  <c r="G237" i="4"/>
  <c r="G229" i="4"/>
  <c r="G221" i="4"/>
  <c r="G213" i="4"/>
  <c r="G205" i="4"/>
  <c r="G197" i="4"/>
  <c r="G189" i="4"/>
  <c r="G181" i="4"/>
  <c r="G173" i="4"/>
  <c r="G165" i="4"/>
  <c r="G157" i="4"/>
  <c r="G149" i="4"/>
  <c r="G141" i="4"/>
  <c r="G133" i="4"/>
  <c r="G125" i="4"/>
  <c r="G117" i="4"/>
  <c r="G109" i="4"/>
  <c r="G101" i="4"/>
  <c r="G93" i="4"/>
  <c r="G85" i="4"/>
  <c r="G77" i="4"/>
  <c r="G69" i="4"/>
  <c r="G61" i="4"/>
  <c r="G53" i="4"/>
  <c r="G45" i="4"/>
  <c r="G37" i="4"/>
  <c r="G29" i="4"/>
  <c r="G21" i="4"/>
  <c r="G13" i="4"/>
  <c r="G1139" i="4"/>
  <c r="G1083" i="4"/>
  <c r="G1027" i="4"/>
  <c r="G963" i="4"/>
  <c r="G899" i="4"/>
  <c r="G851" i="4"/>
  <c r="G803" i="4"/>
  <c r="G747" i="4"/>
  <c r="G691" i="4"/>
  <c r="G651" i="4"/>
  <c r="G603" i="4"/>
  <c r="G547" i="4"/>
  <c r="G483" i="4"/>
  <c r="G427" i="4"/>
  <c r="G371" i="4"/>
  <c r="G323" i="4"/>
  <c r="G267" i="4"/>
  <c r="G219" i="4"/>
  <c r="G163" i="4"/>
  <c r="G123" i="4"/>
  <c r="G67" i="4"/>
  <c r="G19" i="4"/>
  <c r="G1164" i="4"/>
  <c r="G1156" i="4"/>
  <c r="G1148" i="4"/>
  <c r="G1140" i="4"/>
  <c r="G1132" i="4"/>
  <c r="G1124" i="4"/>
  <c r="G1116" i="4"/>
  <c r="G1108" i="4"/>
  <c r="G1100" i="4"/>
  <c r="G1092" i="4"/>
  <c r="G1084" i="4"/>
  <c r="G1076" i="4"/>
  <c r="G1068" i="4"/>
  <c r="G1060" i="4"/>
  <c r="G1052" i="4"/>
  <c r="G1044" i="4"/>
  <c r="G1036" i="4"/>
  <c r="G1028" i="4"/>
  <c r="G1020" i="4"/>
  <c r="G1012" i="4"/>
  <c r="G1004" i="4"/>
  <c r="G996" i="4"/>
  <c r="G988" i="4"/>
  <c r="G980" i="4"/>
  <c r="G972" i="4"/>
  <c r="G964" i="4"/>
  <c r="G956" i="4"/>
  <c r="G948" i="4"/>
  <c r="G940" i="4"/>
  <c r="G932" i="4"/>
  <c r="G924" i="4"/>
  <c r="G916" i="4"/>
  <c r="G908" i="4"/>
  <c r="G900" i="4"/>
  <c r="G892" i="4"/>
  <c r="G884" i="4"/>
  <c r="G876" i="4"/>
  <c r="G868" i="4"/>
  <c r="G860" i="4"/>
  <c r="G852" i="4"/>
  <c r="G844" i="4"/>
  <c r="G836" i="4"/>
  <c r="G828" i="4"/>
  <c r="G820" i="4"/>
  <c r="G812" i="4"/>
  <c r="G804" i="4"/>
  <c r="G796" i="4"/>
  <c r="G788" i="4"/>
  <c r="G780" i="4"/>
  <c r="G772" i="4"/>
  <c r="G764" i="4"/>
  <c r="G756" i="4"/>
  <c r="G748" i="4"/>
  <c r="G740" i="4"/>
  <c r="G732" i="4"/>
  <c r="G724" i="4"/>
  <c r="G716" i="4"/>
  <c r="G708" i="4"/>
  <c r="G700" i="4"/>
  <c r="G692" i="4"/>
  <c r="G684" i="4"/>
  <c r="G676" i="4"/>
  <c r="G668" i="4"/>
  <c r="G660" i="4"/>
  <c r="G652" i="4"/>
  <c r="G644" i="4"/>
  <c r="G636" i="4"/>
  <c r="G628" i="4"/>
  <c r="G620" i="4"/>
  <c r="G612" i="4"/>
  <c r="G604" i="4"/>
  <c r="G596" i="4"/>
  <c r="G588" i="4"/>
  <c r="G580" i="4"/>
  <c r="G572" i="4"/>
  <c r="G564" i="4"/>
  <c r="G556" i="4"/>
  <c r="G548" i="4"/>
  <c r="G540" i="4"/>
  <c r="G532" i="4"/>
  <c r="G524" i="4"/>
  <c r="G516" i="4"/>
  <c r="G508" i="4"/>
  <c r="G500" i="4"/>
  <c r="G492" i="4"/>
  <c r="G484" i="4"/>
  <c r="G476" i="4"/>
  <c r="G468" i="4"/>
  <c r="G460" i="4"/>
  <c r="G452" i="4"/>
  <c r="G444" i="4"/>
  <c r="G436" i="4"/>
  <c r="G428" i="4"/>
  <c r="G420" i="4"/>
  <c r="G412" i="4"/>
  <c r="G404" i="4"/>
  <c r="G396" i="4"/>
  <c r="G388" i="4"/>
  <c r="G380" i="4"/>
  <c r="G372" i="4"/>
  <c r="G364" i="4"/>
  <c r="G356" i="4"/>
  <c r="G348" i="4"/>
  <c r="G340" i="4"/>
  <c r="G332" i="4"/>
  <c r="G324" i="4"/>
  <c r="G316" i="4"/>
  <c r="G308" i="4"/>
  <c r="G300" i="4"/>
  <c r="G292" i="4"/>
  <c r="G284" i="4"/>
  <c r="G276" i="4"/>
  <c r="G268" i="4"/>
  <c r="G260" i="4"/>
  <c r="G252" i="4"/>
  <c r="G244" i="4"/>
  <c r="G236" i="4"/>
  <c r="G228" i="4"/>
  <c r="G220" i="4"/>
  <c r="G212" i="4"/>
  <c r="G204" i="4"/>
  <c r="G196" i="4"/>
  <c r="G188" i="4"/>
  <c r="G180" i="4"/>
  <c r="G172" i="4"/>
  <c r="G164" i="4"/>
  <c r="G156" i="4"/>
  <c r="G148" i="4"/>
  <c r="G140" i="4"/>
  <c r="G132" i="4"/>
  <c r="G124" i="4"/>
  <c r="G116" i="4"/>
  <c r="G108" i="4"/>
  <c r="G100" i="4"/>
  <c r="G92" i="4"/>
  <c r="G84" i="4"/>
  <c r="G76" i="4"/>
  <c r="G68" i="4"/>
  <c r="G60" i="4"/>
  <c r="G52" i="4"/>
  <c r="G44" i="4"/>
  <c r="G36" i="4"/>
  <c r="G28" i="4"/>
  <c r="G20" i="4"/>
  <c r="G12" i="4"/>
  <c r="C2" i="3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H212" i="4" l="1"/>
  <c r="I212" i="4" s="1"/>
  <c r="H596" i="4"/>
  <c r="I596" i="4" s="1"/>
  <c r="H852" i="4"/>
  <c r="I852" i="4" s="1"/>
  <c r="H1044" i="4"/>
  <c r="H401" i="4"/>
  <c r="I401" i="4" s="1"/>
  <c r="H12" i="4"/>
  <c r="I12" i="4" s="1"/>
  <c r="H276" i="4"/>
  <c r="I276" i="4" s="1"/>
  <c r="H58" i="4"/>
  <c r="I58" i="4" s="1"/>
  <c r="H122" i="4"/>
  <c r="I122" i="4" s="1"/>
  <c r="H186" i="4"/>
  <c r="I186" i="4" s="1"/>
  <c r="H250" i="4"/>
  <c r="I250" i="4" s="1"/>
  <c r="H314" i="4"/>
  <c r="I314" i="4" s="1"/>
  <c r="H378" i="4"/>
  <c r="I378" i="4" s="1"/>
  <c r="H442" i="4"/>
  <c r="I442" i="4" s="1"/>
  <c r="H506" i="4"/>
  <c r="I506" i="4" s="1"/>
  <c r="H570" i="4"/>
  <c r="I570" i="4" s="1"/>
  <c r="H634" i="4"/>
  <c r="I634" i="4" s="1"/>
  <c r="H698" i="4"/>
  <c r="I698" i="4" s="1"/>
  <c r="H762" i="4"/>
  <c r="I762" i="4" s="1"/>
  <c r="H826" i="4"/>
  <c r="I826" i="4" s="1"/>
  <c r="H890" i="4"/>
  <c r="I890" i="4" s="1"/>
  <c r="H954" i="4"/>
  <c r="I954" i="4" s="1"/>
  <c r="H1018" i="4"/>
  <c r="I1018" i="4" s="1"/>
  <c r="H1082" i="4"/>
  <c r="I1082" i="4" s="1"/>
  <c r="H1146" i="4"/>
  <c r="I1146" i="4" s="1"/>
  <c r="H225" i="4"/>
  <c r="I225" i="4" s="1"/>
  <c r="H657" i="4"/>
  <c r="I657" i="4" s="1"/>
  <c r="H1089" i="4"/>
  <c r="I1089" i="4" s="1"/>
  <c r="H52" i="4"/>
  <c r="I52" i="4" s="1"/>
  <c r="H116" i="4"/>
  <c r="I116" i="4" s="1"/>
  <c r="H180" i="4"/>
  <c r="I180" i="4" s="1"/>
  <c r="H244" i="4"/>
  <c r="I244" i="4" s="1"/>
  <c r="H308" i="4"/>
  <c r="I308" i="4" s="1"/>
  <c r="H372" i="4"/>
  <c r="I372" i="4" s="1"/>
  <c r="H436" i="4"/>
  <c r="I436" i="4" s="1"/>
  <c r="H500" i="4"/>
  <c r="I500" i="4" s="1"/>
  <c r="H564" i="4"/>
  <c r="I564" i="4" s="1"/>
  <c r="H628" i="4"/>
  <c r="I628" i="4" s="1"/>
  <c r="H692" i="4"/>
  <c r="I692" i="4" s="1"/>
  <c r="H756" i="4"/>
  <c r="I756" i="4" s="1"/>
  <c r="H820" i="4"/>
  <c r="I820" i="4" s="1"/>
  <c r="H884" i="4"/>
  <c r="I884" i="4" s="1"/>
  <c r="H948" i="4"/>
  <c r="I948" i="4" s="1"/>
  <c r="H1012" i="4"/>
  <c r="I1012" i="4" s="1"/>
  <c r="H1076" i="4"/>
  <c r="I1076" i="4" s="1"/>
  <c r="H1140" i="4"/>
  <c r="I1140" i="4" s="1"/>
  <c r="H201" i="4"/>
  <c r="I201" i="4" s="1"/>
  <c r="H625" i="4"/>
  <c r="I625" i="4" s="1"/>
  <c r="H1049" i="4"/>
  <c r="I1049" i="4" s="1"/>
  <c r="H84" i="4"/>
  <c r="I84" i="4" s="1"/>
  <c r="H468" i="4"/>
  <c r="I468" i="4" s="1"/>
  <c r="H788" i="4"/>
  <c r="I788" i="4" s="1"/>
  <c r="H20" i="4"/>
  <c r="I20" i="4" s="1"/>
  <c r="H10" i="4"/>
  <c r="I10" i="4" s="1"/>
  <c r="H340" i="4"/>
  <c r="I340" i="4" s="1"/>
  <c r="H532" i="4"/>
  <c r="I532" i="4" s="1"/>
  <c r="H724" i="4"/>
  <c r="I724" i="4" s="1"/>
  <c r="H916" i="4"/>
  <c r="H1108" i="4"/>
  <c r="I1108" i="4" s="1"/>
  <c r="H11" i="4"/>
  <c r="I11" i="4" s="1"/>
  <c r="H148" i="4"/>
  <c r="H404" i="4"/>
  <c r="I404" i="4" s="1"/>
  <c r="H660" i="4"/>
  <c r="I660" i="4" s="1"/>
  <c r="H980" i="4"/>
  <c r="I980" i="4" s="1"/>
  <c r="H849" i="4"/>
  <c r="I849" i="4" s="1"/>
  <c r="H26" i="4"/>
  <c r="I26" i="4" s="1"/>
  <c r="H90" i="4"/>
  <c r="I90" i="4" s="1"/>
  <c r="H154" i="4"/>
  <c r="I154" i="4" s="1"/>
  <c r="H218" i="4"/>
  <c r="I218" i="4" s="1"/>
  <c r="H282" i="4"/>
  <c r="I282" i="4" s="1"/>
  <c r="H346" i="4"/>
  <c r="I346" i="4" s="1"/>
  <c r="J404" i="4"/>
  <c r="H410" i="4"/>
  <c r="I410" i="4" s="1"/>
  <c r="H474" i="4"/>
  <c r="I474" i="4" s="1"/>
  <c r="H538" i="4"/>
  <c r="I538" i="4" s="1"/>
  <c r="J596" i="4"/>
  <c r="H602" i="4"/>
  <c r="I602" i="4" s="1"/>
  <c r="H666" i="4"/>
  <c r="I666" i="4" s="1"/>
  <c r="H730" i="4"/>
  <c r="I730" i="4" s="1"/>
  <c r="H794" i="4"/>
  <c r="I794" i="4" s="1"/>
  <c r="J852" i="4"/>
  <c r="H858" i="4"/>
  <c r="I858" i="4" s="1"/>
  <c r="H922" i="4"/>
  <c r="I922" i="4" s="1"/>
  <c r="H986" i="4"/>
  <c r="I986" i="4" s="1"/>
  <c r="H1050" i="4"/>
  <c r="I1050" i="4" s="1"/>
  <c r="H1114" i="4"/>
  <c r="I1114" i="4" s="1"/>
  <c r="H25" i="4"/>
  <c r="I25" i="4" s="1"/>
  <c r="H433" i="4"/>
  <c r="I433" i="4" s="1"/>
  <c r="H857" i="4"/>
  <c r="I857" i="4" s="1"/>
  <c r="H822" i="4"/>
  <c r="I822" i="4" s="1"/>
  <c r="H23" i="4"/>
  <c r="I23" i="4" s="1"/>
  <c r="H479" i="4"/>
  <c r="H35" i="4"/>
  <c r="I35" i="4" s="1"/>
  <c r="H67" i="4"/>
  <c r="I67" i="4" s="1"/>
  <c r="H99" i="4"/>
  <c r="I99" i="4" s="1"/>
  <c r="H131" i="4"/>
  <c r="H163" i="4"/>
  <c r="I163" i="4" s="1"/>
  <c r="H195" i="4"/>
  <c r="I195" i="4" s="1"/>
  <c r="H227" i="4"/>
  <c r="I227" i="4" s="1"/>
  <c r="H259" i="4"/>
  <c r="I259" i="4" s="1"/>
  <c r="H291" i="4"/>
  <c r="I291" i="4" s="1"/>
  <c r="H323" i="4"/>
  <c r="I323" i="4" s="1"/>
  <c r="H355" i="4"/>
  <c r="I355" i="4" s="1"/>
  <c r="H387" i="4"/>
  <c r="H419" i="4"/>
  <c r="I419" i="4" s="1"/>
  <c r="H451" i="4"/>
  <c r="I451" i="4" s="1"/>
  <c r="H483" i="4"/>
  <c r="I483" i="4" s="1"/>
  <c r="H515" i="4"/>
  <c r="I515" i="4" s="1"/>
  <c r="H547" i="4"/>
  <c r="I547" i="4" s="1"/>
  <c r="H579" i="4"/>
  <c r="I579" i="4" s="1"/>
  <c r="H611" i="4"/>
  <c r="I611" i="4" s="1"/>
  <c r="H643" i="4"/>
  <c r="H675" i="4"/>
  <c r="I675" i="4" s="1"/>
  <c r="H707" i="4"/>
  <c r="I707" i="4" s="1"/>
  <c r="H739" i="4"/>
  <c r="I739" i="4" s="1"/>
  <c r="H771" i="4"/>
  <c r="H803" i="4"/>
  <c r="I803" i="4" s="1"/>
  <c r="H835" i="4"/>
  <c r="I835" i="4" s="1"/>
  <c r="H867" i="4"/>
  <c r="I867" i="4" s="1"/>
  <c r="H899" i="4"/>
  <c r="I899" i="4" s="1"/>
  <c r="H931" i="4"/>
  <c r="I931" i="4" s="1"/>
  <c r="H963" i="4"/>
  <c r="I963" i="4" s="1"/>
  <c r="H995" i="4"/>
  <c r="I995" i="4" s="1"/>
  <c r="H1027" i="4"/>
  <c r="H1059" i="4"/>
  <c r="I1059" i="4" s="1"/>
  <c r="H1091" i="4"/>
  <c r="I1091" i="4" s="1"/>
  <c r="H1123" i="4"/>
  <c r="I1123" i="4" s="1"/>
  <c r="H1155" i="4"/>
  <c r="H57" i="4"/>
  <c r="I57" i="4" s="1"/>
  <c r="H209" i="4"/>
  <c r="I209" i="4" s="1"/>
  <c r="H441" i="4"/>
  <c r="I441" i="4" s="1"/>
  <c r="H649" i="4"/>
  <c r="I649" i="4" s="1"/>
  <c r="H881" i="4"/>
  <c r="I881" i="4" s="1"/>
  <c r="H1081" i="4"/>
  <c r="I1081" i="4" s="1"/>
  <c r="H29" i="4"/>
  <c r="I29" i="4" s="1"/>
  <c r="H61" i="4"/>
  <c r="I61" i="4" s="1"/>
  <c r="H93" i="4"/>
  <c r="I93" i="4" s="1"/>
  <c r="H125" i="4"/>
  <c r="I125" i="4" s="1"/>
  <c r="H157" i="4"/>
  <c r="I157" i="4" s="1"/>
  <c r="H189" i="4"/>
  <c r="I189" i="4" s="1"/>
  <c r="H221" i="4"/>
  <c r="I221" i="4" s="1"/>
  <c r="H253" i="4"/>
  <c r="I253" i="4" s="1"/>
  <c r="H285" i="4"/>
  <c r="I285" i="4" s="1"/>
  <c r="H317" i="4"/>
  <c r="I317" i="4" s="1"/>
  <c r="H349" i="4"/>
  <c r="I349" i="4" s="1"/>
  <c r="H381" i="4"/>
  <c r="I381" i="4" s="1"/>
  <c r="H413" i="4"/>
  <c r="I413" i="4" s="1"/>
  <c r="H445" i="4"/>
  <c r="I445" i="4" s="1"/>
  <c r="H477" i="4"/>
  <c r="I477" i="4" s="1"/>
  <c r="H509" i="4"/>
  <c r="I509" i="4" s="1"/>
  <c r="H541" i="4"/>
  <c r="I541" i="4" s="1"/>
  <c r="H573" i="4"/>
  <c r="I573" i="4" s="1"/>
  <c r="H605" i="4"/>
  <c r="I605" i="4" s="1"/>
  <c r="H637" i="4"/>
  <c r="I637" i="4" s="1"/>
  <c r="H669" i="4"/>
  <c r="I669" i="4" s="1"/>
  <c r="H701" i="4"/>
  <c r="I701" i="4" s="1"/>
  <c r="H733" i="4"/>
  <c r="I733" i="4" s="1"/>
  <c r="H765" i="4"/>
  <c r="I765" i="4" s="1"/>
  <c r="H797" i="4"/>
  <c r="I797" i="4" s="1"/>
  <c r="H829" i="4"/>
  <c r="I829" i="4" s="1"/>
  <c r="H861" i="4"/>
  <c r="I861" i="4" s="1"/>
  <c r="H893" i="4"/>
  <c r="I893" i="4" s="1"/>
  <c r="H925" i="4"/>
  <c r="I925" i="4" s="1"/>
  <c r="H957" i="4"/>
  <c r="I957" i="4" s="1"/>
  <c r="H989" i="4"/>
  <c r="I989" i="4" s="1"/>
  <c r="H1021" i="4"/>
  <c r="I1021" i="4" s="1"/>
  <c r="H1053" i="4"/>
  <c r="I1053" i="4" s="1"/>
  <c r="H1085" i="4"/>
  <c r="I1085" i="4" s="1"/>
  <c r="H1117" i="4"/>
  <c r="I1117" i="4" s="1"/>
  <c r="H1149" i="4"/>
  <c r="I1149" i="4" s="1"/>
  <c r="H113" i="4"/>
  <c r="I113" i="4" s="1"/>
  <c r="H409" i="4"/>
  <c r="H673" i="4"/>
  <c r="I673" i="4" s="1"/>
  <c r="H937" i="4"/>
  <c r="I937" i="4" s="1"/>
  <c r="H14" i="4"/>
  <c r="I14" i="4" s="1"/>
  <c r="H8" i="4"/>
  <c r="I8" i="4" s="1"/>
  <c r="H46" i="4"/>
  <c r="I46" i="4" s="1"/>
  <c r="H78" i="4"/>
  <c r="H110" i="4"/>
  <c r="I110" i="4" s="1"/>
  <c r="H142" i="4"/>
  <c r="I142" i="4" s="1"/>
  <c r="H174" i="4"/>
  <c r="I174" i="4" s="1"/>
  <c r="H206" i="4"/>
  <c r="H238" i="4"/>
  <c r="I238" i="4" s="1"/>
  <c r="H270" i="4"/>
  <c r="I270" i="4" s="1"/>
  <c r="H302" i="4"/>
  <c r="I302" i="4" s="1"/>
  <c r="H334" i="4"/>
  <c r="H366" i="4"/>
  <c r="I366" i="4" s="1"/>
  <c r="H398" i="4"/>
  <c r="I398" i="4" s="1"/>
  <c r="H430" i="4"/>
  <c r="I430" i="4" s="1"/>
  <c r="H462" i="4"/>
  <c r="H494" i="4"/>
  <c r="I494" i="4" s="1"/>
  <c r="H526" i="4"/>
  <c r="I526" i="4" s="1"/>
  <c r="H558" i="4"/>
  <c r="I558" i="4" s="1"/>
  <c r="H590" i="4"/>
  <c r="H622" i="4"/>
  <c r="I622" i="4" s="1"/>
  <c r="H654" i="4"/>
  <c r="I654" i="4" s="1"/>
  <c r="H686" i="4"/>
  <c r="I686" i="4" s="1"/>
  <c r="H718" i="4"/>
  <c r="I718" i="4" s="1"/>
  <c r="H790" i="4"/>
  <c r="I790" i="4" s="1"/>
  <c r="H902" i="4"/>
  <c r="I902" i="4" s="1"/>
  <c r="H974" i="4"/>
  <c r="I974" i="4" s="1"/>
  <c r="H1046" i="4"/>
  <c r="H1158" i="4"/>
  <c r="I1158" i="4" s="1"/>
  <c r="H383" i="4"/>
  <c r="I383" i="4" s="1"/>
  <c r="H639" i="4"/>
  <c r="I639" i="4" s="1"/>
  <c r="H895" i="4"/>
  <c r="I895" i="4" s="1"/>
  <c r="H1151" i="4"/>
  <c r="I1151" i="4" s="1"/>
  <c r="H961" i="4"/>
  <c r="I961" i="4" s="1"/>
  <c r="H80" i="4"/>
  <c r="I80" i="4" s="1"/>
  <c r="H336" i="4"/>
  <c r="H592" i="4"/>
  <c r="I592" i="4" s="1"/>
  <c r="H848" i="4"/>
  <c r="I848" i="4" s="1"/>
  <c r="H1104" i="4"/>
  <c r="I1104" i="4" s="1"/>
  <c r="H1078" i="4"/>
  <c r="H279" i="4"/>
  <c r="I279" i="4" s="1"/>
  <c r="H735" i="4"/>
  <c r="I735" i="4" s="1"/>
  <c r="H176" i="4"/>
  <c r="I176" i="4" s="1"/>
  <c r="H432" i="4"/>
  <c r="H688" i="4"/>
  <c r="I688" i="4" s="1"/>
  <c r="H145" i="4"/>
  <c r="I145" i="4" s="1"/>
  <c r="H34" i="4"/>
  <c r="I34" i="4" s="1"/>
  <c r="H66" i="4"/>
  <c r="I66" i="4" s="1"/>
  <c r="H98" i="4"/>
  <c r="I98" i="4" s="1"/>
  <c r="H130" i="4"/>
  <c r="I130" i="4" s="1"/>
  <c r="H162" i="4"/>
  <c r="I162" i="4" s="1"/>
  <c r="H194" i="4"/>
  <c r="I194" i="4" s="1"/>
  <c r="H226" i="4"/>
  <c r="I226" i="4" s="1"/>
  <c r="H258" i="4"/>
  <c r="I258" i="4" s="1"/>
  <c r="H290" i="4"/>
  <c r="I290" i="4" s="1"/>
  <c r="H322" i="4"/>
  <c r="I322" i="4" s="1"/>
  <c r="H354" i="4"/>
  <c r="I354" i="4" s="1"/>
  <c r="H386" i="4"/>
  <c r="I386" i="4" s="1"/>
  <c r="H418" i="4"/>
  <c r="I418" i="4" s="1"/>
  <c r="H450" i="4"/>
  <c r="I450" i="4" s="1"/>
  <c r="H482" i="4"/>
  <c r="I482" i="4" s="1"/>
  <c r="H514" i="4"/>
  <c r="I514" i="4" s="1"/>
  <c r="H546" i="4"/>
  <c r="I546" i="4" s="1"/>
  <c r="H578" i="4"/>
  <c r="I578" i="4" s="1"/>
  <c r="H610" i="4"/>
  <c r="I610" i="4" s="1"/>
  <c r="H642" i="4"/>
  <c r="I642" i="4" s="1"/>
  <c r="H674" i="4"/>
  <c r="I674" i="4" s="1"/>
  <c r="H706" i="4"/>
  <c r="I706" i="4" s="1"/>
  <c r="H738" i="4"/>
  <c r="I738" i="4" s="1"/>
  <c r="H770" i="4"/>
  <c r="I770" i="4" s="1"/>
  <c r="H802" i="4"/>
  <c r="I802" i="4" s="1"/>
  <c r="H834" i="4"/>
  <c r="I834" i="4" s="1"/>
  <c r="H866" i="4"/>
  <c r="I866" i="4" s="1"/>
  <c r="H898" i="4"/>
  <c r="I898" i="4" s="1"/>
  <c r="H930" i="4"/>
  <c r="I930" i="4" s="1"/>
  <c r="H962" i="4"/>
  <c r="I962" i="4" s="1"/>
  <c r="H994" i="4"/>
  <c r="I994" i="4" s="1"/>
  <c r="H1026" i="4"/>
  <c r="I1026" i="4" s="1"/>
  <c r="H1058" i="4"/>
  <c r="I1058" i="4" s="1"/>
  <c r="H1090" i="4"/>
  <c r="I1090" i="4" s="1"/>
  <c r="H1122" i="4"/>
  <c r="I1122" i="4" s="1"/>
  <c r="H1154" i="4"/>
  <c r="I1154" i="4" s="1"/>
  <c r="H73" i="4"/>
  <c r="I73" i="4" s="1"/>
  <c r="H273" i="4"/>
  <c r="H489" i="4"/>
  <c r="I489" i="4" s="1"/>
  <c r="H697" i="4"/>
  <c r="I697" i="4" s="1"/>
  <c r="H905" i="4"/>
  <c r="I905" i="4" s="1"/>
  <c r="H1145" i="4"/>
  <c r="H28" i="4"/>
  <c r="I28" i="4" s="1"/>
  <c r="H60" i="4"/>
  <c r="I60" i="4" s="1"/>
  <c r="H92" i="4"/>
  <c r="I92" i="4" s="1"/>
  <c r="H124" i="4"/>
  <c r="H156" i="4"/>
  <c r="I156" i="4" s="1"/>
  <c r="H188" i="4"/>
  <c r="I188" i="4" s="1"/>
  <c r="H220" i="4"/>
  <c r="I220" i="4" s="1"/>
  <c r="H252" i="4"/>
  <c r="H284" i="4"/>
  <c r="I284" i="4" s="1"/>
  <c r="H316" i="4"/>
  <c r="I316" i="4" s="1"/>
  <c r="H348" i="4"/>
  <c r="I348" i="4" s="1"/>
  <c r="H380" i="4"/>
  <c r="H412" i="4"/>
  <c r="I412" i="4" s="1"/>
  <c r="H444" i="4"/>
  <c r="I444" i="4" s="1"/>
  <c r="H476" i="4"/>
  <c r="I476" i="4" s="1"/>
  <c r="H508" i="4"/>
  <c r="H540" i="4"/>
  <c r="I540" i="4" s="1"/>
  <c r="H572" i="4"/>
  <c r="I572" i="4" s="1"/>
  <c r="H604" i="4"/>
  <c r="I604" i="4" s="1"/>
  <c r="H636" i="4"/>
  <c r="H668" i="4"/>
  <c r="I668" i="4" s="1"/>
  <c r="H700" i="4"/>
  <c r="I700" i="4" s="1"/>
  <c r="H732" i="4"/>
  <c r="I732" i="4" s="1"/>
  <c r="H764" i="4"/>
  <c r="H796" i="4"/>
  <c r="I796" i="4" s="1"/>
  <c r="J822" i="4"/>
  <c r="H828" i="4"/>
  <c r="I828" i="4" s="1"/>
  <c r="H860" i="4"/>
  <c r="I860" i="4" s="1"/>
  <c r="H892" i="4"/>
  <c r="H924" i="4"/>
  <c r="I924" i="4" s="1"/>
  <c r="H956" i="4"/>
  <c r="I956" i="4" s="1"/>
  <c r="H988" i="4"/>
  <c r="I988" i="4" s="1"/>
  <c r="H1020" i="4"/>
  <c r="H1052" i="4"/>
  <c r="I1052" i="4" s="1"/>
  <c r="H1084" i="4"/>
  <c r="I1084" i="4" s="1"/>
  <c r="H1116" i="4"/>
  <c r="I1116" i="4" s="1"/>
  <c r="H1148" i="4"/>
  <c r="H33" i="4"/>
  <c r="I33" i="4" s="1"/>
  <c r="H241" i="4"/>
  <c r="I241" i="4" s="1"/>
  <c r="H457" i="4"/>
  <c r="I457" i="4" s="1"/>
  <c r="J675" i="4"/>
  <c r="H681" i="4"/>
  <c r="I681" i="4" s="1"/>
  <c r="H897" i="4"/>
  <c r="I897" i="4" s="1"/>
  <c r="H1105" i="4"/>
  <c r="I1105" i="4" s="1"/>
  <c r="H758" i="4"/>
  <c r="I758" i="4" s="1"/>
  <c r="H870" i="4"/>
  <c r="I870" i="4" s="1"/>
  <c r="H942" i="4"/>
  <c r="I942" i="4" s="1"/>
  <c r="H1014" i="4"/>
  <c r="I1014" i="4" s="1"/>
  <c r="H1126" i="4"/>
  <c r="I1126" i="4" s="1"/>
  <c r="H137" i="4"/>
  <c r="I137" i="4" s="1"/>
  <c r="H393" i="4"/>
  <c r="I393" i="4" s="1"/>
  <c r="H1041" i="4"/>
  <c r="I1041" i="4" s="1"/>
  <c r="H31" i="4"/>
  <c r="I31" i="4" s="1"/>
  <c r="J113" i="4"/>
  <c r="H119" i="4"/>
  <c r="I119" i="4" s="1"/>
  <c r="H159" i="4"/>
  <c r="I159" i="4" s="1"/>
  <c r="H247" i="4"/>
  <c r="I247" i="4" s="1"/>
  <c r="H287" i="4"/>
  <c r="I287" i="4" s="1"/>
  <c r="H543" i="4"/>
  <c r="H799" i="4"/>
  <c r="I799" i="4" s="1"/>
  <c r="J1049" i="4"/>
  <c r="H1055" i="4"/>
  <c r="I1055" i="4" s="1"/>
  <c r="H313" i="4"/>
  <c r="I313" i="4" s="1"/>
  <c r="H240" i="4"/>
  <c r="I240" i="4" s="1"/>
  <c r="H496" i="4"/>
  <c r="I496" i="4" s="1"/>
  <c r="H752" i="4"/>
  <c r="I752" i="4" s="1"/>
  <c r="H1008" i="4"/>
  <c r="I1008" i="4" s="1"/>
  <c r="H577" i="4"/>
  <c r="I577" i="4" s="1"/>
  <c r="H601" i="4"/>
  <c r="I601" i="4" s="1"/>
  <c r="H43" i="4"/>
  <c r="I43" i="4" s="1"/>
  <c r="H75" i="4"/>
  <c r="I75" i="4" s="1"/>
  <c r="H107" i="4"/>
  <c r="H139" i="4"/>
  <c r="I139" i="4" s="1"/>
  <c r="H171" i="4"/>
  <c r="I171" i="4" s="1"/>
  <c r="H203" i="4"/>
  <c r="I203" i="4" s="1"/>
  <c r="H235" i="4"/>
  <c r="H267" i="4"/>
  <c r="I267" i="4" s="1"/>
  <c r="H299" i="4"/>
  <c r="I299" i="4" s="1"/>
  <c r="H331" i="4"/>
  <c r="I331" i="4" s="1"/>
  <c r="H363" i="4"/>
  <c r="I363" i="4" s="1"/>
  <c r="H395" i="4"/>
  <c r="I395" i="4" s="1"/>
  <c r="H427" i="4"/>
  <c r="I427" i="4" s="1"/>
  <c r="H459" i="4"/>
  <c r="I459" i="4" s="1"/>
  <c r="H491" i="4"/>
  <c r="H523" i="4"/>
  <c r="I523" i="4" s="1"/>
  <c r="H555" i="4"/>
  <c r="I555" i="4" s="1"/>
  <c r="H587" i="4"/>
  <c r="I587" i="4" s="1"/>
  <c r="H619" i="4"/>
  <c r="H651" i="4"/>
  <c r="I651" i="4" s="1"/>
  <c r="H683" i="4"/>
  <c r="I683" i="4" s="1"/>
  <c r="H715" i="4"/>
  <c r="I715" i="4" s="1"/>
  <c r="H747" i="4"/>
  <c r="I747" i="4" s="1"/>
  <c r="H779" i="4"/>
  <c r="I779" i="4" s="1"/>
  <c r="H811" i="4"/>
  <c r="I811" i="4" s="1"/>
  <c r="H843" i="4"/>
  <c r="I843" i="4" s="1"/>
  <c r="H875" i="4"/>
  <c r="H907" i="4"/>
  <c r="I907" i="4" s="1"/>
  <c r="H939" i="4"/>
  <c r="I939" i="4" s="1"/>
  <c r="H971" i="4"/>
  <c r="I971" i="4" s="1"/>
  <c r="H1003" i="4"/>
  <c r="H1035" i="4"/>
  <c r="I1035" i="4" s="1"/>
  <c r="H1067" i="4"/>
  <c r="I1067" i="4" s="1"/>
  <c r="H1099" i="4"/>
  <c r="I1099" i="4" s="1"/>
  <c r="H1131" i="4"/>
  <c r="I1131" i="4" s="1"/>
  <c r="H1163" i="4"/>
  <c r="I1163" i="4" s="1"/>
  <c r="H65" i="4"/>
  <c r="I65" i="4" s="1"/>
  <c r="J259" i="4"/>
  <c r="H265" i="4"/>
  <c r="I265" i="4" s="1"/>
  <c r="H497" i="4"/>
  <c r="I497" i="4" s="1"/>
  <c r="H705" i="4"/>
  <c r="I705" i="4" s="1"/>
  <c r="H929" i="4"/>
  <c r="I929" i="4" s="1"/>
  <c r="H1129" i="4"/>
  <c r="I1129" i="4" s="1"/>
  <c r="H37" i="4"/>
  <c r="H69" i="4"/>
  <c r="I69" i="4" s="1"/>
  <c r="H101" i="4"/>
  <c r="I101" i="4" s="1"/>
  <c r="H133" i="4"/>
  <c r="I133" i="4" s="1"/>
  <c r="H165" i="4"/>
  <c r="H197" i="4"/>
  <c r="I197" i="4" s="1"/>
  <c r="H229" i="4"/>
  <c r="I229" i="4" s="1"/>
  <c r="H261" i="4"/>
  <c r="I261" i="4" s="1"/>
  <c r="H293" i="4"/>
  <c r="H325" i="4"/>
  <c r="I325" i="4" s="1"/>
  <c r="H357" i="4"/>
  <c r="I357" i="4" s="1"/>
  <c r="H389" i="4"/>
  <c r="I389" i="4" s="1"/>
  <c r="H421" i="4"/>
  <c r="H453" i="4"/>
  <c r="I453" i="4" s="1"/>
  <c r="H485" i="4"/>
  <c r="I485" i="4" s="1"/>
  <c r="H517" i="4"/>
  <c r="I517" i="4" s="1"/>
  <c r="H549" i="4"/>
  <c r="H581" i="4"/>
  <c r="I581" i="4" s="1"/>
  <c r="H613" i="4"/>
  <c r="I613" i="4" s="1"/>
  <c r="H645" i="4"/>
  <c r="I645" i="4" s="1"/>
  <c r="H677" i="4"/>
  <c r="H709" i="4"/>
  <c r="I709" i="4" s="1"/>
  <c r="H741" i="4"/>
  <c r="I741" i="4" s="1"/>
  <c r="H773" i="4"/>
  <c r="I773" i="4" s="1"/>
  <c r="J799" i="4"/>
  <c r="H805" i="4"/>
  <c r="H837" i="4"/>
  <c r="I837" i="4" s="1"/>
  <c r="H869" i="4"/>
  <c r="I869" i="4" s="1"/>
  <c r="H901" i="4"/>
  <c r="I901" i="4" s="1"/>
  <c r="H933" i="4"/>
  <c r="H965" i="4"/>
  <c r="I965" i="4" s="1"/>
  <c r="H997" i="4"/>
  <c r="I997" i="4" s="1"/>
  <c r="H1029" i="4"/>
  <c r="I1029" i="4" s="1"/>
  <c r="H1061" i="4"/>
  <c r="H1093" i="4"/>
  <c r="I1093" i="4" s="1"/>
  <c r="H1125" i="4"/>
  <c r="I1125" i="4" s="1"/>
  <c r="H1157" i="4"/>
  <c r="I1157" i="4" s="1"/>
  <c r="H217" i="4"/>
  <c r="H473" i="4"/>
  <c r="I473" i="4" s="1"/>
  <c r="H729" i="4"/>
  <c r="I729" i="4" s="1"/>
  <c r="H993" i="4"/>
  <c r="I993" i="4" s="1"/>
  <c r="H22" i="4"/>
  <c r="H54" i="4"/>
  <c r="I54" i="4" s="1"/>
  <c r="J80" i="4"/>
  <c r="H86" i="4"/>
  <c r="I86" i="4" s="1"/>
  <c r="H118" i="4"/>
  <c r="I118" i="4" s="1"/>
  <c r="H150" i="4"/>
  <c r="J176" i="4"/>
  <c r="H182" i="4"/>
  <c r="I182" i="4" s="1"/>
  <c r="H214" i="4"/>
  <c r="I214" i="4" s="1"/>
  <c r="H246" i="4"/>
  <c r="I246" i="4" s="1"/>
  <c r="H278" i="4"/>
  <c r="H310" i="4"/>
  <c r="I310" i="4" s="1"/>
  <c r="H342" i="4"/>
  <c r="I342" i="4" s="1"/>
  <c r="H374" i="4"/>
  <c r="I374" i="4" s="1"/>
  <c r="H406" i="4"/>
  <c r="H438" i="4"/>
  <c r="I438" i="4" s="1"/>
  <c r="H470" i="4"/>
  <c r="I470" i="4" s="1"/>
  <c r="H502" i="4"/>
  <c r="I502" i="4" s="1"/>
  <c r="H534" i="4"/>
  <c r="H566" i="4"/>
  <c r="I566" i="4" s="1"/>
  <c r="J592" i="4"/>
  <c r="H598" i="4"/>
  <c r="I598" i="4" s="1"/>
  <c r="H630" i="4"/>
  <c r="I630" i="4" s="1"/>
  <c r="H662" i="4"/>
  <c r="H694" i="4"/>
  <c r="I694" i="4" s="1"/>
  <c r="H726" i="4"/>
  <c r="I726" i="4" s="1"/>
  <c r="H838" i="4"/>
  <c r="I838" i="4" s="1"/>
  <c r="H910" i="4"/>
  <c r="H982" i="4"/>
  <c r="I982" i="4" s="1"/>
  <c r="H1094" i="4"/>
  <c r="I1094" i="4" s="1"/>
  <c r="H1166" i="4"/>
  <c r="I1166" i="4" s="1"/>
  <c r="H447" i="4"/>
  <c r="H703" i="4"/>
  <c r="I703" i="4" s="1"/>
  <c r="H959" i="4"/>
  <c r="I959" i="4" s="1"/>
  <c r="H144" i="4"/>
  <c r="I144" i="4" s="1"/>
  <c r="H400" i="4"/>
  <c r="H656" i="4"/>
  <c r="I656" i="4" s="1"/>
  <c r="H912" i="4"/>
  <c r="I912" i="4" s="1"/>
  <c r="H1168" i="4"/>
  <c r="I1168" i="4" s="1"/>
  <c r="H750" i="4"/>
  <c r="H191" i="4"/>
  <c r="I191" i="4" s="1"/>
  <c r="H991" i="4"/>
  <c r="I991" i="4" s="1"/>
  <c r="H944" i="4"/>
  <c r="I944" i="4" s="1"/>
  <c r="H42" i="4"/>
  <c r="H74" i="4"/>
  <c r="I74" i="4" s="1"/>
  <c r="H106" i="4"/>
  <c r="I106" i="4" s="1"/>
  <c r="H138" i="4"/>
  <c r="I138" i="4" s="1"/>
  <c r="H170" i="4"/>
  <c r="I170" i="4" s="1"/>
  <c r="H202" i="4"/>
  <c r="I202" i="4" s="1"/>
  <c r="H234" i="4"/>
  <c r="I234" i="4" s="1"/>
  <c r="H266" i="4"/>
  <c r="I266" i="4" s="1"/>
  <c r="H298" i="4"/>
  <c r="H330" i="4"/>
  <c r="I330" i="4" s="1"/>
  <c r="H362" i="4"/>
  <c r="I362" i="4" s="1"/>
  <c r="H394" i="4"/>
  <c r="I394" i="4" s="1"/>
  <c r="H426" i="4"/>
  <c r="H458" i="4"/>
  <c r="I458" i="4" s="1"/>
  <c r="H490" i="4"/>
  <c r="I490" i="4" s="1"/>
  <c r="H522" i="4"/>
  <c r="I522" i="4" s="1"/>
  <c r="H554" i="4"/>
  <c r="H586" i="4"/>
  <c r="I586" i="4" s="1"/>
  <c r="H618" i="4"/>
  <c r="I618" i="4" s="1"/>
  <c r="H650" i="4"/>
  <c r="I650" i="4" s="1"/>
  <c r="H682" i="4"/>
  <c r="H714" i="4"/>
  <c r="I714" i="4" s="1"/>
  <c r="H746" i="4"/>
  <c r="I746" i="4" s="1"/>
  <c r="H778" i="4"/>
  <c r="I778" i="4" s="1"/>
  <c r="H810" i="4"/>
  <c r="I810" i="4" s="1"/>
  <c r="H842" i="4"/>
  <c r="I842" i="4" s="1"/>
  <c r="H874" i="4"/>
  <c r="I874" i="4" s="1"/>
  <c r="H906" i="4"/>
  <c r="I906" i="4" s="1"/>
  <c r="H938" i="4"/>
  <c r="I938" i="4" s="1"/>
  <c r="H970" i="4"/>
  <c r="I970" i="4" s="1"/>
  <c r="H1002" i="4"/>
  <c r="I1002" i="4" s="1"/>
  <c r="H1034" i="4"/>
  <c r="I1034" i="4" s="1"/>
  <c r="H1066" i="4"/>
  <c r="H1098" i="4"/>
  <c r="I1098" i="4" s="1"/>
  <c r="H1130" i="4"/>
  <c r="I1130" i="4" s="1"/>
  <c r="H1162" i="4"/>
  <c r="I1162" i="4" s="1"/>
  <c r="H129" i="4"/>
  <c r="I129" i="4" s="1"/>
  <c r="J323" i="4"/>
  <c r="H329" i="4"/>
  <c r="I329" i="4" s="1"/>
  <c r="J547" i="4"/>
  <c r="H553" i="4"/>
  <c r="I553" i="4" s="1"/>
  <c r="H753" i="4"/>
  <c r="I753" i="4" s="1"/>
  <c r="J963" i="4"/>
  <c r="H969" i="4"/>
  <c r="I969" i="4" s="1"/>
  <c r="H36" i="4"/>
  <c r="I36" i="4" s="1"/>
  <c r="H68" i="4"/>
  <c r="I68" i="4" s="1"/>
  <c r="H100" i="4"/>
  <c r="I100" i="4" s="1"/>
  <c r="H132" i="4"/>
  <c r="I132" i="4" s="1"/>
  <c r="H164" i="4"/>
  <c r="I164" i="4" s="1"/>
  <c r="H196" i="4"/>
  <c r="I196" i="4" s="1"/>
  <c r="H228" i="4"/>
  <c r="I228" i="4" s="1"/>
  <c r="H260" i="4"/>
  <c r="I260" i="4" s="1"/>
  <c r="H292" i="4"/>
  <c r="I292" i="4" s="1"/>
  <c r="H324" i="4"/>
  <c r="I324" i="4" s="1"/>
  <c r="H356" i="4"/>
  <c r="I356" i="4" s="1"/>
  <c r="H388" i="4"/>
  <c r="I388" i="4" s="1"/>
  <c r="H420" i="4"/>
  <c r="I420" i="4" s="1"/>
  <c r="H452" i="4"/>
  <c r="I452" i="4" s="1"/>
  <c r="H484" i="4"/>
  <c r="I484" i="4" s="1"/>
  <c r="H516" i="4"/>
  <c r="I516" i="4" s="1"/>
  <c r="H548" i="4"/>
  <c r="I548" i="4" s="1"/>
  <c r="H580" i="4"/>
  <c r="I580" i="4" s="1"/>
  <c r="H612" i="4"/>
  <c r="I612" i="4" s="1"/>
  <c r="H644" i="4"/>
  <c r="I644" i="4" s="1"/>
  <c r="H676" i="4"/>
  <c r="I676" i="4" s="1"/>
  <c r="H708" i="4"/>
  <c r="I708" i="4" s="1"/>
  <c r="H740" i="4"/>
  <c r="I740" i="4" s="1"/>
  <c r="H772" i="4"/>
  <c r="I772" i="4" s="1"/>
  <c r="H804" i="4"/>
  <c r="I804" i="4" s="1"/>
  <c r="H836" i="4"/>
  <c r="I836" i="4" s="1"/>
  <c r="H868" i="4"/>
  <c r="I868" i="4" s="1"/>
  <c r="H900" i="4"/>
  <c r="I900" i="4" s="1"/>
  <c r="H932" i="4"/>
  <c r="I932" i="4" s="1"/>
  <c r="H964" i="4"/>
  <c r="I964" i="4" s="1"/>
  <c r="H996" i="4"/>
  <c r="I996" i="4" s="1"/>
  <c r="H1028" i="4"/>
  <c r="I1028" i="4" s="1"/>
  <c r="H1060" i="4"/>
  <c r="I1060" i="4" s="1"/>
  <c r="H1092" i="4"/>
  <c r="I1092" i="4" s="1"/>
  <c r="H1124" i="4"/>
  <c r="I1124" i="4" s="1"/>
  <c r="H1156" i="4"/>
  <c r="I1156" i="4" s="1"/>
  <c r="H97" i="4"/>
  <c r="I97" i="4" s="1"/>
  <c r="J291" i="4"/>
  <c r="H297" i="4"/>
  <c r="I297" i="4" s="1"/>
  <c r="H513" i="4"/>
  <c r="I513" i="4" s="1"/>
  <c r="H737" i="4"/>
  <c r="I737" i="4" s="1"/>
  <c r="H945" i="4"/>
  <c r="I945" i="4" s="1"/>
  <c r="H1161" i="4"/>
  <c r="I1161" i="4" s="1"/>
  <c r="H806" i="4"/>
  <c r="I806" i="4" s="1"/>
  <c r="H878" i="4"/>
  <c r="H950" i="4"/>
  <c r="I950" i="4" s="1"/>
  <c r="H1062" i="4"/>
  <c r="I1062" i="4" s="1"/>
  <c r="H1134" i="4"/>
  <c r="I1134" i="4" s="1"/>
  <c r="J171" i="4"/>
  <c r="H177" i="4"/>
  <c r="H777" i="4"/>
  <c r="I777" i="4" s="1"/>
  <c r="H1097" i="4"/>
  <c r="I1097" i="4" s="1"/>
  <c r="H87" i="4"/>
  <c r="I87" i="4" s="1"/>
  <c r="H127" i="4"/>
  <c r="I127" i="4" s="1"/>
  <c r="J209" i="4"/>
  <c r="H215" i="4"/>
  <c r="I215" i="4" s="1"/>
  <c r="H255" i="4"/>
  <c r="I255" i="4" s="1"/>
  <c r="H351" i="4"/>
  <c r="I351" i="4" s="1"/>
  <c r="H607" i="4"/>
  <c r="J857" i="4"/>
  <c r="H863" i="4"/>
  <c r="I863" i="4" s="1"/>
  <c r="H1119" i="4"/>
  <c r="I1119" i="4" s="1"/>
  <c r="H761" i="4"/>
  <c r="I761" i="4" s="1"/>
  <c r="H48" i="4"/>
  <c r="H304" i="4"/>
  <c r="I304" i="4" s="1"/>
  <c r="H560" i="4"/>
  <c r="I560" i="4" s="1"/>
  <c r="H816" i="4"/>
  <c r="I816" i="4" s="1"/>
  <c r="H1072" i="4"/>
  <c r="H1009" i="4"/>
  <c r="I1009" i="4" s="1"/>
  <c r="H19" i="4"/>
  <c r="I19" i="4" s="1"/>
  <c r="H51" i="4"/>
  <c r="I51" i="4" s="1"/>
  <c r="H83" i="4"/>
  <c r="I83" i="4" s="1"/>
  <c r="H115" i="4"/>
  <c r="I115" i="4" s="1"/>
  <c r="H147" i="4"/>
  <c r="I147" i="4" s="1"/>
  <c r="H179" i="4"/>
  <c r="I179" i="4" s="1"/>
  <c r="H211" i="4"/>
  <c r="H243" i="4"/>
  <c r="I243" i="4" s="1"/>
  <c r="H275" i="4"/>
  <c r="I275" i="4" s="1"/>
  <c r="H307" i="4"/>
  <c r="I307" i="4" s="1"/>
  <c r="H339" i="4"/>
  <c r="H371" i="4"/>
  <c r="I371" i="4" s="1"/>
  <c r="H403" i="4"/>
  <c r="H435" i="4"/>
  <c r="I435" i="4" s="1"/>
  <c r="H467" i="4"/>
  <c r="H499" i="4"/>
  <c r="I499" i="4" s="1"/>
  <c r="H531" i="4"/>
  <c r="H563" i="4"/>
  <c r="I563" i="4" s="1"/>
  <c r="H595" i="4"/>
  <c r="H627" i="4"/>
  <c r="I627" i="4" s="1"/>
  <c r="H659" i="4"/>
  <c r="I659" i="4" s="1"/>
  <c r="H691" i="4"/>
  <c r="I691" i="4" s="1"/>
  <c r="H723" i="4"/>
  <c r="H755" i="4"/>
  <c r="I755" i="4" s="1"/>
  <c r="H787" i="4"/>
  <c r="I787" i="4" s="1"/>
  <c r="H819" i="4"/>
  <c r="H851" i="4"/>
  <c r="H883" i="4"/>
  <c r="I883" i="4" s="1"/>
  <c r="H915" i="4"/>
  <c r="I915" i="4" s="1"/>
  <c r="H947" i="4"/>
  <c r="I947" i="4" s="1"/>
  <c r="H979" i="4"/>
  <c r="I979" i="4" s="1"/>
  <c r="H1011" i="4"/>
  <c r="I1011" i="4" s="1"/>
  <c r="H1043" i="4"/>
  <c r="I1043" i="4" s="1"/>
  <c r="H1075" i="4"/>
  <c r="I1075" i="4" s="1"/>
  <c r="H1107" i="4"/>
  <c r="I1107" i="4" s="1"/>
  <c r="H1139" i="4"/>
  <c r="I1139" i="4" s="1"/>
  <c r="H1171" i="4"/>
  <c r="H105" i="4"/>
  <c r="I105" i="4" s="1"/>
  <c r="H321" i="4"/>
  <c r="I321" i="4" s="1"/>
  <c r="H545" i="4"/>
  <c r="I545" i="4" s="1"/>
  <c r="H769" i="4"/>
  <c r="I769" i="4" s="1"/>
  <c r="J971" i="4"/>
  <c r="H977" i="4"/>
  <c r="I977" i="4" s="1"/>
  <c r="H13" i="4"/>
  <c r="H45" i="4"/>
  <c r="I45" i="4" s="1"/>
  <c r="H77" i="4"/>
  <c r="H109" i="4"/>
  <c r="H141" i="4"/>
  <c r="H173" i="4"/>
  <c r="I173" i="4" s="1"/>
  <c r="H205" i="4"/>
  <c r="H237" i="4"/>
  <c r="H269" i="4"/>
  <c r="H301" i="4"/>
  <c r="I301" i="4" s="1"/>
  <c r="H333" i="4"/>
  <c r="H365" i="4"/>
  <c r="H397" i="4"/>
  <c r="H429" i="4"/>
  <c r="I429" i="4" s="1"/>
  <c r="H461" i="4"/>
  <c r="H493" i="4"/>
  <c r="H525" i="4"/>
  <c r="H557" i="4"/>
  <c r="I557" i="4" s="1"/>
  <c r="H589" i="4"/>
  <c r="H621" i="4"/>
  <c r="H653" i="4"/>
  <c r="H685" i="4"/>
  <c r="I685" i="4" s="1"/>
  <c r="H717" i="4"/>
  <c r="H749" i="4"/>
  <c r="H781" i="4"/>
  <c r="H813" i="4"/>
  <c r="I813" i="4" s="1"/>
  <c r="H845" i="4"/>
  <c r="H877" i="4"/>
  <c r="H909" i="4"/>
  <c r="H941" i="4"/>
  <c r="I941" i="4" s="1"/>
  <c r="H973" i="4"/>
  <c r="H1005" i="4"/>
  <c r="H1037" i="4"/>
  <c r="H1069" i="4"/>
  <c r="I1069" i="4" s="1"/>
  <c r="H1101" i="4"/>
  <c r="H1133" i="4"/>
  <c r="H1165" i="4"/>
  <c r="H289" i="4"/>
  <c r="I289" i="4" s="1"/>
  <c r="H537" i="4"/>
  <c r="J779" i="4"/>
  <c r="H785" i="4"/>
  <c r="I785" i="4" s="1"/>
  <c r="H1065" i="4"/>
  <c r="I1065" i="4" s="1"/>
  <c r="H30" i="4"/>
  <c r="I30" i="4" s="1"/>
  <c r="H62" i="4"/>
  <c r="H94" i="4"/>
  <c r="I94" i="4" s="1"/>
  <c r="H126" i="4"/>
  <c r="H158" i="4"/>
  <c r="I158" i="4" s="1"/>
  <c r="H190" i="4"/>
  <c r="H222" i="4"/>
  <c r="I222" i="4" s="1"/>
  <c r="H254" i="4"/>
  <c r="H286" i="4"/>
  <c r="I286" i="4" s="1"/>
  <c r="H318" i="4"/>
  <c r="H350" i="4"/>
  <c r="I350" i="4" s="1"/>
  <c r="H382" i="4"/>
  <c r="H414" i="4"/>
  <c r="I414" i="4" s="1"/>
  <c r="H446" i="4"/>
  <c r="H478" i="4"/>
  <c r="I478" i="4" s="1"/>
  <c r="H510" i="4"/>
  <c r="H542" i="4"/>
  <c r="I542" i="4" s="1"/>
  <c r="H574" i="4"/>
  <c r="H606" i="4"/>
  <c r="I606" i="4" s="1"/>
  <c r="H638" i="4"/>
  <c r="H670" i="4"/>
  <c r="H702" i="4"/>
  <c r="H774" i="4"/>
  <c r="H846" i="4"/>
  <c r="H918" i="4"/>
  <c r="H1030" i="4"/>
  <c r="H1102" i="4"/>
  <c r="H511" i="4"/>
  <c r="I511" i="4" s="1"/>
  <c r="H767" i="4"/>
  <c r="I767" i="4" s="1"/>
  <c r="H1023" i="4"/>
  <c r="I1023" i="4" s="1"/>
  <c r="H9" i="4"/>
  <c r="I9" i="4" s="1"/>
  <c r="H208" i="4"/>
  <c r="H464" i="4"/>
  <c r="H720" i="4"/>
  <c r="H976" i="4"/>
  <c r="H361" i="4"/>
  <c r="I361" i="4" s="1"/>
  <c r="H1006" i="4"/>
  <c r="H63" i="4"/>
  <c r="J12" i="4"/>
  <c r="H18" i="4"/>
  <c r="I18" i="4" s="1"/>
  <c r="H50" i="4"/>
  <c r="I50" i="4" s="1"/>
  <c r="H82" i="4"/>
  <c r="I82" i="4" s="1"/>
  <c r="H114" i="4"/>
  <c r="I114" i="4" s="1"/>
  <c r="H146" i="4"/>
  <c r="I146" i="4" s="1"/>
  <c r="H178" i="4"/>
  <c r="I178" i="4" s="1"/>
  <c r="H210" i="4"/>
  <c r="I210" i="4" s="1"/>
  <c r="H242" i="4"/>
  <c r="I242" i="4" s="1"/>
  <c r="H274" i="4"/>
  <c r="I274" i="4" s="1"/>
  <c r="H306" i="4"/>
  <c r="I306" i="4" s="1"/>
  <c r="H338" i="4"/>
  <c r="I338" i="4" s="1"/>
  <c r="H370" i="4"/>
  <c r="I370" i="4" s="1"/>
  <c r="H402" i="4"/>
  <c r="I402" i="4" s="1"/>
  <c r="H434" i="4"/>
  <c r="I434" i="4" s="1"/>
  <c r="H466" i="4"/>
  <c r="I466" i="4" s="1"/>
  <c r="H498" i="4"/>
  <c r="I498" i="4" s="1"/>
  <c r="H530" i="4"/>
  <c r="I530" i="4" s="1"/>
  <c r="H562" i="4"/>
  <c r="I562" i="4" s="1"/>
  <c r="H594" i="4"/>
  <c r="I594" i="4" s="1"/>
  <c r="H626" i="4"/>
  <c r="I626" i="4" s="1"/>
  <c r="H658" i="4"/>
  <c r="I658" i="4" s="1"/>
  <c r="H690" i="4"/>
  <c r="I690" i="4" s="1"/>
  <c r="H722" i="4"/>
  <c r="I722" i="4" s="1"/>
  <c r="H754" i="4"/>
  <c r="I754" i="4" s="1"/>
  <c r="H786" i="4"/>
  <c r="I786" i="4" s="1"/>
  <c r="H818" i="4"/>
  <c r="I818" i="4" s="1"/>
  <c r="H850" i="4"/>
  <c r="I850" i="4" s="1"/>
  <c r="H882" i="4"/>
  <c r="I882" i="4" s="1"/>
  <c r="H914" i="4"/>
  <c r="I914" i="4" s="1"/>
  <c r="H946" i="4"/>
  <c r="I946" i="4" s="1"/>
  <c r="H978" i="4"/>
  <c r="I978" i="4" s="1"/>
  <c r="H1010" i="4"/>
  <c r="I1010" i="4" s="1"/>
  <c r="H1042" i="4"/>
  <c r="I1042" i="4" s="1"/>
  <c r="H1074" i="4"/>
  <c r="I1074" i="4" s="1"/>
  <c r="H1106" i="4"/>
  <c r="I1106" i="4" s="1"/>
  <c r="H1138" i="4"/>
  <c r="I1138" i="4" s="1"/>
  <c r="H1170" i="4"/>
  <c r="I1170" i="4" s="1"/>
  <c r="J163" i="4"/>
  <c r="H169" i="4"/>
  <c r="I169" i="4" s="1"/>
  <c r="H377" i="4"/>
  <c r="H609" i="4"/>
  <c r="I609" i="4" s="1"/>
  <c r="H809" i="4"/>
  <c r="I809" i="4" s="1"/>
  <c r="H1033" i="4"/>
  <c r="I1033" i="4" s="1"/>
  <c r="H44" i="4"/>
  <c r="H76" i="4"/>
  <c r="H108" i="4"/>
  <c r="H140" i="4"/>
  <c r="I140" i="4" s="1"/>
  <c r="H172" i="4"/>
  <c r="H204" i="4"/>
  <c r="H236" i="4"/>
  <c r="H268" i="4"/>
  <c r="I268" i="4" s="1"/>
  <c r="H300" i="4"/>
  <c r="H332" i="4"/>
  <c r="H364" i="4"/>
  <c r="H396" i="4"/>
  <c r="I396" i="4" s="1"/>
  <c r="H428" i="4"/>
  <c r="H460" i="4"/>
  <c r="H492" i="4"/>
  <c r="H524" i="4"/>
  <c r="I524" i="4" s="1"/>
  <c r="H556" i="4"/>
  <c r="H588" i="4"/>
  <c r="H620" i="4"/>
  <c r="H652" i="4"/>
  <c r="I652" i="4" s="1"/>
  <c r="H684" i="4"/>
  <c r="H716" i="4"/>
  <c r="H748" i="4"/>
  <c r="H780" i="4"/>
  <c r="I780" i="4" s="1"/>
  <c r="H812" i="4"/>
  <c r="H844" i="4"/>
  <c r="H876" i="4"/>
  <c r="J902" i="4"/>
  <c r="H908" i="4"/>
  <c r="I908" i="4" s="1"/>
  <c r="H940" i="4"/>
  <c r="H972" i="4"/>
  <c r="H1004" i="4"/>
  <c r="H1036" i="4"/>
  <c r="I1036" i="4" s="1"/>
  <c r="H1068" i="4"/>
  <c r="H1100" i="4"/>
  <c r="J1126" i="4"/>
  <c r="H1132" i="4"/>
  <c r="J1158" i="4"/>
  <c r="H1164" i="4"/>
  <c r="I1164" i="4" s="1"/>
  <c r="H153" i="4"/>
  <c r="H345" i="4"/>
  <c r="I345" i="4" s="1"/>
  <c r="H569" i="4"/>
  <c r="I569" i="4" s="1"/>
  <c r="H801" i="4"/>
  <c r="I801" i="4" s="1"/>
  <c r="H1001" i="4"/>
  <c r="I1001" i="4" s="1"/>
  <c r="H742" i="4"/>
  <c r="I742" i="4" s="1"/>
  <c r="H814" i="4"/>
  <c r="I814" i="4" s="1"/>
  <c r="H886" i="4"/>
  <c r="H998" i="4"/>
  <c r="I998" i="4" s="1"/>
  <c r="H1070" i="4"/>
  <c r="I1070" i="4" s="1"/>
  <c r="H1142" i="4"/>
  <c r="H561" i="4"/>
  <c r="I561" i="4" s="1"/>
  <c r="H841" i="4"/>
  <c r="I841" i="4" s="1"/>
  <c r="H55" i="4"/>
  <c r="H95" i="4"/>
  <c r="H183" i="4"/>
  <c r="H223" i="4"/>
  <c r="H415" i="4"/>
  <c r="H671" i="4"/>
  <c r="H927" i="4"/>
  <c r="J106" i="4"/>
  <c r="H112" i="4"/>
  <c r="I112" i="4" s="1"/>
  <c r="J362" i="4"/>
  <c r="H368" i="4"/>
  <c r="I368" i="4" s="1"/>
  <c r="J618" i="4"/>
  <c r="H624" i="4"/>
  <c r="I624" i="4" s="1"/>
  <c r="H880" i="4"/>
  <c r="J1130" i="4"/>
  <c r="H1136" i="4"/>
  <c r="I1136" i="4" s="1"/>
  <c r="H934" i="4"/>
  <c r="J331" i="4"/>
  <c r="H337" i="4"/>
  <c r="I337" i="4" s="1"/>
  <c r="H151" i="4"/>
  <c r="H27" i="4"/>
  <c r="H59" i="4"/>
  <c r="H91" i="4"/>
  <c r="H123" i="4"/>
  <c r="H155" i="4"/>
  <c r="H187" i="4"/>
  <c r="I187" i="4" s="1"/>
  <c r="H219" i="4"/>
  <c r="H251" i="4"/>
  <c r="I251" i="4" s="1"/>
  <c r="H283" i="4"/>
  <c r="H315" i="4"/>
  <c r="H347" i="4"/>
  <c r="I347" i="4" s="1"/>
  <c r="H379" i="4"/>
  <c r="I379" i="4" s="1"/>
  <c r="H411" i="4"/>
  <c r="I411" i="4" s="1"/>
  <c r="H443" i="4"/>
  <c r="I443" i="4" s="1"/>
  <c r="H475" i="4"/>
  <c r="I475" i="4" s="1"/>
  <c r="H507" i="4"/>
  <c r="I507" i="4" s="1"/>
  <c r="H539" i="4"/>
  <c r="H571" i="4"/>
  <c r="H603" i="4"/>
  <c r="H635" i="4"/>
  <c r="I635" i="4" s="1"/>
  <c r="H667" i="4"/>
  <c r="H699" i="4"/>
  <c r="H731" i="4"/>
  <c r="H763" i="4"/>
  <c r="H795" i="4"/>
  <c r="H827" i="4"/>
  <c r="I827" i="4" s="1"/>
  <c r="H859" i="4"/>
  <c r="I859" i="4" s="1"/>
  <c r="H891" i="4"/>
  <c r="H923" i="4"/>
  <c r="H955" i="4"/>
  <c r="H987" i="4"/>
  <c r="I987" i="4" s="1"/>
  <c r="H1019" i="4"/>
  <c r="H1051" i="4"/>
  <c r="I1051" i="4" s="1"/>
  <c r="H1083" i="4"/>
  <c r="H1115" i="4"/>
  <c r="I1115" i="4" s="1"/>
  <c r="H1147" i="4"/>
  <c r="I1147" i="4" s="1"/>
  <c r="J11" i="4"/>
  <c r="H17" i="4"/>
  <c r="H161" i="4"/>
  <c r="I161" i="4" s="1"/>
  <c r="H385" i="4"/>
  <c r="I385" i="4" s="1"/>
  <c r="H593" i="4"/>
  <c r="I593" i="4" s="1"/>
  <c r="H825" i="4"/>
  <c r="I825" i="4" s="1"/>
  <c r="H1025" i="4"/>
  <c r="I1025" i="4" s="1"/>
  <c r="H21" i="4"/>
  <c r="H53" i="4"/>
  <c r="H85" i="4"/>
  <c r="I85" i="4" s="1"/>
  <c r="H117" i="4"/>
  <c r="H149" i="4"/>
  <c r="H181" i="4"/>
  <c r="H213" i="4"/>
  <c r="I213" i="4" s="1"/>
  <c r="H245" i="4"/>
  <c r="H277" i="4"/>
  <c r="H309" i="4"/>
  <c r="H341" i="4"/>
  <c r="I341" i="4" s="1"/>
  <c r="H373" i="4"/>
  <c r="H405" i="4"/>
  <c r="H437" i="4"/>
  <c r="H469" i="4"/>
  <c r="I469" i="4" s="1"/>
  <c r="H501" i="4"/>
  <c r="H533" i="4"/>
  <c r="H565" i="4"/>
  <c r="H597" i="4"/>
  <c r="I597" i="4" s="1"/>
  <c r="H629" i="4"/>
  <c r="H661" i="4"/>
  <c r="H693" i="4"/>
  <c r="H725" i="4"/>
  <c r="I725" i="4" s="1"/>
  <c r="H757" i="4"/>
  <c r="H789" i="4"/>
  <c r="H821" i="4"/>
  <c r="H853" i="4"/>
  <c r="I853" i="4" s="1"/>
  <c r="H885" i="4"/>
  <c r="H917" i="4"/>
  <c r="H949" i="4"/>
  <c r="H981" i="4"/>
  <c r="I981" i="4" s="1"/>
  <c r="H1013" i="4"/>
  <c r="H1045" i="4"/>
  <c r="H1077" i="4"/>
  <c r="H1109" i="4"/>
  <c r="I1109" i="4" s="1"/>
  <c r="H1141" i="4"/>
  <c r="H353" i="4"/>
  <c r="I353" i="4" s="1"/>
  <c r="H617" i="4"/>
  <c r="I617" i="4" s="1"/>
  <c r="H865" i="4"/>
  <c r="I865" i="4" s="1"/>
  <c r="H1121" i="4"/>
  <c r="I1121" i="4" s="1"/>
  <c r="H38" i="4"/>
  <c r="I38" i="4" s="1"/>
  <c r="H70" i="4"/>
  <c r="I70" i="4" s="1"/>
  <c r="H102" i="4"/>
  <c r="I102" i="4" s="1"/>
  <c r="H134" i="4"/>
  <c r="H166" i="4"/>
  <c r="I166" i="4" s="1"/>
  <c r="H198" i="4"/>
  <c r="I198" i="4" s="1"/>
  <c r="H230" i="4"/>
  <c r="I230" i="4" s="1"/>
  <c r="H262" i="4"/>
  <c r="H294" i="4"/>
  <c r="I294" i="4" s="1"/>
  <c r="H326" i="4"/>
  <c r="I326" i="4" s="1"/>
  <c r="H358" i="4"/>
  <c r="I358" i="4" s="1"/>
  <c r="H390" i="4"/>
  <c r="H422" i="4"/>
  <c r="I422" i="4" s="1"/>
  <c r="H454" i="4"/>
  <c r="I454" i="4" s="1"/>
  <c r="H486" i="4"/>
  <c r="I486" i="4" s="1"/>
  <c r="H518" i="4"/>
  <c r="H550" i="4"/>
  <c r="I550" i="4" s="1"/>
  <c r="H582" i="4"/>
  <c r="H614" i="4"/>
  <c r="I614" i="4" s="1"/>
  <c r="H646" i="4"/>
  <c r="H678" i="4"/>
  <c r="I678" i="4" s="1"/>
  <c r="H710" i="4"/>
  <c r="H782" i="4"/>
  <c r="H854" i="4"/>
  <c r="I854" i="4" s="1"/>
  <c r="H966" i="4"/>
  <c r="I966" i="4" s="1"/>
  <c r="H1038" i="4"/>
  <c r="H1110" i="4"/>
  <c r="I1110" i="4" s="1"/>
  <c r="H319" i="4"/>
  <c r="H575" i="4"/>
  <c r="I575" i="4" s="1"/>
  <c r="H831" i="4"/>
  <c r="H1087" i="4"/>
  <c r="H529" i="4"/>
  <c r="I529" i="4" s="1"/>
  <c r="J10" i="4"/>
  <c r="H16" i="4"/>
  <c r="I16" i="4" s="1"/>
  <c r="J266" i="4"/>
  <c r="H272" i="4"/>
  <c r="J522" i="4"/>
  <c r="H528" i="4"/>
  <c r="J778" i="4"/>
  <c r="H784" i="4"/>
  <c r="J1034" i="4"/>
  <c r="H1040" i="4"/>
  <c r="H793" i="4"/>
  <c r="H121" i="4"/>
  <c r="H369" i="4"/>
  <c r="I369" i="4" s="1"/>
  <c r="H585" i="4"/>
  <c r="I585" i="4" s="1"/>
  <c r="H817" i="4"/>
  <c r="I817" i="4" s="1"/>
  <c r="H1017" i="4"/>
  <c r="I1017" i="4" s="1"/>
  <c r="H734" i="4"/>
  <c r="I734" i="4" s="1"/>
  <c r="H766" i="4"/>
  <c r="H798" i="4"/>
  <c r="H830" i="4"/>
  <c r="H862" i="4"/>
  <c r="I862" i="4" s="1"/>
  <c r="H894" i="4"/>
  <c r="H926" i="4"/>
  <c r="H958" i="4"/>
  <c r="H990" i="4"/>
  <c r="I990" i="4" s="1"/>
  <c r="H1022" i="4"/>
  <c r="H1054" i="4"/>
  <c r="H1086" i="4"/>
  <c r="H1118" i="4"/>
  <c r="I1118" i="4" s="1"/>
  <c r="H1150" i="4"/>
  <c r="J35" i="4"/>
  <c r="H41" i="4"/>
  <c r="I41" i="4" s="1"/>
  <c r="H233" i="4"/>
  <c r="I233" i="4" s="1"/>
  <c r="H449" i="4"/>
  <c r="I449" i="4" s="1"/>
  <c r="H665" i="4"/>
  <c r="I665" i="4" s="1"/>
  <c r="J907" i="4"/>
  <c r="H913" i="4"/>
  <c r="I913" i="4" s="1"/>
  <c r="J1147" i="4"/>
  <c r="H1153" i="4"/>
  <c r="I1153" i="4" s="1"/>
  <c r="J33" i="4"/>
  <c r="H39" i="4"/>
  <c r="H71" i="4"/>
  <c r="J97" i="4"/>
  <c r="H103" i="4"/>
  <c r="I103" i="4" s="1"/>
  <c r="H135" i="4"/>
  <c r="H167" i="4"/>
  <c r="H199" i="4"/>
  <c r="J225" i="4"/>
  <c r="H231" i="4"/>
  <c r="I231" i="4" s="1"/>
  <c r="H263" i="4"/>
  <c r="H295" i="4"/>
  <c r="H327" i="4"/>
  <c r="H359" i="4"/>
  <c r="I359" i="4" s="1"/>
  <c r="H391" i="4"/>
  <c r="H423" i="4"/>
  <c r="H455" i="4"/>
  <c r="H487" i="4"/>
  <c r="I487" i="4" s="1"/>
  <c r="J513" i="4"/>
  <c r="H519" i="4"/>
  <c r="H551" i="4"/>
  <c r="H583" i="4"/>
  <c r="H615" i="4"/>
  <c r="I615" i="4" s="1"/>
  <c r="H647" i="4"/>
  <c r="H679" i="4"/>
  <c r="H711" i="4"/>
  <c r="H743" i="4"/>
  <c r="I743" i="4" s="1"/>
  <c r="H775" i="4"/>
  <c r="H807" i="4"/>
  <c r="H839" i="4"/>
  <c r="H871" i="4"/>
  <c r="I871" i="4" s="1"/>
  <c r="J897" i="4"/>
  <c r="H903" i="4"/>
  <c r="J929" i="4"/>
  <c r="H935" i="4"/>
  <c r="J961" i="4"/>
  <c r="H967" i="4"/>
  <c r="J993" i="4"/>
  <c r="H999" i="4"/>
  <c r="I999" i="4" s="1"/>
  <c r="H1031" i="4"/>
  <c r="H1063" i="4"/>
  <c r="J1089" i="4"/>
  <c r="H1095" i="4"/>
  <c r="H1127" i="4"/>
  <c r="I1127" i="4" s="1"/>
  <c r="H1159" i="4"/>
  <c r="J18" i="4"/>
  <c r="H24" i="4"/>
  <c r="H56" i="4"/>
  <c r="H88" i="4"/>
  <c r="I88" i="4" s="1"/>
  <c r="J114" i="4"/>
  <c r="H120" i="4"/>
  <c r="H152" i="4"/>
  <c r="H184" i="4"/>
  <c r="H216" i="4"/>
  <c r="I216" i="4" s="1"/>
  <c r="J242" i="4"/>
  <c r="H248" i="4"/>
  <c r="J274" i="4"/>
  <c r="H280" i="4"/>
  <c r="H312" i="4"/>
  <c r="J338" i="4"/>
  <c r="H344" i="4"/>
  <c r="I344" i="4" s="1"/>
  <c r="J370" i="4"/>
  <c r="H376" i="4"/>
  <c r="H408" i="4"/>
  <c r="H440" i="4"/>
  <c r="H472" i="4"/>
  <c r="I472" i="4" s="1"/>
  <c r="H504" i="4"/>
  <c r="H536" i="4"/>
  <c r="J562" i="4"/>
  <c r="H568" i="4"/>
  <c r="J594" i="4"/>
  <c r="H600" i="4"/>
  <c r="I600" i="4" s="1"/>
  <c r="J626" i="4"/>
  <c r="H632" i="4"/>
  <c r="H664" i="4"/>
  <c r="H696" i="4"/>
  <c r="H728" i="4"/>
  <c r="I728" i="4" s="1"/>
  <c r="H760" i="4"/>
  <c r="I760" i="4" s="1"/>
  <c r="H792" i="4"/>
  <c r="I792" i="4" s="1"/>
  <c r="J818" i="4"/>
  <c r="H824" i="4"/>
  <c r="I824" i="4" s="1"/>
  <c r="H856" i="4"/>
  <c r="I856" i="4" s="1"/>
  <c r="J882" i="4"/>
  <c r="H888" i="4"/>
  <c r="I888" i="4" s="1"/>
  <c r="J914" i="4"/>
  <c r="H920" i="4"/>
  <c r="I920" i="4" s="1"/>
  <c r="J946" i="4"/>
  <c r="H952" i="4"/>
  <c r="I952" i="4" s="1"/>
  <c r="H984" i="4"/>
  <c r="I984" i="4" s="1"/>
  <c r="H1016" i="4"/>
  <c r="I1016" i="4" s="1"/>
  <c r="H1048" i="4"/>
  <c r="I1048" i="4" s="1"/>
  <c r="J1074" i="4"/>
  <c r="H1080" i="4"/>
  <c r="I1080" i="4" s="1"/>
  <c r="J1106" i="4"/>
  <c r="H1112" i="4"/>
  <c r="I1112" i="4" s="1"/>
  <c r="J1138" i="4"/>
  <c r="H1144" i="4"/>
  <c r="I1144" i="4" s="1"/>
  <c r="H193" i="4"/>
  <c r="I193" i="4" s="1"/>
  <c r="J411" i="4"/>
  <c r="H417" i="4"/>
  <c r="I417" i="4" s="1"/>
  <c r="H633" i="4"/>
  <c r="I633" i="4" s="1"/>
  <c r="H833" i="4"/>
  <c r="I833" i="4" s="1"/>
  <c r="J1051" i="4"/>
  <c r="H1057" i="4"/>
  <c r="I1057" i="4" s="1"/>
  <c r="J179" i="4"/>
  <c r="H185" i="4"/>
  <c r="H425" i="4"/>
  <c r="I425" i="4" s="1"/>
  <c r="J635" i="4"/>
  <c r="H641" i="4"/>
  <c r="I641" i="4" s="1"/>
  <c r="H873" i="4"/>
  <c r="I873" i="4" s="1"/>
  <c r="H1073" i="4"/>
  <c r="I1073" i="4" s="1"/>
  <c r="J75" i="4"/>
  <c r="H81" i="4"/>
  <c r="I81" i="4" s="1"/>
  <c r="H281" i="4"/>
  <c r="I281" i="4" s="1"/>
  <c r="H505" i="4"/>
  <c r="I505" i="4" s="1"/>
  <c r="J715" i="4"/>
  <c r="H721" i="4"/>
  <c r="I721" i="4" s="1"/>
  <c r="H985" i="4"/>
  <c r="H15" i="4"/>
  <c r="I15" i="4" s="1"/>
  <c r="H47" i="4"/>
  <c r="H79" i="4"/>
  <c r="H111" i="4"/>
  <c r="H143" i="4"/>
  <c r="I143" i="4" s="1"/>
  <c r="H175" i="4"/>
  <c r="H207" i="4"/>
  <c r="H239" i="4"/>
  <c r="H271" i="4"/>
  <c r="I271" i="4" s="1"/>
  <c r="H303" i="4"/>
  <c r="H335" i="4"/>
  <c r="H367" i="4"/>
  <c r="J393" i="4"/>
  <c r="H399" i="4"/>
  <c r="I399" i="4" s="1"/>
  <c r="H431" i="4"/>
  <c r="H463" i="4"/>
  <c r="J489" i="4"/>
  <c r="H495" i="4"/>
  <c r="H527" i="4"/>
  <c r="I527" i="4" s="1"/>
  <c r="J553" i="4"/>
  <c r="H559" i="4"/>
  <c r="J585" i="4"/>
  <c r="H591" i="4"/>
  <c r="J617" i="4"/>
  <c r="H623" i="4"/>
  <c r="H655" i="4"/>
  <c r="I655" i="4" s="1"/>
  <c r="J681" i="4"/>
  <c r="H687" i="4"/>
  <c r="H719" i="4"/>
  <c r="H751" i="4"/>
  <c r="H783" i="4"/>
  <c r="I783" i="4" s="1"/>
  <c r="J809" i="4"/>
  <c r="H815" i="4"/>
  <c r="J841" i="4"/>
  <c r="H847" i="4"/>
  <c r="H879" i="4"/>
  <c r="J905" i="4"/>
  <c r="H911" i="4"/>
  <c r="I911" i="4" s="1"/>
  <c r="H943" i="4"/>
  <c r="J969" i="4"/>
  <c r="H975" i="4"/>
  <c r="J1001" i="4"/>
  <c r="H1007" i="4"/>
  <c r="J1033" i="4"/>
  <c r="H1039" i="4"/>
  <c r="I1039" i="4" s="1"/>
  <c r="H1071" i="4"/>
  <c r="J1097" i="4"/>
  <c r="H1103" i="4"/>
  <c r="H1135" i="4"/>
  <c r="H1167" i="4"/>
  <c r="I1167" i="4" s="1"/>
  <c r="J26" i="4"/>
  <c r="H32" i="4"/>
  <c r="I32" i="4" s="1"/>
  <c r="H64" i="4"/>
  <c r="I64" i="4" s="1"/>
  <c r="J90" i="4"/>
  <c r="H96" i="4"/>
  <c r="I96" i="4" s="1"/>
  <c r="J122" i="4"/>
  <c r="H128" i="4"/>
  <c r="I128" i="4" s="1"/>
  <c r="J154" i="4"/>
  <c r="H160" i="4"/>
  <c r="I160" i="4" s="1"/>
  <c r="J186" i="4"/>
  <c r="H192" i="4"/>
  <c r="I192" i="4" s="1"/>
  <c r="H224" i="4"/>
  <c r="I224" i="4" s="1"/>
  <c r="J250" i="4"/>
  <c r="H256" i="4"/>
  <c r="I256" i="4" s="1"/>
  <c r="H288" i="4"/>
  <c r="I288" i="4" s="1"/>
  <c r="J314" i="4"/>
  <c r="H320" i="4"/>
  <c r="I320" i="4" s="1"/>
  <c r="H352" i="4"/>
  <c r="I352" i="4" s="1"/>
  <c r="J378" i="4"/>
  <c r="H384" i="4"/>
  <c r="I384" i="4" s="1"/>
  <c r="J410" i="4"/>
  <c r="H416" i="4"/>
  <c r="I416" i="4" s="1"/>
  <c r="H448" i="4"/>
  <c r="I448" i="4" s="1"/>
  <c r="J474" i="4"/>
  <c r="H480" i="4"/>
  <c r="I480" i="4" s="1"/>
  <c r="H512" i="4"/>
  <c r="I512" i="4" s="1"/>
  <c r="H544" i="4"/>
  <c r="I544" i="4" s="1"/>
  <c r="H576" i="4"/>
  <c r="I576" i="4" s="1"/>
  <c r="H608" i="4"/>
  <c r="I608" i="4" s="1"/>
  <c r="J634" i="4"/>
  <c r="H640" i="4"/>
  <c r="I640" i="4" s="1"/>
  <c r="J666" i="4"/>
  <c r="H672" i="4"/>
  <c r="I672" i="4" s="1"/>
  <c r="J698" i="4"/>
  <c r="H704" i="4"/>
  <c r="I704" i="4" s="1"/>
  <c r="H736" i="4"/>
  <c r="J762" i="4"/>
  <c r="H768" i="4"/>
  <c r="I768" i="4" s="1"/>
  <c r="H800" i="4"/>
  <c r="I800" i="4" s="1"/>
  <c r="J826" i="4"/>
  <c r="H832" i="4"/>
  <c r="I832" i="4" s="1"/>
  <c r="J858" i="4"/>
  <c r="H864" i="4"/>
  <c r="H896" i="4"/>
  <c r="J922" i="4"/>
  <c r="H928" i="4"/>
  <c r="H960" i="4"/>
  <c r="I960" i="4" s="1"/>
  <c r="J986" i="4"/>
  <c r="H992" i="4"/>
  <c r="H1024" i="4"/>
  <c r="H1056" i="4"/>
  <c r="H1088" i="4"/>
  <c r="H1120" i="4"/>
  <c r="I1120" i="4" s="1"/>
  <c r="J1146" i="4"/>
  <c r="H1152" i="4"/>
  <c r="H49" i="4"/>
  <c r="J251" i="4"/>
  <c r="H257" i="4"/>
  <c r="I257" i="4" s="1"/>
  <c r="J459" i="4"/>
  <c r="H465" i="4"/>
  <c r="I465" i="4" s="1"/>
  <c r="H689" i="4"/>
  <c r="I689" i="4" s="1"/>
  <c r="J883" i="4"/>
  <c r="H889" i="4"/>
  <c r="J1107" i="4"/>
  <c r="H1113" i="4"/>
  <c r="J243" i="4"/>
  <c r="H249" i="4"/>
  <c r="H481" i="4"/>
  <c r="I481" i="4" s="1"/>
  <c r="J707" i="4"/>
  <c r="H713" i="4"/>
  <c r="I713" i="4" s="1"/>
  <c r="H921" i="4"/>
  <c r="H1137" i="4"/>
  <c r="I1137" i="4" s="1"/>
  <c r="H311" i="4"/>
  <c r="J337" i="4"/>
  <c r="H343" i="4"/>
  <c r="H375" i="4"/>
  <c r="I375" i="4" s="1"/>
  <c r="J401" i="4"/>
  <c r="H407" i="4"/>
  <c r="H439" i="4"/>
  <c r="H471" i="4"/>
  <c r="H503" i="4"/>
  <c r="I503" i="4" s="1"/>
  <c r="H535" i="4"/>
  <c r="H567" i="4"/>
  <c r="J593" i="4"/>
  <c r="H599" i="4"/>
  <c r="H631" i="4"/>
  <c r="I631" i="4" s="1"/>
  <c r="J657" i="4"/>
  <c r="H663" i="4"/>
  <c r="H695" i="4"/>
  <c r="H727" i="4"/>
  <c r="H759" i="4"/>
  <c r="I759" i="4" s="1"/>
  <c r="H791" i="4"/>
  <c r="H823" i="4"/>
  <c r="J849" i="4"/>
  <c r="H855" i="4"/>
  <c r="H887" i="4"/>
  <c r="I887" i="4" s="1"/>
  <c r="H919" i="4"/>
  <c r="H951" i="4"/>
  <c r="H983" i="4"/>
  <c r="J1009" i="4"/>
  <c r="H1015" i="4"/>
  <c r="I1015" i="4" s="1"/>
  <c r="J1041" i="4"/>
  <c r="H1047" i="4"/>
  <c r="H1079" i="4"/>
  <c r="J1105" i="4"/>
  <c r="H1111" i="4"/>
  <c r="H1143" i="4"/>
  <c r="I1143" i="4" s="1"/>
  <c r="J34" i="4"/>
  <c r="H40" i="4"/>
  <c r="I40" i="4" s="1"/>
  <c r="H72" i="4"/>
  <c r="H104" i="4"/>
  <c r="J130" i="4"/>
  <c r="H136" i="4"/>
  <c r="H168" i="4"/>
  <c r="I168" i="4" s="1"/>
  <c r="H200" i="4"/>
  <c r="H232" i="4"/>
  <c r="H264" i="4"/>
  <c r="J290" i="4"/>
  <c r="H296" i="4"/>
  <c r="I296" i="4" s="1"/>
  <c r="H328" i="4"/>
  <c r="H360" i="4"/>
  <c r="J386" i="4"/>
  <c r="H392" i="4"/>
  <c r="J418" i="4"/>
  <c r="H424" i="4"/>
  <c r="I424" i="4" s="1"/>
  <c r="H456" i="4"/>
  <c r="H488" i="4"/>
  <c r="J514" i="4"/>
  <c r="H520" i="4"/>
  <c r="H552" i="4"/>
  <c r="I552" i="4" s="1"/>
  <c r="H584" i="4"/>
  <c r="H616" i="4"/>
  <c r="J642" i="4"/>
  <c r="H648" i="4"/>
  <c r="J674" i="4"/>
  <c r="H680" i="4"/>
  <c r="I680" i="4" s="1"/>
  <c r="J706" i="4"/>
  <c r="H712" i="4"/>
  <c r="J738" i="4"/>
  <c r="H744" i="4"/>
  <c r="J770" i="4"/>
  <c r="H776" i="4"/>
  <c r="I776" i="4" s="1"/>
  <c r="J802" i="4"/>
  <c r="H808" i="4"/>
  <c r="I808" i="4" s="1"/>
  <c r="H840" i="4"/>
  <c r="H872" i="4"/>
  <c r="J898" i="4"/>
  <c r="H904" i="4"/>
  <c r="J930" i="4"/>
  <c r="H936" i="4"/>
  <c r="H968" i="4"/>
  <c r="I968" i="4" s="1"/>
  <c r="H1000" i="4"/>
  <c r="H1032" i="4"/>
  <c r="I1032" i="4" s="1"/>
  <c r="H1064" i="4"/>
  <c r="H1096" i="4"/>
  <c r="I1096" i="4" s="1"/>
  <c r="H1128" i="4"/>
  <c r="I1128" i="4" s="1"/>
  <c r="J1154" i="4"/>
  <c r="H1160" i="4"/>
  <c r="I1160" i="4" s="1"/>
  <c r="J83" i="4"/>
  <c r="H89" i="4"/>
  <c r="I89" i="4" s="1"/>
  <c r="H305" i="4"/>
  <c r="I305" i="4" s="1"/>
  <c r="J515" i="4"/>
  <c r="H521" i="4"/>
  <c r="I521" i="4" s="1"/>
  <c r="J739" i="4"/>
  <c r="H745" i="4"/>
  <c r="I745" i="4" s="1"/>
  <c r="J947" i="4"/>
  <c r="H953" i="4"/>
  <c r="J1163" i="4"/>
  <c r="H1169" i="4"/>
  <c r="I1169" i="4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J913" i="4" l="1"/>
  <c r="J1122" i="4"/>
  <c r="J98" i="4"/>
  <c r="J146" i="4"/>
  <c r="J569" i="4"/>
  <c r="J899" i="4"/>
  <c r="J931" i="4"/>
  <c r="J1131" i="4"/>
  <c r="J361" i="4"/>
  <c r="J787" i="4"/>
  <c r="J496" i="4"/>
  <c r="J866" i="4"/>
  <c r="J1129" i="4"/>
  <c r="J240" i="4"/>
  <c r="J354" i="4"/>
  <c r="J859" i="4"/>
  <c r="J834" i="4"/>
  <c r="J546" i="4"/>
  <c r="J66" i="4"/>
  <c r="J475" i="4"/>
  <c r="J466" i="4"/>
  <c r="J441" i="4"/>
  <c r="J276" i="4"/>
  <c r="J1114" i="4"/>
  <c r="J545" i="4"/>
  <c r="J129" i="4"/>
  <c r="J355" i="4"/>
  <c r="J483" i="4"/>
  <c r="J579" i="4"/>
  <c r="J1104" i="4"/>
  <c r="J705" i="4"/>
  <c r="J523" i="4"/>
  <c r="J867" i="4"/>
  <c r="J41" i="4"/>
  <c r="J722" i="4"/>
  <c r="J322" i="4"/>
  <c r="J1137" i="4"/>
  <c r="J915" i="4"/>
  <c r="J233" i="4"/>
  <c r="J1123" i="4"/>
  <c r="J870" i="4"/>
  <c r="J1090" i="4"/>
  <c r="J1058" i="4"/>
  <c r="J977" i="4"/>
  <c r="J43" i="4"/>
  <c r="J1018" i="4"/>
  <c r="J1067" i="4"/>
  <c r="J978" i="4"/>
  <c r="J850" i="4"/>
  <c r="J690" i="4"/>
  <c r="J210" i="4"/>
  <c r="J443" i="4"/>
  <c r="J115" i="4"/>
  <c r="J99" i="4"/>
  <c r="J817" i="4"/>
  <c r="J625" i="4"/>
  <c r="J169" i="4"/>
  <c r="J402" i="4"/>
  <c r="J1121" i="4"/>
  <c r="J801" i="4"/>
  <c r="J673" i="4"/>
  <c r="J289" i="4"/>
  <c r="J524" i="4"/>
  <c r="J45" i="4"/>
  <c r="J697" i="4"/>
  <c r="J735" i="4"/>
  <c r="J1108" i="4"/>
  <c r="J1151" i="4"/>
  <c r="J790" i="4"/>
  <c r="J226" i="4"/>
  <c r="J730" i="4"/>
  <c r="J297" i="4"/>
  <c r="J137" i="4"/>
  <c r="J769" i="4"/>
  <c r="J202" i="4"/>
  <c r="J827" i="4"/>
  <c r="J498" i="4"/>
  <c r="J50" i="4"/>
  <c r="J65" i="4"/>
  <c r="J838" i="4"/>
  <c r="J1059" i="4"/>
  <c r="J747" i="4"/>
  <c r="J563" i="4"/>
  <c r="J737" i="4"/>
  <c r="J385" i="4"/>
  <c r="J383" i="4"/>
  <c r="J683" i="4"/>
  <c r="J346" i="4"/>
  <c r="J825" i="4"/>
  <c r="J810" i="4"/>
  <c r="J893" i="4"/>
  <c r="J881" i="4"/>
  <c r="J835" i="4"/>
  <c r="J1098" i="4"/>
  <c r="J253" i="4"/>
  <c r="J529" i="4"/>
  <c r="J1050" i="4"/>
  <c r="J313" i="4"/>
  <c r="J808" i="4"/>
  <c r="J307" i="4"/>
  <c r="J451" i="4"/>
  <c r="J637" i="4"/>
  <c r="J445" i="4"/>
  <c r="J962" i="4"/>
  <c r="J602" i="4"/>
  <c r="J873" i="4"/>
  <c r="J105" i="4"/>
  <c r="J1170" i="4"/>
  <c r="J1025" i="4"/>
  <c r="J555" i="4"/>
  <c r="J511" i="4"/>
  <c r="J258" i="4"/>
  <c r="J497" i="4"/>
  <c r="J282" i="4"/>
  <c r="J434" i="4"/>
  <c r="J1081" i="4"/>
  <c r="J347" i="4"/>
  <c r="J429" i="4"/>
  <c r="J412" i="4"/>
  <c r="J1021" i="4"/>
  <c r="J46" i="4"/>
  <c r="J299" i="4"/>
  <c r="J945" i="4"/>
  <c r="J570" i="4"/>
  <c r="J201" i="4"/>
  <c r="J499" i="4"/>
  <c r="J1136" i="4"/>
  <c r="J197" i="4"/>
  <c r="J329" i="4"/>
  <c r="J1011" i="4"/>
  <c r="J1091" i="4"/>
  <c r="J482" i="4"/>
  <c r="J275" i="4"/>
  <c r="J658" i="4"/>
  <c r="J1069" i="4"/>
  <c r="J800" i="4"/>
  <c r="J796" i="4"/>
  <c r="J509" i="4"/>
  <c r="J1082" i="4"/>
  <c r="J9" i="4"/>
  <c r="J871" i="4"/>
  <c r="J159" i="4"/>
  <c r="J837" i="4"/>
  <c r="J340" i="4"/>
  <c r="J58" i="4"/>
  <c r="J718" i="4"/>
  <c r="J203" i="4"/>
  <c r="J1026" i="4"/>
  <c r="J954" i="4"/>
  <c r="J419" i="4"/>
  <c r="J627" i="4"/>
  <c r="J306" i="4"/>
  <c r="J1057" i="4"/>
  <c r="J353" i="4"/>
  <c r="J659" i="4"/>
  <c r="J920" i="4"/>
  <c r="J1039" i="4"/>
  <c r="J725" i="4"/>
  <c r="J970" i="4"/>
  <c r="J813" i="4"/>
  <c r="J755" i="4"/>
  <c r="J138" i="4"/>
  <c r="J255" i="4"/>
  <c r="J581" i="4"/>
  <c r="J214" i="4"/>
  <c r="J67" i="4"/>
  <c r="J156" i="4"/>
  <c r="J765" i="4"/>
  <c r="J468" i="4"/>
  <c r="J212" i="4"/>
  <c r="J654" i="4"/>
  <c r="J884" i="4"/>
  <c r="J369" i="4"/>
  <c r="J1065" i="4"/>
  <c r="J937" i="4"/>
  <c r="J611" i="4"/>
  <c r="J15" i="4"/>
  <c r="J145" i="4"/>
  <c r="J173" i="4"/>
  <c r="J606" i="4"/>
  <c r="J639" i="4"/>
  <c r="J965" i="4"/>
  <c r="J1002" i="4"/>
  <c r="J25" i="4"/>
  <c r="J982" i="4"/>
  <c r="J598" i="4"/>
  <c r="J540" i="4"/>
  <c r="J247" i="4"/>
  <c r="J1149" i="4"/>
  <c r="J381" i="4"/>
  <c r="J189" i="4"/>
  <c r="J724" i="4"/>
  <c r="J265" i="4"/>
  <c r="J994" i="4"/>
  <c r="J610" i="4"/>
  <c r="J794" i="4"/>
  <c r="J538" i="4"/>
  <c r="J530" i="4"/>
  <c r="J609" i="4"/>
  <c r="J481" i="4"/>
  <c r="J321" i="4"/>
  <c r="J161" i="4"/>
  <c r="J1032" i="4"/>
  <c r="J995" i="4"/>
  <c r="J714" i="4"/>
  <c r="J761" i="4"/>
  <c r="J557" i="4"/>
  <c r="J94" i="4"/>
  <c r="J132" i="4"/>
  <c r="J325" i="4"/>
  <c r="J752" i="4"/>
  <c r="J924" i="4"/>
  <c r="J302" i="4"/>
  <c r="J194" i="4"/>
  <c r="J1161" i="4"/>
  <c r="J777" i="4"/>
  <c r="J457" i="4"/>
  <c r="J73" i="4"/>
  <c r="J1048" i="4"/>
  <c r="J811" i="4"/>
  <c r="J57" i="4"/>
  <c r="J941" i="4"/>
  <c r="J1162" i="4"/>
  <c r="J767" i="4"/>
  <c r="J709" i="4"/>
  <c r="J342" i="4"/>
  <c r="J284" i="4"/>
  <c r="J74" i="4"/>
  <c r="J701" i="4"/>
  <c r="J816" i="4"/>
  <c r="J980" i="4"/>
  <c r="J660" i="4"/>
  <c r="J1156" i="4"/>
  <c r="J578" i="4"/>
  <c r="J465" i="4"/>
  <c r="J890" i="4"/>
  <c r="J506" i="4"/>
  <c r="J1042" i="4"/>
  <c r="J754" i="4"/>
  <c r="J865" i="4"/>
  <c r="J577" i="4"/>
  <c r="J227" i="4"/>
  <c r="J486" i="4"/>
  <c r="J396" i="4"/>
  <c r="J458" i="4"/>
  <c r="J301" i="4"/>
  <c r="J990" i="4"/>
  <c r="J1028" i="4"/>
  <c r="J1093" i="4"/>
  <c r="J69" i="4"/>
  <c r="J726" i="4"/>
  <c r="J668" i="4"/>
  <c r="J40" i="4"/>
  <c r="J125" i="4"/>
  <c r="J20" i="4"/>
  <c r="J1166" i="4"/>
  <c r="J470" i="4"/>
  <c r="J162" i="4"/>
  <c r="J753" i="4"/>
  <c r="J218" i="4"/>
  <c r="J425" i="4"/>
  <c r="J82" i="4"/>
  <c r="J792" i="4"/>
  <c r="J848" i="4"/>
  <c r="J587" i="4"/>
  <c r="J597" i="4"/>
  <c r="J1094" i="4"/>
  <c r="J803" i="4"/>
  <c r="J685" i="4"/>
  <c r="J601" i="4"/>
  <c r="J260" i="4"/>
  <c r="J688" i="4"/>
  <c r="J453" i="4"/>
  <c r="J86" i="4"/>
  <c r="J1052" i="4"/>
  <c r="J28" i="4"/>
  <c r="J558" i="4"/>
  <c r="J116" i="4"/>
  <c r="I1103" i="4"/>
  <c r="J1103" i="4"/>
  <c r="J576" i="4"/>
  <c r="I461" i="4"/>
  <c r="J461" i="4"/>
  <c r="I1072" i="4"/>
  <c r="J1072" i="4"/>
  <c r="I750" i="4"/>
  <c r="J750" i="4"/>
  <c r="I217" i="4"/>
  <c r="J217" i="4"/>
  <c r="I421" i="4"/>
  <c r="J421" i="4"/>
  <c r="J759" i="4"/>
  <c r="I1000" i="4"/>
  <c r="J1000" i="4"/>
  <c r="I872" i="4"/>
  <c r="J872" i="4"/>
  <c r="I744" i="4"/>
  <c r="J744" i="4"/>
  <c r="I616" i="4"/>
  <c r="J616" i="4"/>
  <c r="I488" i="4"/>
  <c r="J488" i="4"/>
  <c r="I360" i="4"/>
  <c r="J360" i="4"/>
  <c r="I232" i="4"/>
  <c r="J232" i="4"/>
  <c r="I104" i="4"/>
  <c r="J104" i="4"/>
  <c r="J442" i="4"/>
  <c r="J713" i="4"/>
  <c r="I696" i="4"/>
  <c r="J696" i="4"/>
  <c r="I568" i="4"/>
  <c r="J568" i="4"/>
  <c r="I440" i="4"/>
  <c r="J440" i="4"/>
  <c r="I312" i="4"/>
  <c r="J312" i="4"/>
  <c r="I184" i="4"/>
  <c r="J184" i="4"/>
  <c r="I56" i="4"/>
  <c r="J56" i="4"/>
  <c r="I1095" i="4"/>
  <c r="J1095" i="4"/>
  <c r="I967" i="4"/>
  <c r="J967" i="4"/>
  <c r="I839" i="4"/>
  <c r="J839" i="4"/>
  <c r="I711" i="4"/>
  <c r="J711" i="4"/>
  <c r="I583" i="4"/>
  <c r="J583" i="4"/>
  <c r="I455" i="4"/>
  <c r="J455" i="4"/>
  <c r="I327" i="4"/>
  <c r="J327" i="4"/>
  <c r="I199" i="4"/>
  <c r="J199" i="4"/>
  <c r="I71" i="4"/>
  <c r="J71" i="4"/>
  <c r="I1150" i="4"/>
  <c r="J1150" i="4"/>
  <c r="I1022" i="4"/>
  <c r="J1022" i="4"/>
  <c r="I894" i="4"/>
  <c r="J894" i="4"/>
  <c r="I766" i="4"/>
  <c r="J766" i="4"/>
  <c r="I1040" i="4"/>
  <c r="J1040" i="4"/>
  <c r="I1013" i="4"/>
  <c r="J1013" i="4"/>
  <c r="I789" i="4"/>
  <c r="J789" i="4"/>
  <c r="J399" i="4"/>
  <c r="I181" i="4"/>
  <c r="J181" i="4"/>
  <c r="J981" i="4"/>
  <c r="I763" i="4"/>
  <c r="J763" i="4"/>
  <c r="I571" i="4"/>
  <c r="J571" i="4"/>
  <c r="I155" i="4"/>
  <c r="J155" i="4"/>
  <c r="I223" i="4"/>
  <c r="J223" i="4"/>
  <c r="I1004" i="4"/>
  <c r="J1004" i="4"/>
  <c r="I844" i="4"/>
  <c r="J844" i="4"/>
  <c r="I460" i="4"/>
  <c r="J460" i="4"/>
  <c r="I236" i="4"/>
  <c r="J236" i="4"/>
  <c r="I44" i="4"/>
  <c r="J44" i="4"/>
  <c r="J780" i="4"/>
  <c r="I464" i="4"/>
  <c r="J464" i="4"/>
  <c r="I774" i="4"/>
  <c r="J774" i="4"/>
  <c r="J344" i="4"/>
  <c r="I126" i="4"/>
  <c r="J126" i="4"/>
  <c r="I1037" i="4"/>
  <c r="J1037" i="4"/>
  <c r="I845" i="4"/>
  <c r="J845" i="4"/>
  <c r="I621" i="4"/>
  <c r="J621" i="4"/>
  <c r="J231" i="4"/>
  <c r="I13" i="4"/>
  <c r="J13" i="4"/>
  <c r="I1171" i="4"/>
  <c r="J1171" i="4"/>
  <c r="I339" i="4"/>
  <c r="J339" i="4"/>
  <c r="J350" i="4"/>
  <c r="J516" i="4"/>
  <c r="I298" i="4"/>
  <c r="J298" i="4"/>
  <c r="I910" i="4"/>
  <c r="J910" i="4"/>
  <c r="J624" i="4"/>
  <c r="J854" i="4"/>
  <c r="I1078" i="4"/>
  <c r="J1078" i="4"/>
  <c r="J424" i="4"/>
  <c r="I206" i="4"/>
  <c r="J206" i="4"/>
  <c r="J1143" i="4"/>
  <c r="J119" i="4"/>
  <c r="J1085" i="4"/>
  <c r="J573" i="4"/>
  <c r="I387" i="4"/>
  <c r="J387" i="4"/>
  <c r="J61" i="4"/>
  <c r="I916" i="4"/>
  <c r="J916" i="4"/>
  <c r="I719" i="4"/>
  <c r="J719" i="4"/>
  <c r="I335" i="4"/>
  <c r="J335" i="4"/>
  <c r="I185" i="4"/>
  <c r="J185" i="4"/>
  <c r="J320" i="4"/>
  <c r="I821" i="4"/>
  <c r="J821" i="4"/>
  <c r="I153" i="4"/>
  <c r="J153" i="4"/>
  <c r="I684" i="4"/>
  <c r="J684" i="4"/>
  <c r="I63" i="4"/>
  <c r="J63" i="4"/>
  <c r="I574" i="4"/>
  <c r="J574" i="4"/>
  <c r="I237" i="4"/>
  <c r="J237" i="4"/>
  <c r="I37" i="4"/>
  <c r="J37" i="4"/>
  <c r="I508" i="4"/>
  <c r="J508" i="4"/>
  <c r="I1046" i="4"/>
  <c r="J1046" i="4"/>
  <c r="I1111" i="4"/>
  <c r="J1111" i="4"/>
  <c r="I983" i="4"/>
  <c r="J983" i="4"/>
  <c r="I855" i="4"/>
  <c r="J855" i="4"/>
  <c r="I727" i="4"/>
  <c r="J727" i="4"/>
  <c r="I599" i="4"/>
  <c r="J599" i="4"/>
  <c r="I471" i="4"/>
  <c r="J471" i="4"/>
  <c r="I343" i="4"/>
  <c r="J343" i="4"/>
  <c r="I889" i="4"/>
  <c r="J889" i="4"/>
  <c r="I49" i="4"/>
  <c r="J49" i="4"/>
  <c r="I1056" i="4"/>
  <c r="J1056" i="4"/>
  <c r="I928" i="4"/>
  <c r="J928" i="4"/>
  <c r="I1071" i="4"/>
  <c r="J1071" i="4"/>
  <c r="I943" i="4"/>
  <c r="J943" i="4"/>
  <c r="I815" i="4"/>
  <c r="J815" i="4"/>
  <c r="I687" i="4"/>
  <c r="J687" i="4"/>
  <c r="I559" i="4"/>
  <c r="J559" i="4"/>
  <c r="I431" i="4"/>
  <c r="J431" i="4"/>
  <c r="I303" i="4"/>
  <c r="J303" i="4"/>
  <c r="I175" i="4"/>
  <c r="J175" i="4"/>
  <c r="I47" i="4"/>
  <c r="J47" i="4"/>
  <c r="J178" i="4"/>
  <c r="J833" i="4"/>
  <c r="J449" i="4"/>
  <c r="J193" i="4"/>
  <c r="J1144" i="4"/>
  <c r="J1016" i="4"/>
  <c r="J888" i="4"/>
  <c r="J760" i="4"/>
  <c r="J960" i="4"/>
  <c r="J672" i="4"/>
  <c r="J544" i="4"/>
  <c r="J416" i="4"/>
  <c r="J288" i="4"/>
  <c r="J160" i="4"/>
  <c r="J32" i="4"/>
  <c r="J783" i="4"/>
  <c r="I565" i="4"/>
  <c r="J565" i="4"/>
  <c r="I373" i="4"/>
  <c r="J373" i="4"/>
  <c r="I149" i="4"/>
  <c r="J149" i="4"/>
  <c r="I955" i="4"/>
  <c r="J955" i="4"/>
  <c r="I731" i="4"/>
  <c r="J731" i="4"/>
  <c r="I539" i="4"/>
  <c r="J539" i="4"/>
  <c r="J341" i="4"/>
  <c r="I123" i="4"/>
  <c r="J123" i="4"/>
  <c r="I183" i="4"/>
  <c r="J183" i="4"/>
  <c r="I1142" i="4"/>
  <c r="J1142" i="4"/>
  <c r="J998" i="4"/>
  <c r="I620" i="4"/>
  <c r="J620" i="4"/>
  <c r="I428" i="4"/>
  <c r="J428" i="4"/>
  <c r="J230" i="4"/>
  <c r="J1164" i="4"/>
  <c r="J140" i="4"/>
  <c r="I1006" i="4"/>
  <c r="J1006" i="4"/>
  <c r="J768" i="4"/>
  <c r="I510" i="4"/>
  <c r="J510" i="4"/>
  <c r="I318" i="4"/>
  <c r="J318" i="4"/>
  <c r="I537" i="4"/>
  <c r="J537" i="4"/>
  <c r="I1005" i="4"/>
  <c r="J1005" i="4"/>
  <c r="J615" i="4"/>
  <c r="I397" i="4"/>
  <c r="J397" i="4"/>
  <c r="I205" i="4"/>
  <c r="J205" i="4"/>
  <c r="I723" i="4"/>
  <c r="J723" i="4"/>
  <c r="I531" i="4"/>
  <c r="J531" i="4"/>
  <c r="J734" i="4"/>
  <c r="J900" i="4"/>
  <c r="I682" i="4"/>
  <c r="J682" i="4"/>
  <c r="I406" i="4"/>
  <c r="J406" i="4"/>
  <c r="I933" i="4"/>
  <c r="J933" i="4"/>
  <c r="I165" i="4"/>
  <c r="J165" i="4"/>
  <c r="I107" i="4"/>
  <c r="J107" i="4"/>
  <c r="I543" i="4"/>
  <c r="J543" i="4"/>
  <c r="I1020" i="4"/>
  <c r="J1020" i="4"/>
  <c r="I252" i="4"/>
  <c r="J252" i="4"/>
  <c r="I273" i="4"/>
  <c r="J273" i="4"/>
  <c r="J968" i="4"/>
  <c r="I590" i="4"/>
  <c r="J590" i="4"/>
  <c r="J503" i="4"/>
  <c r="J1070" i="4"/>
  <c r="J372" i="4"/>
  <c r="I1113" i="4"/>
  <c r="J1113" i="4"/>
  <c r="I975" i="4"/>
  <c r="J975" i="4"/>
  <c r="I207" i="4"/>
  <c r="J207" i="4"/>
  <c r="J448" i="4"/>
  <c r="I17" i="4"/>
  <c r="J17" i="4"/>
  <c r="I846" i="4"/>
  <c r="J846" i="4"/>
  <c r="I653" i="4"/>
  <c r="J653" i="4"/>
  <c r="I840" i="4"/>
  <c r="J840" i="4"/>
  <c r="I712" i="4"/>
  <c r="J712" i="4"/>
  <c r="I584" i="4"/>
  <c r="J584" i="4"/>
  <c r="I456" i="4"/>
  <c r="J456" i="4"/>
  <c r="I328" i="4"/>
  <c r="J328" i="4"/>
  <c r="I200" i="4"/>
  <c r="J200" i="4"/>
  <c r="I72" i="4"/>
  <c r="J72" i="4"/>
  <c r="J721" i="4"/>
  <c r="J187" i="4"/>
  <c r="I664" i="4"/>
  <c r="J664" i="4"/>
  <c r="I536" i="4"/>
  <c r="J536" i="4"/>
  <c r="I408" i="4"/>
  <c r="J408" i="4"/>
  <c r="I280" i="4"/>
  <c r="J280" i="4"/>
  <c r="I152" i="4"/>
  <c r="J152" i="4"/>
  <c r="I24" i="4"/>
  <c r="J24" i="4"/>
  <c r="I1063" i="4"/>
  <c r="J1063" i="4"/>
  <c r="I935" i="4"/>
  <c r="J935" i="4"/>
  <c r="I807" i="4"/>
  <c r="J807" i="4"/>
  <c r="I679" i="4"/>
  <c r="J679" i="4"/>
  <c r="I551" i="4"/>
  <c r="J551" i="4"/>
  <c r="I423" i="4"/>
  <c r="J423" i="4"/>
  <c r="I295" i="4"/>
  <c r="J295" i="4"/>
  <c r="I167" i="4"/>
  <c r="J167" i="4"/>
  <c r="I39" i="4"/>
  <c r="J39" i="4"/>
  <c r="I784" i="4"/>
  <c r="J784" i="4"/>
  <c r="I319" i="4"/>
  <c r="J319" i="4"/>
  <c r="I646" i="4"/>
  <c r="J646" i="4"/>
  <c r="I518" i="4"/>
  <c r="J518" i="4"/>
  <c r="I390" i="4"/>
  <c r="J390" i="4"/>
  <c r="I262" i="4"/>
  <c r="J262" i="4"/>
  <c r="I134" i="4"/>
  <c r="J134" i="4"/>
  <c r="J1167" i="4"/>
  <c r="I949" i="4"/>
  <c r="J949" i="4"/>
  <c r="I757" i="4"/>
  <c r="J757" i="4"/>
  <c r="I533" i="4"/>
  <c r="J533" i="4"/>
  <c r="J143" i="4"/>
  <c r="I923" i="4"/>
  <c r="J923" i="4"/>
  <c r="I315" i="4"/>
  <c r="J315" i="4"/>
  <c r="I91" i="4"/>
  <c r="J91" i="4"/>
  <c r="I934" i="4"/>
  <c r="J934" i="4"/>
  <c r="I95" i="4"/>
  <c r="J95" i="4"/>
  <c r="I1132" i="4"/>
  <c r="J1132" i="4"/>
  <c r="I972" i="4"/>
  <c r="J972" i="4"/>
  <c r="I812" i="4"/>
  <c r="J812" i="4"/>
  <c r="J614" i="4"/>
  <c r="I204" i="4"/>
  <c r="J204" i="4"/>
  <c r="I208" i="4"/>
  <c r="J208" i="4"/>
  <c r="J505" i="4"/>
  <c r="I702" i="4"/>
  <c r="J702" i="4"/>
  <c r="J88" i="4"/>
  <c r="J999" i="4"/>
  <c r="I781" i="4"/>
  <c r="J781" i="4"/>
  <c r="I589" i="4"/>
  <c r="J589" i="4"/>
  <c r="I365" i="4"/>
  <c r="J365" i="4"/>
  <c r="I607" i="4"/>
  <c r="J607" i="4"/>
  <c r="J1128" i="4"/>
  <c r="J1118" i="4"/>
  <c r="I1066" i="4"/>
  <c r="J1066" i="4"/>
  <c r="I42" i="4"/>
  <c r="J42" i="4"/>
  <c r="I447" i="4"/>
  <c r="J447" i="4"/>
  <c r="J832" i="4"/>
  <c r="I22" i="4"/>
  <c r="J22" i="4"/>
  <c r="I549" i="4"/>
  <c r="J549" i="4"/>
  <c r="I491" i="4"/>
  <c r="J491" i="4"/>
  <c r="I636" i="4"/>
  <c r="J636" i="4"/>
  <c r="J168" i="4"/>
  <c r="J887" i="4"/>
  <c r="I1027" i="4"/>
  <c r="J1027" i="4"/>
  <c r="I479" i="4"/>
  <c r="J479" i="4"/>
  <c r="J1140" i="4"/>
  <c r="J450" i="4"/>
  <c r="I1079" i="4"/>
  <c r="J1079" i="4"/>
  <c r="I823" i="4"/>
  <c r="J823" i="4"/>
  <c r="I695" i="4"/>
  <c r="J695" i="4"/>
  <c r="I567" i="4"/>
  <c r="J567" i="4"/>
  <c r="I439" i="4"/>
  <c r="J439" i="4"/>
  <c r="I311" i="4"/>
  <c r="J311" i="4"/>
  <c r="I1152" i="4"/>
  <c r="J1152" i="4"/>
  <c r="I1024" i="4"/>
  <c r="J1024" i="4"/>
  <c r="I896" i="4"/>
  <c r="J896" i="4"/>
  <c r="J786" i="4"/>
  <c r="J417" i="4"/>
  <c r="J1112" i="4"/>
  <c r="J984" i="4"/>
  <c r="J856" i="4"/>
  <c r="J728" i="4"/>
  <c r="J363" i="4"/>
  <c r="J640" i="4"/>
  <c r="J512" i="4"/>
  <c r="J384" i="4"/>
  <c r="J256" i="4"/>
  <c r="J128" i="4"/>
  <c r="J1115" i="4"/>
  <c r="I1141" i="4"/>
  <c r="J1141" i="4"/>
  <c r="I917" i="4"/>
  <c r="J917" i="4"/>
  <c r="J527" i="4"/>
  <c r="I309" i="4"/>
  <c r="J309" i="4"/>
  <c r="I117" i="4"/>
  <c r="J117" i="4"/>
  <c r="J1109" i="4"/>
  <c r="I891" i="4"/>
  <c r="J891" i="4"/>
  <c r="I699" i="4"/>
  <c r="J699" i="4"/>
  <c r="I283" i="4"/>
  <c r="J283" i="4"/>
  <c r="J85" i="4"/>
  <c r="J89" i="4"/>
  <c r="I940" i="4"/>
  <c r="J940" i="4"/>
  <c r="I588" i="4"/>
  <c r="J588" i="4"/>
  <c r="I364" i="4"/>
  <c r="J364" i="4"/>
  <c r="I172" i="4"/>
  <c r="J172" i="4"/>
  <c r="J908" i="4"/>
  <c r="I1102" i="4"/>
  <c r="J1102" i="4"/>
  <c r="I670" i="4"/>
  <c r="J670" i="4"/>
  <c r="J472" i="4"/>
  <c r="I254" i="4"/>
  <c r="J254" i="4"/>
  <c r="I62" i="4"/>
  <c r="J62" i="4"/>
  <c r="I1165" i="4"/>
  <c r="J1165" i="4"/>
  <c r="I973" i="4"/>
  <c r="J973" i="4"/>
  <c r="I749" i="4"/>
  <c r="J749" i="4"/>
  <c r="J359" i="4"/>
  <c r="I141" i="4"/>
  <c r="J141" i="4"/>
  <c r="I467" i="4"/>
  <c r="J467" i="4"/>
  <c r="J81" i="4"/>
  <c r="J478" i="4"/>
  <c r="J644" i="4"/>
  <c r="I426" i="4"/>
  <c r="J426" i="4"/>
  <c r="J368" i="4"/>
  <c r="J895" i="4"/>
  <c r="I875" i="4"/>
  <c r="J875" i="4"/>
  <c r="J281" i="4"/>
  <c r="I1145" i="4"/>
  <c r="J1145" i="4"/>
  <c r="I432" i="4"/>
  <c r="J432" i="4"/>
  <c r="J552" i="4"/>
  <c r="I334" i="4"/>
  <c r="J334" i="4"/>
  <c r="I1044" i="4"/>
  <c r="J1044" i="4"/>
  <c r="I921" i="4"/>
  <c r="J921" i="4"/>
  <c r="I847" i="4"/>
  <c r="J847" i="4"/>
  <c r="J704" i="4"/>
  <c r="I177" i="4"/>
  <c r="J177" i="4"/>
  <c r="I951" i="4"/>
  <c r="J951" i="4"/>
  <c r="I953" i="4"/>
  <c r="J953" i="4"/>
  <c r="I1064" i="4"/>
  <c r="J1064" i="4"/>
  <c r="I936" i="4"/>
  <c r="J936" i="4"/>
  <c r="J1073" i="4"/>
  <c r="J689" i="4"/>
  <c r="J561" i="4"/>
  <c r="J433" i="4"/>
  <c r="J305" i="4"/>
  <c r="J649" i="4"/>
  <c r="J521" i="4"/>
  <c r="I632" i="4"/>
  <c r="J632" i="4"/>
  <c r="I504" i="4"/>
  <c r="J504" i="4"/>
  <c r="I376" i="4"/>
  <c r="J376" i="4"/>
  <c r="I248" i="4"/>
  <c r="J248" i="4"/>
  <c r="I120" i="4"/>
  <c r="J120" i="4"/>
  <c r="I1159" i="4"/>
  <c r="J1159" i="4"/>
  <c r="I1031" i="4"/>
  <c r="J1031" i="4"/>
  <c r="I903" i="4"/>
  <c r="J903" i="4"/>
  <c r="I775" i="4"/>
  <c r="J775" i="4"/>
  <c r="I647" i="4"/>
  <c r="J647" i="4"/>
  <c r="I519" i="4"/>
  <c r="J519" i="4"/>
  <c r="I391" i="4"/>
  <c r="J391" i="4"/>
  <c r="I263" i="4"/>
  <c r="J263" i="4"/>
  <c r="I135" i="4"/>
  <c r="J135" i="4"/>
  <c r="I1086" i="4"/>
  <c r="J1086" i="4"/>
  <c r="I958" i="4"/>
  <c r="J958" i="4"/>
  <c r="I830" i="4"/>
  <c r="J830" i="4"/>
  <c r="I121" i="4"/>
  <c r="J121" i="4"/>
  <c r="I528" i="4"/>
  <c r="J528" i="4"/>
  <c r="I1087" i="4"/>
  <c r="J1087" i="4"/>
  <c r="I782" i="4"/>
  <c r="J782" i="4"/>
  <c r="J911" i="4"/>
  <c r="I693" i="4"/>
  <c r="J693" i="4"/>
  <c r="I501" i="4"/>
  <c r="J501" i="4"/>
  <c r="I277" i="4"/>
  <c r="J277" i="4"/>
  <c r="I1083" i="4"/>
  <c r="J1083" i="4"/>
  <c r="I667" i="4"/>
  <c r="J667" i="4"/>
  <c r="J469" i="4"/>
  <c r="I59" i="4"/>
  <c r="J59" i="4"/>
  <c r="I927" i="4"/>
  <c r="J927" i="4"/>
  <c r="I55" i="4"/>
  <c r="J55" i="4"/>
  <c r="I1100" i="4"/>
  <c r="J1100" i="4"/>
  <c r="I748" i="4"/>
  <c r="J748" i="4"/>
  <c r="I556" i="4"/>
  <c r="J556" i="4"/>
  <c r="J358" i="4"/>
  <c r="J268" i="4"/>
  <c r="I976" i="4"/>
  <c r="J976" i="4"/>
  <c r="J1096" i="4"/>
  <c r="I638" i="4"/>
  <c r="J638" i="4"/>
  <c r="I446" i="4"/>
  <c r="J446" i="4"/>
  <c r="I1133" i="4"/>
  <c r="J1133" i="4"/>
  <c r="J743" i="4"/>
  <c r="I525" i="4"/>
  <c r="J525" i="4"/>
  <c r="I333" i="4"/>
  <c r="J333" i="4"/>
  <c r="I109" i="4"/>
  <c r="J109" i="4"/>
  <c r="I851" i="4"/>
  <c r="J851" i="4"/>
  <c r="I48" i="4"/>
  <c r="J48" i="4"/>
  <c r="J507" i="4"/>
  <c r="J862" i="4"/>
  <c r="J938" i="4"/>
  <c r="I400" i="4"/>
  <c r="J400" i="4"/>
  <c r="I534" i="4"/>
  <c r="J534" i="4"/>
  <c r="I150" i="4"/>
  <c r="J150" i="4"/>
  <c r="J987" i="4"/>
  <c r="I1061" i="4"/>
  <c r="J1061" i="4"/>
  <c r="I293" i="4"/>
  <c r="J293" i="4"/>
  <c r="J127" i="4"/>
  <c r="I235" i="4"/>
  <c r="J235" i="4"/>
  <c r="I1148" i="4"/>
  <c r="J1148" i="4"/>
  <c r="I380" i="4"/>
  <c r="J380" i="4"/>
  <c r="J633" i="4"/>
  <c r="J631" i="4"/>
  <c r="I1155" i="4"/>
  <c r="J1155" i="4"/>
  <c r="J829" i="4"/>
  <c r="I643" i="4"/>
  <c r="J643" i="4"/>
  <c r="J317" i="4"/>
  <c r="I131" i="4"/>
  <c r="J131" i="4"/>
  <c r="J1043" i="4"/>
  <c r="J628" i="4"/>
  <c r="I591" i="4"/>
  <c r="J591" i="4"/>
  <c r="I79" i="4"/>
  <c r="J79" i="4"/>
  <c r="J192" i="4"/>
  <c r="I629" i="4"/>
  <c r="J629" i="4"/>
  <c r="I76" i="4"/>
  <c r="J76" i="4"/>
  <c r="I1047" i="4"/>
  <c r="J1047" i="4"/>
  <c r="I919" i="4"/>
  <c r="J919" i="4"/>
  <c r="I791" i="4"/>
  <c r="J791" i="4"/>
  <c r="I663" i="4"/>
  <c r="J663" i="4"/>
  <c r="I535" i="4"/>
  <c r="J535" i="4"/>
  <c r="I407" i="4"/>
  <c r="J407" i="4"/>
  <c r="I249" i="4"/>
  <c r="J249" i="4"/>
  <c r="I992" i="4"/>
  <c r="J992" i="4"/>
  <c r="I864" i="4"/>
  <c r="J864" i="4"/>
  <c r="I736" i="4"/>
  <c r="J736" i="4"/>
  <c r="I1135" i="4"/>
  <c r="J1135" i="4"/>
  <c r="I1007" i="4"/>
  <c r="J1007" i="4"/>
  <c r="I879" i="4"/>
  <c r="J879" i="4"/>
  <c r="I751" i="4"/>
  <c r="J751" i="4"/>
  <c r="I623" i="4"/>
  <c r="J623" i="4"/>
  <c r="I495" i="4"/>
  <c r="J495" i="4"/>
  <c r="I367" i="4"/>
  <c r="J367" i="4"/>
  <c r="I239" i="4"/>
  <c r="J239" i="4"/>
  <c r="I111" i="4"/>
  <c r="J111" i="4"/>
  <c r="I985" i="4"/>
  <c r="J985" i="4"/>
  <c r="J1010" i="4"/>
  <c r="J1153" i="4"/>
  <c r="J641" i="4"/>
  <c r="J257" i="4"/>
  <c r="J1080" i="4"/>
  <c r="J952" i="4"/>
  <c r="J824" i="4"/>
  <c r="J776" i="4"/>
  <c r="J608" i="4"/>
  <c r="J480" i="4"/>
  <c r="J352" i="4"/>
  <c r="J224" i="4"/>
  <c r="J96" i="4"/>
  <c r="I1077" i="4"/>
  <c r="J1077" i="4"/>
  <c r="I885" i="4"/>
  <c r="J885" i="4"/>
  <c r="I661" i="4"/>
  <c r="J661" i="4"/>
  <c r="J271" i="4"/>
  <c r="I53" i="4"/>
  <c r="J53" i="4"/>
  <c r="J379" i="4"/>
  <c r="J853" i="4"/>
  <c r="I219" i="4"/>
  <c r="J219" i="4"/>
  <c r="I27" i="4"/>
  <c r="J27" i="4"/>
  <c r="I880" i="4"/>
  <c r="J880" i="4"/>
  <c r="I671" i="4"/>
  <c r="J671" i="4"/>
  <c r="I886" i="4"/>
  <c r="J886" i="4"/>
  <c r="J742" i="4"/>
  <c r="I332" i="4"/>
  <c r="J332" i="4"/>
  <c r="I108" i="4"/>
  <c r="J108" i="4"/>
  <c r="I377" i="4"/>
  <c r="J377" i="4"/>
  <c r="J652" i="4"/>
  <c r="I1030" i="4"/>
  <c r="J1030" i="4"/>
  <c r="J216" i="4"/>
  <c r="J1127" i="4"/>
  <c r="I909" i="4"/>
  <c r="J909" i="4"/>
  <c r="I717" i="4"/>
  <c r="J717" i="4"/>
  <c r="I493" i="4"/>
  <c r="J493" i="4"/>
  <c r="J103" i="4"/>
  <c r="I819" i="4"/>
  <c r="J819" i="4"/>
  <c r="I211" i="4"/>
  <c r="J211" i="4"/>
  <c r="J345" i="4"/>
  <c r="I878" i="4"/>
  <c r="J878" i="4"/>
  <c r="J222" i="4"/>
  <c r="J388" i="4"/>
  <c r="J1160" i="4"/>
  <c r="I677" i="4"/>
  <c r="J677" i="4"/>
  <c r="I619" i="4"/>
  <c r="J619" i="4"/>
  <c r="I764" i="4"/>
  <c r="J764" i="4"/>
  <c r="J170" i="4"/>
  <c r="I336" i="4"/>
  <c r="J336" i="4"/>
  <c r="J296" i="4"/>
  <c r="I78" i="4"/>
  <c r="J78" i="4"/>
  <c r="I409" i="4"/>
  <c r="J409" i="4"/>
  <c r="J1015" i="4"/>
  <c r="J1075" i="4"/>
  <c r="J84" i="4"/>
  <c r="I148" i="4"/>
  <c r="J148" i="4"/>
  <c r="I1088" i="4"/>
  <c r="J1088" i="4"/>
  <c r="I463" i="4"/>
  <c r="J463" i="4"/>
  <c r="J64" i="4"/>
  <c r="I405" i="4"/>
  <c r="J405" i="4"/>
  <c r="I795" i="4"/>
  <c r="J795" i="4"/>
  <c r="I415" i="4"/>
  <c r="J415" i="4"/>
  <c r="I904" i="4"/>
  <c r="J904" i="4"/>
  <c r="I648" i="4"/>
  <c r="J648" i="4"/>
  <c r="I520" i="4"/>
  <c r="J520" i="4"/>
  <c r="I392" i="4"/>
  <c r="J392" i="4"/>
  <c r="I264" i="4"/>
  <c r="J264" i="4"/>
  <c r="I136" i="4"/>
  <c r="J136" i="4"/>
  <c r="J1169" i="4"/>
  <c r="J785" i="4"/>
  <c r="J745" i="4"/>
  <c r="J979" i="4"/>
  <c r="I1054" i="4"/>
  <c r="J1054" i="4"/>
  <c r="I926" i="4"/>
  <c r="J926" i="4"/>
  <c r="I798" i="4"/>
  <c r="J798" i="4"/>
  <c r="I793" i="4"/>
  <c r="J793" i="4"/>
  <c r="I272" i="4"/>
  <c r="J272" i="4"/>
  <c r="I831" i="4"/>
  <c r="J831" i="4"/>
  <c r="I1038" i="4"/>
  <c r="J1038" i="4"/>
  <c r="I710" i="4"/>
  <c r="J710" i="4"/>
  <c r="I582" i="4"/>
  <c r="J582" i="4"/>
  <c r="I1045" i="4"/>
  <c r="J1045" i="4"/>
  <c r="J655" i="4"/>
  <c r="I437" i="4"/>
  <c r="J437" i="4"/>
  <c r="I245" i="4"/>
  <c r="J245" i="4"/>
  <c r="I21" i="4"/>
  <c r="J21" i="4"/>
  <c r="I1019" i="4"/>
  <c r="J1019" i="4"/>
  <c r="I603" i="4"/>
  <c r="J603" i="4"/>
  <c r="J213" i="4"/>
  <c r="I151" i="4"/>
  <c r="J151" i="4"/>
  <c r="J665" i="4"/>
  <c r="I1068" i="4"/>
  <c r="J1068" i="4"/>
  <c r="I876" i="4"/>
  <c r="J876" i="4"/>
  <c r="I716" i="4"/>
  <c r="J716" i="4"/>
  <c r="I492" i="4"/>
  <c r="J492" i="4"/>
  <c r="I300" i="4"/>
  <c r="J300" i="4"/>
  <c r="J102" i="4"/>
  <c r="J1036" i="4"/>
  <c r="I720" i="4"/>
  <c r="J720" i="4"/>
  <c r="J1017" i="4"/>
  <c r="I918" i="4"/>
  <c r="J918" i="4"/>
  <c r="J600" i="4"/>
  <c r="I382" i="4"/>
  <c r="J382" i="4"/>
  <c r="I190" i="4"/>
  <c r="J190" i="4"/>
  <c r="I1101" i="4"/>
  <c r="J1101" i="4"/>
  <c r="I877" i="4"/>
  <c r="J877" i="4"/>
  <c r="J487" i="4"/>
  <c r="I269" i="4"/>
  <c r="J269" i="4"/>
  <c r="I77" i="4"/>
  <c r="J77" i="4"/>
  <c r="I595" i="4"/>
  <c r="J595" i="4"/>
  <c r="I403" i="4"/>
  <c r="J403" i="4"/>
  <c r="J772" i="4"/>
  <c r="I554" i="4"/>
  <c r="J554" i="4"/>
  <c r="I662" i="4"/>
  <c r="J662" i="4"/>
  <c r="I278" i="4"/>
  <c r="J278" i="4"/>
  <c r="J112" i="4"/>
  <c r="J1023" i="4"/>
  <c r="I805" i="4"/>
  <c r="J805" i="4"/>
  <c r="I1003" i="4"/>
  <c r="J1003" i="4"/>
  <c r="J1120" i="4"/>
  <c r="J1110" i="4"/>
  <c r="I892" i="4"/>
  <c r="J892" i="4"/>
  <c r="I124" i="4"/>
  <c r="J124" i="4"/>
  <c r="J680" i="4"/>
  <c r="I462" i="4"/>
  <c r="J462" i="4"/>
  <c r="J375" i="4"/>
  <c r="J957" i="4"/>
  <c r="I771" i="4"/>
  <c r="J771" i="4"/>
  <c r="J814" i="4"/>
  <c r="J473" i="4"/>
  <c r="J427" i="4"/>
  <c r="J843" i="4"/>
  <c r="J142" i="4"/>
  <c r="J966" i="4"/>
  <c r="J454" i="4"/>
  <c r="J326" i="4"/>
  <c r="J198" i="4"/>
  <c r="J70" i="4"/>
  <c r="J1124" i="4"/>
  <c r="J996" i="4"/>
  <c r="J868" i="4"/>
  <c r="J740" i="4"/>
  <c r="J612" i="4"/>
  <c r="J484" i="4"/>
  <c r="J356" i="4"/>
  <c r="J228" i="4"/>
  <c r="J100" i="4"/>
  <c r="J906" i="4"/>
  <c r="J1119" i="4"/>
  <c r="J991" i="4"/>
  <c r="J863" i="4"/>
  <c r="J351" i="4"/>
  <c r="J746" i="4"/>
  <c r="J241" i="4"/>
  <c r="J1035" i="4"/>
  <c r="J1008" i="4"/>
  <c r="J1099" i="4"/>
  <c r="J950" i="4"/>
  <c r="J694" i="4"/>
  <c r="J566" i="4"/>
  <c r="J438" i="4"/>
  <c r="J310" i="4"/>
  <c r="J182" i="4"/>
  <c r="J54" i="4"/>
  <c r="J691" i="4"/>
  <c r="J139" i="4"/>
  <c r="J729" i="4"/>
  <c r="J842" i="4"/>
  <c r="J526" i="4"/>
  <c r="J494" i="4"/>
  <c r="J238" i="4"/>
  <c r="J1076" i="4"/>
  <c r="J820" i="4"/>
  <c r="J564" i="4"/>
  <c r="J308" i="4"/>
  <c r="J52" i="4"/>
  <c r="J8" i="4"/>
  <c r="J279" i="4"/>
  <c r="J23" i="4"/>
  <c r="J435" i="4"/>
  <c r="J1117" i="4"/>
  <c r="J989" i="4"/>
  <c r="J861" i="4"/>
  <c r="J733" i="4"/>
  <c r="J605" i="4"/>
  <c r="J477" i="4"/>
  <c r="J349" i="4"/>
  <c r="J221" i="4"/>
  <c r="J93" i="4"/>
  <c r="J19" i="4"/>
  <c r="J974" i="4"/>
  <c r="J147" i="4"/>
  <c r="J1062" i="4"/>
  <c r="J806" i="4"/>
  <c r="J678" i="4"/>
  <c r="J550" i="4"/>
  <c r="J422" i="4"/>
  <c r="J294" i="4"/>
  <c r="J166" i="4"/>
  <c r="J38" i="4"/>
  <c r="J371" i="4"/>
  <c r="J912" i="4"/>
  <c r="J944" i="4"/>
  <c r="J939" i="4"/>
  <c r="J542" i="4"/>
  <c r="J414" i="4"/>
  <c r="J286" i="4"/>
  <c r="J158" i="4"/>
  <c r="J30" i="4"/>
  <c r="K6" i="4" s="1"/>
  <c r="J1092" i="4"/>
  <c r="J964" i="4"/>
  <c r="J836" i="4"/>
  <c r="J708" i="4"/>
  <c r="J580" i="4"/>
  <c r="J452" i="4"/>
  <c r="J324" i="4"/>
  <c r="J196" i="4"/>
  <c r="J68" i="4"/>
  <c r="J650" i="4"/>
  <c r="J560" i="4"/>
  <c r="J304" i="4"/>
  <c r="J959" i="4"/>
  <c r="J703" i="4"/>
  <c r="J575" i="4"/>
  <c r="J191" i="4"/>
  <c r="J1157" i="4"/>
  <c r="J1029" i="4"/>
  <c r="J901" i="4"/>
  <c r="J773" i="4"/>
  <c r="J645" i="4"/>
  <c r="J517" i="4"/>
  <c r="J389" i="4"/>
  <c r="J261" i="4"/>
  <c r="J133" i="4"/>
  <c r="J490" i="4"/>
  <c r="J1116" i="4"/>
  <c r="J988" i="4"/>
  <c r="J860" i="4"/>
  <c r="J732" i="4"/>
  <c r="J604" i="4"/>
  <c r="J476" i="4"/>
  <c r="J348" i="4"/>
  <c r="J220" i="4"/>
  <c r="J92" i="4"/>
  <c r="J586" i="4"/>
  <c r="J195" i="4"/>
  <c r="J942" i="4"/>
  <c r="J686" i="4"/>
  <c r="J430" i="4"/>
  <c r="J174" i="4"/>
  <c r="J651" i="4"/>
  <c r="J1012" i="4"/>
  <c r="J756" i="4"/>
  <c r="J500" i="4"/>
  <c r="J244" i="4"/>
  <c r="J270" i="4"/>
  <c r="J874" i="4"/>
  <c r="J1168" i="4"/>
  <c r="J1060" i="4"/>
  <c r="J932" i="4"/>
  <c r="J804" i="4"/>
  <c r="J676" i="4"/>
  <c r="J548" i="4"/>
  <c r="J420" i="4"/>
  <c r="J292" i="4"/>
  <c r="J164" i="4"/>
  <c r="J36" i="4"/>
  <c r="J394" i="4"/>
  <c r="J656" i="4"/>
  <c r="J144" i="4"/>
  <c r="J16" i="4"/>
  <c r="J1055" i="4"/>
  <c r="J287" i="4"/>
  <c r="J31" i="4"/>
  <c r="J1125" i="4"/>
  <c r="J997" i="4"/>
  <c r="J869" i="4"/>
  <c r="J741" i="4"/>
  <c r="J613" i="4"/>
  <c r="J485" i="4"/>
  <c r="J357" i="4"/>
  <c r="J229" i="4"/>
  <c r="J101" i="4"/>
  <c r="J234" i="4"/>
  <c r="J1014" i="4"/>
  <c r="J758" i="4"/>
  <c r="J630" i="4"/>
  <c r="J502" i="4"/>
  <c r="J374" i="4"/>
  <c r="J246" i="4"/>
  <c r="J118" i="4"/>
  <c r="J1139" i="4"/>
  <c r="J267" i="4"/>
  <c r="J1084" i="4"/>
  <c r="J956" i="4"/>
  <c r="J828" i="4"/>
  <c r="J700" i="4"/>
  <c r="J572" i="4"/>
  <c r="J444" i="4"/>
  <c r="J316" i="4"/>
  <c r="J188" i="4"/>
  <c r="J60" i="4"/>
  <c r="J330" i="4"/>
  <c r="J1134" i="4"/>
  <c r="J622" i="4"/>
  <c r="J366" i="4"/>
  <c r="J110" i="4"/>
  <c r="J948" i="4"/>
  <c r="J692" i="4"/>
  <c r="J436" i="4"/>
  <c r="J180" i="4"/>
  <c r="J215" i="4"/>
  <c r="J87" i="4"/>
  <c r="J51" i="4"/>
  <c r="J1053" i="4"/>
  <c r="J925" i="4"/>
  <c r="J797" i="4"/>
  <c r="J669" i="4"/>
  <c r="J541" i="4"/>
  <c r="J413" i="4"/>
  <c r="J285" i="4"/>
  <c r="J157" i="4"/>
  <c r="J29" i="4"/>
  <c r="J788" i="4"/>
  <c r="J532" i="4"/>
  <c r="J398" i="4"/>
  <c r="J14" i="4"/>
  <c r="J395" i="4"/>
  <c r="K42" i="4" l="1"/>
  <c r="K120" i="4"/>
  <c r="K238" i="4"/>
  <c r="K132" i="4"/>
  <c r="K383" i="4"/>
  <c r="K94" i="4"/>
  <c r="K174" i="4"/>
  <c r="K346" i="4"/>
  <c r="K83" i="4"/>
  <c r="K1055" i="4"/>
  <c r="K46" i="4"/>
  <c r="K756" i="4"/>
  <c r="K888" i="4"/>
  <c r="K384" i="4"/>
  <c r="K96" i="4"/>
  <c r="K539" i="4"/>
  <c r="K23" i="4"/>
  <c r="K826" i="4"/>
  <c r="K538" i="4"/>
  <c r="K154" i="4"/>
  <c r="K70" i="4"/>
  <c r="K618" i="4"/>
  <c r="K726" i="4"/>
  <c r="K16" i="4"/>
  <c r="K40" i="4"/>
  <c r="K64" i="4"/>
  <c r="K88" i="4"/>
  <c r="K112" i="4"/>
  <c r="K136" i="4"/>
  <c r="K160" i="4"/>
  <c r="K184" i="4"/>
  <c r="K100" i="4"/>
  <c r="K292" i="4"/>
  <c r="K124" i="4"/>
  <c r="K148" i="4"/>
  <c r="K304" i="4"/>
  <c r="K328" i="4"/>
  <c r="K352" i="4"/>
  <c r="K376" i="4"/>
  <c r="K400" i="4"/>
  <c r="K424" i="4"/>
  <c r="K448" i="4"/>
  <c r="K472" i="4"/>
  <c r="K496" i="4"/>
  <c r="K520" i="4"/>
  <c r="K544" i="4"/>
  <c r="K568" i="4"/>
  <c r="K592" i="4"/>
  <c r="K616" i="4"/>
  <c r="K640" i="4"/>
  <c r="K664" i="4"/>
  <c r="K688" i="4"/>
  <c r="K172" i="4"/>
  <c r="K208" i="4"/>
  <c r="K220" i="4"/>
  <c r="K232" i="4"/>
  <c r="K196" i="4"/>
  <c r="K244" i="4"/>
  <c r="K4" i="4"/>
  <c r="K28" i="4"/>
  <c r="K256" i="4"/>
  <c r="K388" i="4"/>
  <c r="K484" i="4"/>
  <c r="K676" i="4"/>
  <c r="K712" i="4"/>
  <c r="K508" i="4"/>
  <c r="K700" i="4"/>
  <c r="K796" i="4"/>
  <c r="K52" i="4"/>
  <c r="K364" i="4"/>
  <c r="K532" i="4"/>
  <c r="K760" i="4"/>
  <c r="K832" i="4"/>
  <c r="K856" i="4"/>
  <c r="K880" i="4"/>
  <c r="K904" i="4"/>
  <c r="K928" i="4"/>
  <c r="K952" i="4"/>
  <c r="K976" i="4"/>
  <c r="K1000" i="4"/>
  <c r="K1024" i="4"/>
  <c r="K1048" i="4"/>
  <c r="K1072" i="4"/>
  <c r="K1096" i="4"/>
  <c r="K1120" i="4"/>
  <c r="K1144" i="4"/>
  <c r="K1168" i="4"/>
  <c r="K556" i="4"/>
  <c r="K268" i="4"/>
  <c r="K340" i="4"/>
  <c r="K580" i="4"/>
  <c r="K772" i="4"/>
  <c r="K808" i="4"/>
  <c r="K76" i="4"/>
  <c r="K604" i="4"/>
  <c r="K748" i="4"/>
  <c r="K844" i="4"/>
  <c r="K1036" i="4"/>
  <c r="K1084" i="4"/>
  <c r="K1132" i="4"/>
  <c r="K460" i="4"/>
  <c r="K868" i="4"/>
  <c r="K1060" i="4"/>
  <c r="K1156" i="4"/>
  <c r="K916" i="4"/>
  <c r="K820" i="4"/>
  <c r="K628" i="4"/>
  <c r="K724" i="4"/>
  <c r="K892" i="4"/>
  <c r="K412" i="4"/>
  <c r="K784" i="4"/>
  <c r="K940" i="4"/>
  <c r="K316" i="4"/>
  <c r="K988" i="4"/>
  <c r="K1012" i="4"/>
  <c r="K1108" i="4"/>
  <c r="K280" i="4"/>
  <c r="K736" i="4"/>
  <c r="K964" i="4"/>
  <c r="K436" i="4"/>
  <c r="K652" i="4"/>
  <c r="K5" i="4"/>
  <c r="K29" i="4"/>
  <c r="K53" i="4"/>
  <c r="K77" i="4"/>
  <c r="K101" i="4"/>
  <c r="K125" i="4"/>
  <c r="K149" i="4"/>
  <c r="K173" i="4"/>
  <c r="K197" i="4"/>
  <c r="K221" i="4"/>
  <c r="K17" i="4"/>
  <c r="K41" i="4"/>
  <c r="K65" i="4"/>
  <c r="K89" i="4"/>
  <c r="K113" i="4"/>
  <c r="K137" i="4"/>
  <c r="K161" i="4"/>
  <c r="K185" i="4"/>
  <c r="K209" i="4"/>
  <c r="K233" i="4"/>
  <c r="K257" i="4"/>
  <c r="K281" i="4"/>
  <c r="K293" i="4"/>
  <c r="K305" i="4"/>
  <c r="K329" i="4"/>
  <c r="K353" i="4"/>
  <c r="K377" i="4"/>
  <c r="K401" i="4"/>
  <c r="K425" i="4"/>
  <c r="K449" i="4"/>
  <c r="K473" i="4"/>
  <c r="K497" i="4"/>
  <c r="K521" i="4"/>
  <c r="K545" i="4"/>
  <c r="K569" i="4"/>
  <c r="K593" i="4"/>
  <c r="K617" i="4"/>
  <c r="K641" i="4"/>
  <c r="K665" i="4"/>
  <c r="K689" i="4"/>
  <c r="K713" i="4"/>
  <c r="K737" i="4"/>
  <c r="K245" i="4"/>
  <c r="K461" i="4"/>
  <c r="K653" i="4"/>
  <c r="K725" i="4"/>
  <c r="K749" i="4"/>
  <c r="K785" i="4"/>
  <c r="K389" i="4"/>
  <c r="K485" i="4"/>
  <c r="K677" i="4"/>
  <c r="K509" i="4"/>
  <c r="K701" i="4"/>
  <c r="K797" i="4"/>
  <c r="K365" i="4"/>
  <c r="K533" i="4"/>
  <c r="K557" i="4"/>
  <c r="K269" i="4"/>
  <c r="K341" i="4"/>
  <c r="K581" i="4"/>
  <c r="K773" i="4"/>
  <c r="K809" i="4"/>
  <c r="K821" i="4"/>
  <c r="K929" i="4"/>
  <c r="K1013" i="4"/>
  <c r="K1109" i="4"/>
  <c r="K1169" i="4"/>
  <c r="K893" i="4"/>
  <c r="K1073" i="4"/>
  <c r="K437" i="4"/>
  <c r="K989" i="4"/>
  <c r="K845" i="4"/>
  <c r="K953" i="4"/>
  <c r="K1037" i="4"/>
  <c r="K1097" i="4"/>
  <c r="K629" i="4"/>
  <c r="K317" i="4"/>
  <c r="K869" i="4"/>
  <c r="K977" i="4"/>
  <c r="K1061" i="4"/>
  <c r="K1145" i="4"/>
  <c r="K1157" i="4"/>
  <c r="K1001" i="4"/>
  <c r="K761" i="4"/>
  <c r="K833" i="4"/>
  <c r="K917" i="4"/>
  <c r="K1025" i="4"/>
  <c r="K1085" i="4"/>
  <c r="K1133" i="4"/>
  <c r="K905" i="4"/>
  <c r="K413" i="4"/>
  <c r="K857" i="4"/>
  <c r="K941" i="4"/>
  <c r="K1049" i="4"/>
  <c r="K1121" i="4"/>
  <c r="K881" i="4"/>
  <c r="K965" i="4"/>
  <c r="K605" i="4"/>
  <c r="K372" i="4"/>
  <c r="K264" i="4"/>
  <c r="K72" i="4"/>
  <c r="K971" i="4"/>
  <c r="K1031" i="4"/>
  <c r="K179" i="4"/>
  <c r="K994" i="4"/>
  <c r="K886" i="4"/>
  <c r="K322" i="4"/>
  <c r="K130" i="4"/>
  <c r="K966" i="4"/>
  <c r="K402" i="4"/>
  <c r="K318" i="4"/>
  <c r="K7" i="4"/>
  <c r="K79" i="4"/>
  <c r="K187" i="4"/>
  <c r="K271" i="4"/>
  <c r="K19" i="4"/>
  <c r="K103" i="4"/>
  <c r="K283" i="4"/>
  <c r="K319" i="4"/>
  <c r="K343" i="4"/>
  <c r="K367" i="4"/>
  <c r="K391" i="4"/>
  <c r="K415" i="4"/>
  <c r="K439" i="4"/>
  <c r="K463" i="4"/>
  <c r="K487" i="4"/>
  <c r="K511" i="4"/>
  <c r="K535" i="4"/>
  <c r="K559" i="4"/>
  <c r="K583" i="4"/>
  <c r="K607" i="4"/>
  <c r="K631" i="4"/>
  <c r="K655" i="4"/>
  <c r="K679" i="4"/>
  <c r="K703" i="4"/>
  <c r="K43" i="4"/>
  <c r="K127" i="4"/>
  <c r="K295" i="4"/>
  <c r="K67" i="4"/>
  <c r="K151" i="4"/>
  <c r="K91" i="4"/>
  <c r="K175" i="4"/>
  <c r="K223" i="4"/>
  <c r="K115" i="4"/>
  <c r="K199" i="4"/>
  <c r="K211" i="4"/>
  <c r="K235" i="4"/>
  <c r="K307" i="4"/>
  <c r="K331" i="4"/>
  <c r="K355" i="4"/>
  <c r="K379" i="4"/>
  <c r="K403" i="4"/>
  <c r="K31" i="4"/>
  <c r="K247" i="4"/>
  <c r="K571" i="4"/>
  <c r="K739" i="4"/>
  <c r="K1087" i="4"/>
  <c r="K1111" i="4"/>
  <c r="K1135" i="4"/>
  <c r="K595" i="4"/>
  <c r="K715" i="4"/>
  <c r="K727" i="4"/>
  <c r="K787" i="4"/>
  <c r="K823" i="4"/>
  <c r="K847" i="4"/>
  <c r="K871" i="4"/>
  <c r="K895" i="4"/>
  <c r="K919" i="4"/>
  <c r="K943" i="4"/>
  <c r="K967" i="4"/>
  <c r="K991" i="4"/>
  <c r="K1015" i="4"/>
  <c r="K1039" i="4"/>
  <c r="K1063" i="4"/>
  <c r="K139" i="4"/>
  <c r="K427" i="4"/>
  <c r="K619" i="4"/>
  <c r="K751" i="4"/>
  <c r="K55" i="4"/>
  <c r="K259" i="4"/>
  <c r="K451" i="4"/>
  <c r="K475" i="4"/>
  <c r="K667" i="4"/>
  <c r="K763" i="4"/>
  <c r="K799" i="4"/>
  <c r="K1027" i="4"/>
  <c r="K1051" i="4"/>
  <c r="K1075" i="4"/>
  <c r="K163" i="4"/>
  <c r="K499" i="4"/>
  <c r="K691" i="4"/>
  <c r="K835" i="4"/>
  <c r="K859" i="4"/>
  <c r="K883" i="4"/>
  <c r="K907" i="4"/>
  <c r="K931" i="4"/>
  <c r="K955" i="4"/>
  <c r="K979" i="4"/>
  <c r="K1003" i="4"/>
  <c r="K547" i="4"/>
  <c r="K775" i="4"/>
  <c r="K1171" i="4"/>
  <c r="K1147" i="4"/>
  <c r="K1099" i="4"/>
  <c r="K1159" i="4"/>
  <c r="K643" i="4"/>
  <c r="K811" i="4"/>
  <c r="K523" i="4"/>
  <c r="K1123" i="4"/>
  <c r="K948" i="4"/>
  <c r="K876" i="4"/>
  <c r="K564" i="4"/>
  <c r="K180" i="4"/>
  <c r="K492" i="4"/>
  <c r="K1032" i="4"/>
  <c r="K840" i="4"/>
  <c r="K612" i="4"/>
  <c r="K108" i="4"/>
  <c r="K528" i="4"/>
  <c r="K336" i="4"/>
  <c r="K216" i="4"/>
  <c r="K48" i="4"/>
  <c r="K743" i="4"/>
  <c r="K1115" i="4"/>
  <c r="K947" i="4"/>
  <c r="K563" i="4"/>
  <c r="K515" i="4"/>
  <c r="K1007" i="4"/>
  <c r="K659" i="4"/>
  <c r="K635" i="4"/>
  <c r="K71" i="4"/>
  <c r="K191" i="4"/>
  <c r="K551" i="4"/>
  <c r="K359" i="4"/>
  <c r="K143" i="4"/>
  <c r="K1162" i="4"/>
  <c r="K970" i="4"/>
  <c r="K226" i="4"/>
  <c r="K1054" i="4"/>
  <c r="K862" i="4"/>
  <c r="K682" i="4"/>
  <c r="K490" i="4"/>
  <c r="K274" i="4"/>
  <c r="K574" i="4"/>
  <c r="K382" i="4"/>
  <c r="K106" i="4"/>
  <c r="K214" i="4"/>
  <c r="K22" i="4"/>
  <c r="K1122" i="4"/>
  <c r="K930" i="4"/>
  <c r="K1134" i="4"/>
  <c r="K942" i="4"/>
  <c r="K762" i="4"/>
  <c r="K570" i="4"/>
  <c r="K378" i="4"/>
  <c r="K678" i="4"/>
  <c r="K486" i="4"/>
  <c r="K282" i="4"/>
  <c r="K18" i="4"/>
  <c r="K126" i="4"/>
  <c r="K972" i="4"/>
  <c r="K444" i="4"/>
  <c r="K60" i="4"/>
  <c r="K791" i="4"/>
  <c r="K323" i="4"/>
  <c r="K1018" i="4"/>
  <c r="K730" i="4"/>
  <c r="K430" i="4"/>
  <c r="K262" i="4"/>
  <c r="K990" i="4"/>
  <c r="K342" i="4"/>
  <c r="K1068" i="4"/>
  <c r="K1056" i="4"/>
  <c r="K552" i="4"/>
  <c r="K228" i="4"/>
  <c r="K755" i="4"/>
  <c r="K839" i="4"/>
  <c r="K575" i="4"/>
  <c r="K766" i="4"/>
  <c r="K1078" i="4"/>
  <c r="K514" i="4"/>
  <c r="K406" i="4"/>
  <c r="K1158" i="4"/>
  <c r="K594" i="4"/>
  <c r="K510" i="4"/>
  <c r="K150" i="4"/>
  <c r="K21" i="4"/>
  <c r="K45" i="4"/>
  <c r="K69" i="4"/>
  <c r="K93" i="4"/>
  <c r="K117" i="4"/>
  <c r="K141" i="4"/>
  <c r="K165" i="4"/>
  <c r="K189" i="4"/>
  <c r="K213" i="4"/>
  <c r="K9" i="4"/>
  <c r="K33" i="4"/>
  <c r="K57" i="4"/>
  <c r="K81" i="4"/>
  <c r="K105" i="4"/>
  <c r="K129" i="4"/>
  <c r="K153" i="4"/>
  <c r="K177" i="4"/>
  <c r="K201" i="4"/>
  <c r="K225" i="4"/>
  <c r="K249" i="4"/>
  <c r="K273" i="4"/>
  <c r="K261" i="4"/>
  <c r="K285" i="4"/>
  <c r="K321" i="4"/>
  <c r="K345" i="4"/>
  <c r="K369" i="4"/>
  <c r="K393" i="4"/>
  <c r="K417" i="4"/>
  <c r="K441" i="4"/>
  <c r="K465" i="4"/>
  <c r="K489" i="4"/>
  <c r="K513" i="4"/>
  <c r="K537" i="4"/>
  <c r="K561" i="4"/>
  <c r="K585" i="4"/>
  <c r="K609" i="4"/>
  <c r="K633" i="4"/>
  <c r="K657" i="4"/>
  <c r="K681" i="4"/>
  <c r="K705" i="4"/>
  <c r="K729" i="4"/>
  <c r="K297" i="4"/>
  <c r="K525" i="4"/>
  <c r="K813" i="4"/>
  <c r="K357" i="4"/>
  <c r="K549" i="4"/>
  <c r="K777" i="4"/>
  <c r="K573" i="4"/>
  <c r="K741" i="4"/>
  <c r="K333" i="4"/>
  <c r="K429" i="4"/>
  <c r="K621" i="4"/>
  <c r="K753" i="4"/>
  <c r="K309" i="4"/>
  <c r="K405" i="4"/>
  <c r="K453" i="4"/>
  <c r="K645" i="4"/>
  <c r="K669" i="4"/>
  <c r="K717" i="4"/>
  <c r="K885" i="4"/>
  <c r="K993" i="4"/>
  <c r="K1077" i="4"/>
  <c r="K1125" i="4"/>
  <c r="K957" i="4"/>
  <c r="K801" i="4"/>
  <c r="K825" i="4"/>
  <c r="K909" i="4"/>
  <c r="K1017" i="4"/>
  <c r="K1113" i="4"/>
  <c r="K381" i="4"/>
  <c r="K1053" i="4"/>
  <c r="K477" i="4"/>
  <c r="K849" i="4"/>
  <c r="K933" i="4"/>
  <c r="K1041" i="4"/>
  <c r="K237" i="4"/>
  <c r="K873" i="4"/>
  <c r="K1065" i="4"/>
  <c r="K861" i="4"/>
  <c r="K969" i="4"/>
  <c r="K693" i="4"/>
  <c r="K897" i="4"/>
  <c r="K981" i="4"/>
  <c r="K1101" i="4"/>
  <c r="K1161" i="4"/>
  <c r="K1173" i="4"/>
  <c r="K501" i="4"/>
  <c r="K765" i="4"/>
  <c r="K789" i="4"/>
  <c r="K921" i="4"/>
  <c r="K1005" i="4"/>
  <c r="K1089" i="4"/>
  <c r="K1137" i="4"/>
  <c r="K1149" i="4"/>
  <c r="K597" i="4"/>
  <c r="K837" i="4"/>
  <c r="K945" i="4"/>
  <c r="K1029" i="4"/>
  <c r="K792" i="4"/>
  <c r="K1164" i="4"/>
  <c r="K1140" i="4"/>
  <c r="K720" i="4"/>
  <c r="K300" i="4"/>
  <c r="K1008" i="4"/>
  <c r="K660" i="4"/>
  <c r="K420" i="4"/>
  <c r="K696" i="4"/>
  <c r="K504" i="4"/>
  <c r="K312" i="4"/>
  <c r="K36" i="4"/>
  <c r="K24" i="4"/>
  <c r="K95" i="4"/>
  <c r="K803" i="4"/>
  <c r="K923" i="4"/>
  <c r="K227" i="4"/>
  <c r="K815" i="4"/>
  <c r="K983" i="4"/>
  <c r="K467" i="4"/>
  <c r="K443" i="4"/>
  <c r="K287" i="4"/>
  <c r="K107" i="4"/>
  <c r="K527" i="4"/>
  <c r="K335" i="4"/>
  <c r="K59" i="4"/>
  <c r="K1138" i="4"/>
  <c r="K946" i="4"/>
  <c r="K814" i="4"/>
  <c r="K1030" i="4"/>
  <c r="K838" i="4"/>
  <c r="K658" i="4"/>
  <c r="K466" i="4"/>
  <c r="K742" i="4"/>
  <c r="K550" i="4"/>
  <c r="K358" i="4"/>
  <c r="K82" i="4"/>
  <c r="K190" i="4"/>
  <c r="K1098" i="4"/>
  <c r="K906" i="4"/>
  <c r="K1110" i="4"/>
  <c r="K918" i="4"/>
  <c r="K738" i="4"/>
  <c r="K546" i="4"/>
  <c r="K354" i="4"/>
  <c r="K654" i="4"/>
  <c r="K462" i="4"/>
  <c r="K186" i="4"/>
  <c r="K294" i="4"/>
  <c r="K102" i="4"/>
  <c r="K816" i="4"/>
  <c r="K1080" i="4"/>
  <c r="K576" i="4"/>
  <c r="K995" i="4"/>
  <c r="K863" i="4"/>
  <c r="K407" i="4"/>
  <c r="K910" i="4"/>
  <c r="K622" i="4"/>
  <c r="K978" i="4"/>
  <c r="K426" i="4"/>
  <c r="K66" i="4"/>
  <c r="K14" i="4"/>
  <c r="K38" i="4"/>
  <c r="K62" i="4"/>
  <c r="K86" i="4"/>
  <c r="K110" i="4"/>
  <c r="K134" i="4"/>
  <c r="K158" i="4"/>
  <c r="K182" i="4"/>
  <c r="K206" i="4"/>
  <c r="K230" i="4"/>
  <c r="K254" i="4"/>
  <c r="K278" i="4"/>
  <c r="K302" i="4"/>
  <c r="K2" i="4"/>
  <c r="K26" i="4"/>
  <c r="K50" i="4"/>
  <c r="K74" i="4"/>
  <c r="K98" i="4"/>
  <c r="K122" i="4"/>
  <c r="K146" i="4"/>
  <c r="K170" i="4"/>
  <c r="K194" i="4"/>
  <c r="K326" i="4"/>
  <c r="K350" i="4"/>
  <c r="K374" i="4"/>
  <c r="K398" i="4"/>
  <c r="K422" i="4"/>
  <c r="K446" i="4"/>
  <c r="K470" i="4"/>
  <c r="K494" i="4"/>
  <c r="K518" i="4"/>
  <c r="K542" i="4"/>
  <c r="K566" i="4"/>
  <c r="K590" i="4"/>
  <c r="K614" i="4"/>
  <c r="K638" i="4"/>
  <c r="K662" i="4"/>
  <c r="K686" i="4"/>
  <c r="K710" i="4"/>
  <c r="K734" i="4"/>
  <c r="K218" i="4"/>
  <c r="K242" i="4"/>
  <c r="K266" i="4"/>
  <c r="K314" i="4"/>
  <c r="K338" i="4"/>
  <c r="K362" i="4"/>
  <c r="K386" i="4"/>
  <c r="K410" i="4"/>
  <c r="K434" i="4"/>
  <c r="K458" i="4"/>
  <c r="K482" i="4"/>
  <c r="K506" i="4"/>
  <c r="K530" i="4"/>
  <c r="K554" i="4"/>
  <c r="K578" i="4"/>
  <c r="K602" i="4"/>
  <c r="K626" i="4"/>
  <c r="K650" i="4"/>
  <c r="K674" i="4"/>
  <c r="K698" i="4"/>
  <c r="K722" i="4"/>
  <c r="K746" i="4"/>
  <c r="K770" i="4"/>
  <c r="K794" i="4"/>
  <c r="K818" i="4"/>
  <c r="K290" i="4"/>
  <c r="K758" i="4"/>
  <c r="K830" i="4"/>
  <c r="K854" i="4"/>
  <c r="K878" i="4"/>
  <c r="K902" i="4"/>
  <c r="K926" i="4"/>
  <c r="K950" i="4"/>
  <c r="K974" i="4"/>
  <c r="K998" i="4"/>
  <c r="K1022" i="4"/>
  <c r="K1046" i="4"/>
  <c r="K1070" i="4"/>
  <c r="K1094" i="4"/>
  <c r="K1118" i="4"/>
  <c r="K1142" i="4"/>
  <c r="K1166" i="4"/>
  <c r="K806" i="4"/>
  <c r="K842" i="4"/>
  <c r="K866" i="4"/>
  <c r="K890" i="4"/>
  <c r="K914" i="4"/>
  <c r="K938" i="4"/>
  <c r="K962" i="4"/>
  <c r="K986" i="4"/>
  <c r="K1010" i="4"/>
  <c r="K1034" i="4"/>
  <c r="K1058" i="4"/>
  <c r="K1082" i="4"/>
  <c r="K1106" i="4"/>
  <c r="K1130" i="4"/>
  <c r="K1154" i="4"/>
  <c r="K782" i="4"/>
  <c r="K348" i="4"/>
  <c r="K731" i="4"/>
  <c r="K215" i="4"/>
  <c r="K767" i="4"/>
  <c r="K203" i="4"/>
  <c r="K790" i="4"/>
  <c r="K706" i="4"/>
  <c r="K598" i="4"/>
  <c r="K1146" i="4"/>
  <c r="K954" i="4"/>
  <c r="K786" i="4"/>
  <c r="K702" i="4"/>
  <c r="K900" i="4"/>
  <c r="K1116" i="4"/>
  <c r="K1044" i="4"/>
  <c r="K708" i="4"/>
  <c r="K1176" i="4"/>
  <c r="K984" i="4"/>
  <c r="K468" i="4"/>
  <c r="K324" i="4"/>
  <c r="K672" i="4"/>
  <c r="K480" i="4"/>
  <c r="K252" i="4"/>
  <c r="K192" i="4"/>
  <c r="K1175" i="4"/>
  <c r="K1139" i="4"/>
  <c r="K899" i="4"/>
  <c r="K1067" i="4"/>
  <c r="K779" i="4"/>
  <c r="K959" i="4"/>
  <c r="K119" i="4"/>
  <c r="K419" i="4"/>
  <c r="K155" i="4"/>
  <c r="K695" i="4"/>
  <c r="K503" i="4"/>
  <c r="K311" i="4"/>
  <c r="K1114" i="4"/>
  <c r="K922" i="4"/>
  <c r="K202" i="4"/>
  <c r="K1006" i="4"/>
  <c r="K298" i="4"/>
  <c r="K634" i="4"/>
  <c r="K442" i="4"/>
  <c r="K718" i="4"/>
  <c r="K526" i="4"/>
  <c r="K334" i="4"/>
  <c r="K58" i="4"/>
  <c r="K166" i="4"/>
  <c r="K1074" i="4"/>
  <c r="K882" i="4"/>
  <c r="K1086" i="4"/>
  <c r="K894" i="4"/>
  <c r="K714" i="4"/>
  <c r="K522" i="4"/>
  <c r="K330" i="4"/>
  <c r="K630" i="4"/>
  <c r="K438" i="4"/>
  <c r="K162" i="4"/>
  <c r="K270" i="4"/>
  <c r="K78" i="4"/>
  <c r="K588" i="4"/>
  <c r="K1020" i="4"/>
  <c r="K852" i="4"/>
  <c r="K540" i="4"/>
  <c r="K1152" i="4"/>
  <c r="K960" i="4"/>
  <c r="K396" i="4"/>
  <c r="K288" i="4"/>
  <c r="K648" i="4"/>
  <c r="K456" i="4"/>
  <c r="K84" i="4"/>
  <c r="K168" i="4"/>
  <c r="K1163" i="4"/>
  <c r="K1151" i="4"/>
  <c r="K875" i="4"/>
  <c r="K1043" i="4"/>
  <c r="K683" i="4"/>
  <c r="K935" i="4"/>
  <c r="K35" i="4"/>
  <c r="K395" i="4"/>
  <c r="K47" i="4"/>
  <c r="K671" i="4"/>
  <c r="K479" i="4"/>
  <c r="K251" i="4"/>
  <c r="K1090" i="4"/>
  <c r="K898" i="4"/>
  <c r="K1174" i="4"/>
  <c r="K982" i="4"/>
  <c r="K802" i="4"/>
  <c r="K610" i="4"/>
  <c r="K418" i="4"/>
  <c r="K694" i="4"/>
  <c r="K502" i="4"/>
  <c r="K310" i="4"/>
  <c r="K34" i="4"/>
  <c r="K142" i="4"/>
  <c r="K1050" i="4"/>
  <c r="K858" i="4"/>
  <c r="K1062" i="4"/>
  <c r="K870" i="4"/>
  <c r="K690" i="4"/>
  <c r="K498" i="4"/>
  <c r="K306" i="4"/>
  <c r="K606" i="4"/>
  <c r="K414" i="4"/>
  <c r="K138" i="4"/>
  <c r="K246" i="4"/>
  <c r="K54" i="4"/>
  <c r="K516" i="4"/>
  <c r="K1091" i="4"/>
  <c r="K1079" i="4"/>
  <c r="K239" i="4"/>
  <c r="K750" i="4"/>
  <c r="K534" i="4"/>
  <c r="K864" i="4"/>
  <c r="K263" i="4"/>
  <c r="K13" i="4"/>
  <c r="K37" i="4"/>
  <c r="K61" i="4"/>
  <c r="K85" i="4"/>
  <c r="K109" i="4"/>
  <c r="K133" i="4"/>
  <c r="K157" i="4"/>
  <c r="K181" i="4"/>
  <c r="K205" i="4"/>
  <c r="K25" i="4"/>
  <c r="K49" i="4"/>
  <c r="K73" i="4"/>
  <c r="K97" i="4"/>
  <c r="K121" i="4"/>
  <c r="K145" i="4"/>
  <c r="K169" i="4"/>
  <c r="K193" i="4"/>
  <c r="K217" i="4"/>
  <c r="K241" i="4"/>
  <c r="K265" i="4"/>
  <c r="K289" i="4"/>
  <c r="K301" i="4"/>
  <c r="K229" i="4"/>
  <c r="K253" i="4"/>
  <c r="K313" i="4"/>
  <c r="K337" i="4"/>
  <c r="K361" i="4"/>
  <c r="K385" i="4"/>
  <c r="K409" i="4"/>
  <c r="K433" i="4"/>
  <c r="K457" i="4"/>
  <c r="K481" i="4"/>
  <c r="K505" i="4"/>
  <c r="K529" i="4"/>
  <c r="K553" i="4"/>
  <c r="K577" i="4"/>
  <c r="K601" i="4"/>
  <c r="K625" i="4"/>
  <c r="K649" i="4"/>
  <c r="K673" i="4"/>
  <c r="K697" i="4"/>
  <c r="K721" i="4"/>
  <c r="K277" i="4"/>
  <c r="K589" i="4"/>
  <c r="K325" i="4"/>
  <c r="K421" i="4"/>
  <c r="K613" i="4"/>
  <c r="K805" i="4"/>
  <c r="K445" i="4"/>
  <c r="K637" i="4"/>
  <c r="K769" i="4"/>
  <c r="K397" i="4"/>
  <c r="K469" i="4"/>
  <c r="K493" i="4"/>
  <c r="K685" i="4"/>
  <c r="K781" i="4"/>
  <c r="K817" i="4"/>
  <c r="K373" i="4"/>
  <c r="K517" i="4"/>
  <c r="K733" i="4"/>
  <c r="K745" i="4"/>
  <c r="K541" i="4"/>
  <c r="K865" i="4"/>
  <c r="K949" i="4"/>
  <c r="K1057" i="4"/>
  <c r="K1093" i="4"/>
  <c r="K1141" i="4"/>
  <c r="K757" i="4"/>
  <c r="K829" i="4"/>
  <c r="K1021" i="4"/>
  <c r="K1165" i="4"/>
  <c r="K349" i="4"/>
  <c r="K889" i="4"/>
  <c r="K973" i="4"/>
  <c r="K1081" i="4"/>
  <c r="K1129" i="4"/>
  <c r="K925" i="4"/>
  <c r="K913" i="4"/>
  <c r="K997" i="4"/>
  <c r="K565" i="4"/>
  <c r="K937" i="4"/>
  <c r="K1153" i="4"/>
  <c r="K853" i="4"/>
  <c r="K961" i="4"/>
  <c r="K1045" i="4"/>
  <c r="K1117" i="4"/>
  <c r="K709" i="4"/>
  <c r="K901" i="4"/>
  <c r="K1009" i="4"/>
  <c r="K661" i="4"/>
  <c r="K793" i="4"/>
  <c r="K877" i="4"/>
  <c r="K985" i="4"/>
  <c r="K1069" i="4"/>
  <c r="K1105" i="4"/>
  <c r="K1177" i="4"/>
  <c r="K841" i="4"/>
  <c r="K1033" i="4"/>
  <c r="K15" i="4"/>
  <c r="K123" i="4"/>
  <c r="K39" i="4"/>
  <c r="K147" i="4"/>
  <c r="K303" i="4"/>
  <c r="K327" i="4"/>
  <c r="K351" i="4"/>
  <c r="K375" i="4"/>
  <c r="K399" i="4"/>
  <c r="K423" i="4"/>
  <c r="K447" i="4"/>
  <c r="K471" i="4"/>
  <c r="K495" i="4"/>
  <c r="K519" i="4"/>
  <c r="K543" i="4"/>
  <c r="K567" i="4"/>
  <c r="K591" i="4"/>
  <c r="K615" i="4"/>
  <c r="K639" i="4"/>
  <c r="K663" i="4"/>
  <c r="K687" i="4"/>
  <c r="K63" i="4"/>
  <c r="K171" i="4"/>
  <c r="K207" i="4"/>
  <c r="K219" i="4"/>
  <c r="K231" i="4"/>
  <c r="K87" i="4"/>
  <c r="K195" i="4"/>
  <c r="K243" i="4"/>
  <c r="K3" i="4"/>
  <c r="K27" i="4"/>
  <c r="K111" i="4"/>
  <c r="K255" i="4"/>
  <c r="K51" i="4"/>
  <c r="K135" i="4"/>
  <c r="K267" i="4"/>
  <c r="K315" i="4"/>
  <c r="K339" i="4"/>
  <c r="K363" i="4"/>
  <c r="K387" i="4"/>
  <c r="K411" i="4"/>
  <c r="K507" i="4"/>
  <c r="K699" i="4"/>
  <c r="K795" i="4"/>
  <c r="K1095" i="4"/>
  <c r="K1119" i="4"/>
  <c r="K291" i="4"/>
  <c r="K531" i="4"/>
  <c r="K759" i="4"/>
  <c r="K831" i="4"/>
  <c r="K855" i="4"/>
  <c r="K879" i="4"/>
  <c r="K903" i="4"/>
  <c r="K927" i="4"/>
  <c r="K951" i="4"/>
  <c r="K975" i="4"/>
  <c r="K999" i="4"/>
  <c r="K1023" i="4"/>
  <c r="K1047" i="4"/>
  <c r="K1071" i="4"/>
  <c r="K555" i="4"/>
  <c r="K579" i="4"/>
  <c r="K75" i="4"/>
  <c r="K159" i="4"/>
  <c r="K603" i="4"/>
  <c r="K1035" i="4"/>
  <c r="K1059" i="4"/>
  <c r="K435" i="4"/>
  <c r="K627" i="4"/>
  <c r="K819" i="4"/>
  <c r="K843" i="4"/>
  <c r="K867" i="4"/>
  <c r="K891" i="4"/>
  <c r="K915" i="4"/>
  <c r="K939" i="4"/>
  <c r="K963" i="4"/>
  <c r="K987" i="4"/>
  <c r="K1011" i="4"/>
  <c r="K459" i="4"/>
  <c r="K1155" i="4"/>
  <c r="K1167" i="4"/>
  <c r="K1143" i="4"/>
  <c r="K483" i="4"/>
  <c r="K771" i="4"/>
  <c r="K183" i="4"/>
  <c r="K675" i="4"/>
  <c r="K723" i="4"/>
  <c r="K783" i="4"/>
  <c r="K1083" i="4"/>
  <c r="K1131" i="4"/>
  <c r="K807" i="4"/>
  <c r="K747" i="4"/>
  <c r="K279" i="4"/>
  <c r="K735" i="4"/>
  <c r="K99" i="4"/>
  <c r="K651" i="4"/>
  <c r="K1107" i="4"/>
  <c r="K711" i="4"/>
  <c r="K12" i="4"/>
  <c r="K828" i="4"/>
  <c r="K996" i="4"/>
  <c r="K744" i="4"/>
  <c r="K1128" i="4"/>
  <c r="K936" i="4"/>
  <c r="K768" i="4"/>
  <c r="K156" i="4"/>
  <c r="K624" i="4"/>
  <c r="K432" i="4"/>
  <c r="K240" i="4"/>
  <c r="K144" i="4"/>
  <c r="K587" i="4"/>
  <c r="K611" i="4"/>
  <c r="K851" i="4"/>
  <c r="K719" i="4"/>
  <c r="K491" i="4"/>
  <c r="K911" i="4"/>
  <c r="K1127" i="4"/>
  <c r="K371" i="4"/>
  <c r="K275" i="4"/>
  <c r="K647" i="4"/>
  <c r="K455" i="4"/>
  <c r="K167" i="4"/>
  <c r="K1066" i="4"/>
  <c r="K874" i="4"/>
  <c r="K1150" i="4"/>
  <c r="K958" i="4"/>
  <c r="K778" i="4"/>
  <c r="K586" i="4"/>
  <c r="K394" i="4"/>
  <c r="K670" i="4"/>
  <c r="K478" i="4"/>
  <c r="K250" i="4"/>
  <c r="K10" i="4"/>
  <c r="K118" i="4"/>
  <c r="K798" i="4"/>
  <c r="K1026" i="4"/>
  <c r="K834" i="4"/>
  <c r="K1038" i="4"/>
  <c r="K846" i="4"/>
  <c r="K666" i="4"/>
  <c r="K474" i="4"/>
  <c r="K234" i="4"/>
  <c r="K582" i="4"/>
  <c r="K390" i="4"/>
  <c r="K114" i="4"/>
  <c r="K222" i="4"/>
  <c r="K30" i="4"/>
  <c r="K599" i="4"/>
  <c r="K1102" i="4"/>
  <c r="K1170" i="4"/>
  <c r="K810" i="4"/>
  <c r="K684" i="4"/>
  <c r="K804" i="4"/>
  <c r="K360" i="4"/>
  <c r="K8" i="4"/>
  <c r="K32" i="4"/>
  <c r="K56" i="4"/>
  <c r="K80" i="4"/>
  <c r="K104" i="4"/>
  <c r="K128" i="4"/>
  <c r="K152" i="4"/>
  <c r="K176" i="4"/>
  <c r="K164" i="4"/>
  <c r="K260" i="4"/>
  <c r="K188" i="4"/>
  <c r="K272" i="4"/>
  <c r="K20" i="4"/>
  <c r="K284" i="4"/>
  <c r="K320" i="4"/>
  <c r="K344" i="4"/>
  <c r="K368" i="4"/>
  <c r="K392" i="4"/>
  <c r="K416" i="4"/>
  <c r="K440" i="4"/>
  <c r="K464" i="4"/>
  <c r="K488" i="4"/>
  <c r="K512" i="4"/>
  <c r="K536" i="4"/>
  <c r="K560" i="4"/>
  <c r="K584" i="4"/>
  <c r="K608" i="4"/>
  <c r="K632" i="4"/>
  <c r="K656" i="4"/>
  <c r="K680" i="4"/>
  <c r="K44" i="4"/>
  <c r="K296" i="4"/>
  <c r="K68" i="4"/>
  <c r="L68" i="4" s="1"/>
  <c r="K92" i="4"/>
  <c r="K224" i="4"/>
  <c r="K116" i="4"/>
  <c r="K200" i="4"/>
  <c r="K356" i="4"/>
  <c r="K548" i="4"/>
  <c r="K776" i="4"/>
  <c r="K248" i="4"/>
  <c r="L248" i="4" s="1"/>
  <c r="K572" i="4"/>
  <c r="K740" i="4"/>
  <c r="K212" i="4"/>
  <c r="K332" i="4"/>
  <c r="K596" i="4"/>
  <c r="K716" i="4"/>
  <c r="K728" i="4"/>
  <c r="K788" i="4"/>
  <c r="L788" i="4" s="1"/>
  <c r="K824" i="4"/>
  <c r="K848" i="4"/>
  <c r="K872" i="4"/>
  <c r="K896" i="4"/>
  <c r="K920" i="4"/>
  <c r="K944" i="4"/>
  <c r="K968" i="4"/>
  <c r="K992" i="4"/>
  <c r="L992" i="4" s="1"/>
  <c r="K1016" i="4"/>
  <c r="K1040" i="4"/>
  <c r="K1064" i="4"/>
  <c r="K1088" i="4"/>
  <c r="K1112" i="4"/>
  <c r="K1136" i="4"/>
  <c r="K1160" i="4"/>
  <c r="K140" i="4"/>
  <c r="L140" i="4" s="1"/>
  <c r="K428" i="4"/>
  <c r="K308" i="4"/>
  <c r="K404" i="4"/>
  <c r="K452" i="4"/>
  <c r="K644" i="4"/>
  <c r="K476" i="4"/>
  <c r="K668" i="4"/>
  <c r="K764" i="4"/>
  <c r="L764" i="4" s="1"/>
  <c r="K800" i="4"/>
  <c r="K908" i="4"/>
  <c r="K692" i="4"/>
  <c r="K1172" i="4"/>
  <c r="K884" i="4"/>
  <c r="K620" i="4"/>
  <c r="K752" i="4"/>
  <c r="K932" i="4"/>
  <c r="L932" i="4" s="1"/>
  <c r="K980" i="4"/>
  <c r="K1100" i="4"/>
  <c r="K1052" i="4"/>
  <c r="K236" i="4"/>
  <c r="K380" i="4"/>
  <c r="K956" i="4"/>
  <c r="K524" i="4"/>
  <c r="K1076" i="4"/>
  <c r="L1076" i="4" s="1"/>
  <c r="K500" i="4"/>
  <c r="K1004" i="4"/>
  <c r="K1148" i="4"/>
  <c r="K860" i="4"/>
  <c r="K704" i="4"/>
  <c r="K812" i="4"/>
  <c r="K836" i="4"/>
  <c r="K1028" i="4"/>
  <c r="L1028" i="4" s="1"/>
  <c r="K1124" i="4"/>
  <c r="K924" i="4"/>
  <c r="K780" i="4"/>
  <c r="K1092" i="4"/>
  <c r="K732" i="4"/>
  <c r="K1104" i="4"/>
  <c r="K912" i="4"/>
  <c r="K636" i="4"/>
  <c r="L636" i="4" s="1"/>
  <c r="K276" i="4"/>
  <c r="K600" i="4"/>
  <c r="K408" i="4"/>
  <c r="K204" i="4"/>
  <c r="K11" i="4"/>
  <c r="K1019" i="4"/>
  <c r="K827" i="4"/>
  <c r="K707" i="4"/>
  <c r="L707" i="4" s="1"/>
  <c r="K299" i="4"/>
  <c r="K887" i="4"/>
  <c r="K1103" i="4"/>
  <c r="K347" i="4"/>
  <c r="K131" i="4"/>
  <c r="K623" i="4"/>
  <c r="K431" i="4"/>
  <c r="K1042" i="4"/>
  <c r="L1042" i="4" s="1"/>
  <c r="K850" i="4"/>
  <c r="K1126" i="4"/>
  <c r="K934" i="4"/>
  <c r="K754" i="4"/>
  <c r="K562" i="4"/>
  <c r="K370" i="4"/>
  <c r="K646" i="4"/>
  <c r="K454" i="4"/>
  <c r="L454" i="4" s="1"/>
  <c r="K178" i="4"/>
  <c r="K286" i="4"/>
  <c r="K774" i="4"/>
  <c r="K1002" i="4"/>
  <c r="K258" i="4"/>
  <c r="K1014" i="4"/>
  <c r="K822" i="4"/>
  <c r="K642" i="4"/>
  <c r="L642" i="4" s="1"/>
  <c r="K450" i="4"/>
  <c r="K210" i="4"/>
  <c r="K558" i="4"/>
  <c r="K366" i="4"/>
  <c r="K90" i="4"/>
  <c r="K198" i="4"/>
  <c r="L560" i="4" l="1"/>
  <c r="L368" i="4"/>
  <c r="L164" i="4"/>
  <c r="L8" i="4"/>
  <c r="L478" i="4"/>
  <c r="L1059" i="4"/>
  <c r="L30" i="4"/>
  <c r="L12" i="4"/>
  <c r="L1047" i="4"/>
  <c r="L624" i="4"/>
  <c r="L939" i="4"/>
  <c r="L491" i="4"/>
  <c r="L855" i="4"/>
  <c r="L846" i="4"/>
  <c r="L807" i="4"/>
  <c r="L699" i="4"/>
  <c r="L272" i="4"/>
  <c r="L1066" i="4"/>
  <c r="L483" i="4"/>
  <c r="L135" i="4"/>
  <c r="L87" i="4"/>
  <c r="L639" i="4"/>
  <c r="L447" i="4"/>
  <c r="L1045" i="4"/>
  <c r="L985" i="4"/>
  <c r="L745" i="4"/>
  <c r="L469" i="4"/>
  <c r="L325" i="4"/>
  <c r="L601" i="4"/>
  <c r="L409" i="4"/>
  <c r="L289" i="4"/>
  <c r="L97" i="4"/>
  <c r="L109" i="4"/>
  <c r="L750" i="4"/>
  <c r="L414" i="4"/>
  <c r="L1050" i="4"/>
  <c r="L802" i="4"/>
  <c r="L47" i="4"/>
  <c r="L1163" i="4"/>
  <c r="L1152" i="4"/>
  <c r="L438" i="4"/>
  <c r="L1074" i="4"/>
  <c r="L298" i="4"/>
  <c r="L155" i="4"/>
  <c r="L1175" i="4"/>
  <c r="L822" i="4"/>
  <c r="L646" i="4"/>
  <c r="L431" i="4"/>
  <c r="L827" i="4"/>
  <c r="L912" i="4"/>
  <c r="L836" i="4"/>
  <c r="L524" i="4"/>
  <c r="L752" i="4"/>
  <c r="L668" i="4"/>
  <c r="L1160" i="4"/>
  <c r="L968" i="4"/>
  <c r="L728" i="4"/>
  <c r="L776" i="4"/>
  <c r="L296" i="4"/>
  <c r="L536" i="4"/>
  <c r="L344" i="4"/>
  <c r="L176" i="4"/>
  <c r="L360" i="4"/>
  <c r="L222" i="4"/>
  <c r="L1038" i="4"/>
  <c r="L670" i="4"/>
  <c r="L167" i="4"/>
  <c r="L719" i="4"/>
  <c r="L156" i="4"/>
  <c r="L711" i="4"/>
  <c r="L1131" i="4"/>
  <c r="L1143" i="4"/>
  <c r="L915" i="4"/>
  <c r="L1035" i="4"/>
  <c r="L1023" i="4"/>
  <c r="L831" i="4"/>
  <c r="L507" i="4"/>
  <c r="L51" i="4"/>
  <c r="L231" i="4"/>
  <c r="L615" i="4"/>
  <c r="L423" i="4"/>
  <c r="L123" i="4"/>
  <c r="L877" i="4"/>
  <c r="L961" i="4"/>
  <c r="L1129" i="4"/>
  <c r="L757" i="4"/>
  <c r="L733" i="4"/>
  <c r="L397" i="4"/>
  <c r="L589" i="4"/>
  <c r="L577" i="4"/>
  <c r="L385" i="4"/>
  <c r="L265" i="4"/>
  <c r="L73" i="4"/>
  <c r="L85" i="4"/>
  <c r="L239" i="4"/>
  <c r="L606" i="4"/>
  <c r="L142" i="4"/>
  <c r="L982" i="4"/>
  <c r="L395" i="4"/>
  <c r="L168" i="4"/>
  <c r="L540" i="4"/>
  <c r="L630" i="4"/>
  <c r="L166" i="4"/>
  <c r="L1006" i="4"/>
  <c r="L419" i="4"/>
  <c r="L192" i="4"/>
  <c r="L708" i="4"/>
  <c r="L598" i="4"/>
  <c r="L782" i="4"/>
  <c r="L1104" i="4"/>
  <c r="L1136" i="4"/>
  <c r="L512" i="4"/>
  <c r="L834" i="4"/>
  <c r="L1107" i="4"/>
  <c r="L999" i="4"/>
  <c r="L793" i="4"/>
  <c r="L517" i="4"/>
  <c r="L553" i="4"/>
  <c r="L1079" i="4"/>
  <c r="L84" i="4"/>
  <c r="L202" i="4"/>
  <c r="L962" i="4"/>
  <c r="L218" i="4"/>
  <c r="L654" i="4"/>
  <c r="L190" i="4"/>
  <c r="L1030" i="4"/>
  <c r="L287" i="4"/>
  <c r="L95" i="4"/>
  <c r="L1008" i="4"/>
  <c r="L837" i="4"/>
  <c r="L765" i="4"/>
  <c r="L969" i="4"/>
  <c r="L477" i="4"/>
  <c r="L957" i="4"/>
  <c r="L453" i="4"/>
  <c r="L573" i="4"/>
  <c r="L705" i="4"/>
  <c r="L513" i="4"/>
  <c r="L321" i="4"/>
  <c r="L153" i="4"/>
  <c r="L189" i="4"/>
  <c r="L150" i="4"/>
  <c r="L575" i="4"/>
  <c r="L990" i="4"/>
  <c r="L444" i="4"/>
  <c r="L570" i="4"/>
  <c r="L106" i="4"/>
  <c r="L226" i="4"/>
  <c r="L635" i="4"/>
  <c r="L48" i="4"/>
  <c r="L492" i="4"/>
  <c r="L643" i="4"/>
  <c r="L979" i="4"/>
  <c r="L499" i="4"/>
  <c r="L475" i="4"/>
  <c r="L1063" i="4"/>
  <c r="L871" i="4"/>
  <c r="L1111" i="4"/>
  <c r="L355" i="4"/>
  <c r="L175" i="4"/>
  <c r="L679" i="4"/>
  <c r="L487" i="4"/>
  <c r="L283" i="4"/>
  <c r="L402" i="4"/>
  <c r="L971" i="4"/>
  <c r="L1049" i="4"/>
  <c r="L917" i="4"/>
  <c r="L869" i="4"/>
  <c r="L437" i="4"/>
  <c r="L809" i="4"/>
  <c r="L797" i="4"/>
  <c r="L725" i="4"/>
  <c r="L641" i="4"/>
  <c r="L449" i="4"/>
  <c r="L281" i="4"/>
  <c r="L89" i="4"/>
  <c r="L125" i="4"/>
  <c r="L964" i="4"/>
  <c r="L784" i="4"/>
  <c r="L1060" i="4"/>
  <c r="L604" i="4"/>
  <c r="L1168" i="4"/>
  <c r="L976" i="4"/>
  <c r="L532" i="4"/>
  <c r="L484" i="4"/>
  <c r="L220" i="4"/>
  <c r="L568" i="4"/>
  <c r="L376" i="4"/>
  <c r="L184" i="4"/>
  <c r="L726" i="4"/>
  <c r="L96" i="4"/>
  <c r="L925" i="4"/>
  <c r="L370" i="4"/>
  <c r="L956" i="4"/>
  <c r="L548" i="4"/>
  <c r="L804" i="4"/>
  <c r="L851" i="4"/>
  <c r="L891" i="4"/>
  <c r="L255" i="4"/>
  <c r="L399" i="4"/>
  <c r="L1081" i="4"/>
  <c r="L241" i="4"/>
  <c r="L34" i="4"/>
  <c r="L330" i="4"/>
  <c r="L1044" i="4"/>
  <c r="L950" i="4"/>
  <c r="L434" i="4"/>
  <c r="L995" i="4"/>
  <c r="L131" i="4"/>
  <c r="L380" i="4"/>
  <c r="L1112" i="4"/>
  <c r="L284" i="4"/>
  <c r="L684" i="4"/>
  <c r="L611" i="4"/>
  <c r="L1155" i="4"/>
  <c r="L531" i="4"/>
  <c r="L567" i="4"/>
  <c r="L661" i="4"/>
  <c r="L637" i="4"/>
  <c r="L217" i="4"/>
  <c r="L1091" i="4"/>
  <c r="L935" i="4"/>
  <c r="L1020" i="4"/>
  <c r="L959" i="4"/>
  <c r="L1116" i="4"/>
  <c r="L1130" i="4"/>
  <c r="L1118" i="4"/>
  <c r="L794" i="4"/>
  <c r="L410" i="4"/>
  <c r="L542" i="4"/>
  <c r="L50" i="4"/>
  <c r="L182" i="4"/>
  <c r="L576" i="4"/>
  <c r="L82" i="4"/>
  <c r="L443" i="4"/>
  <c r="L300" i="4"/>
  <c r="L597" i="4"/>
  <c r="L501" i="4"/>
  <c r="L861" i="4"/>
  <c r="L1053" i="4"/>
  <c r="L1125" i="4"/>
  <c r="L405" i="4"/>
  <c r="L777" i="4"/>
  <c r="L681" i="4"/>
  <c r="L489" i="4"/>
  <c r="L285" i="4"/>
  <c r="L129" i="4"/>
  <c r="L165" i="4"/>
  <c r="L510" i="4"/>
  <c r="L839" i="4"/>
  <c r="L262" i="4"/>
  <c r="L972" i="4"/>
  <c r="L762" i="4"/>
  <c r="L382" i="4"/>
  <c r="L970" i="4"/>
  <c r="L659" i="4"/>
  <c r="L216" i="4"/>
  <c r="L180" i="4"/>
  <c r="L1159" i="4"/>
  <c r="L955" i="4"/>
  <c r="L163" i="4"/>
  <c r="L451" i="4"/>
  <c r="L1039" i="4"/>
  <c r="L847" i="4"/>
  <c r="L1087" i="4"/>
  <c r="L331" i="4"/>
  <c r="L91" i="4"/>
  <c r="L655" i="4"/>
  <c r="L463" i="4"/>
  <c r="L103" i="4"/>
  <c r="L966" i="4"/>
  <c r="L72" i="4"/>
  <c r="L941" i="4"/>
  <c r="L833" i="4"/>
  <c r="L317" i="4"/>
  <c r="L1073" i="4"/>
  <c r="L773" i="4"/>
  <c r="L701" i="4"/>
  <c r="L653" i="4"/>
  <c r="L617" i="4"/>
  <c r="L425" i="4"/>
  <c r="L257" i="4"/>
  <c r="L65" i="4"/>
  <c r="L101" i="4"/>
  <c r="L736" i="4"/>
  <c r="L412" i="4"/>
  <c r="L868" i="4"/>
  <c r="L76" i="4"/>
  <c r="L1144" i="4"/>
  <c r="L952" i="4"/>
  <c r="L364" i="4"/>
  <c r="L388" i="4"/>
  <c r="L208" i="4"/>
  <c r="L544" i="4"/>
  <c r="L352" i="4"/>
  <c r="L160" i="4"/>
  <c r="L618" i="4"/>
  <c r="L384" i="4"/>
  <c r="L198" i="4"/>
  <c r="L1019" i="4"/>
  <c r="L476" i="4"/>
  <c r="L44" i="4"/>
  <c r="L114" i="4"/>
  <c r="L768" i="4"/>
  <c r="L603" i="4"/>
  <c r="L219" i="4"/>
  <c r="L15" i="4"/>
  <c r="L769" i="4"/>
  <c r="L49" i="4"/>
  <c r="L35" i="4"/>
  <c r="L706" i="4"/>
  <c r="L818" i="4"/>
  <c r="L374" i="4"/>
  <c r="L206" i="4"/>
  <c r="L258" i="4"/>
  <c r="L732" i="4"/>
  <c r="L644" i="4"/>
  <c r="L356" i="4"/>
  <c r="L128" i="4"/>
  <c r="L586" i="4"/>
  <c r="L651" i="4"/>
  <c r="L159" i="4"/>
  <c r="L111" i="4"/>
  <c r="L973" i="4"/>
  <c r="L721" i="4"/>
  <c r="L498" i="4"/>
  <c r="L456" i="4"/>
  <c r="L922" i="4"/>
  <c r="L790" i="4"/>
  <c r="L938" i="4"/>
  <c r="L926" i="4"/>
  <c r="L602" i="4"/>
  <c r="L734" i="4"/>
  <c r="L350" i="4"/>
  <c r="L66" i="4"/>
  <c r="L354" i="4"/>
  <c r="L814" i="4"/>
  <c r="L24" i="4"/>
  <c r="L366" i="4"/>
  <c r="L1002" i="4"/>
  <c r="L754" i="4"/>
  <c r="L347" i="4"/>
  <c r="L204" i="4"/>
  <c r="L1092" i="4"/>
  <c r="L860" i="4"/>
  <c r="L236" i="4"/>
  <c r="L1172" i="4"/>
  <c r="L452" i="4"/>
  <c r="L1088" i="4"/>
  <c r="L896" i="4"/>
  <c r="L332" i="4"/>
  <c r="L200" i="4"/>
  <c r="L656" i="4"/>
  <c r="L464" i="4"/>
  <c r="L20" i="4"/>
  <c r="L104" i="4"/>
  <c r="L810" i="4"/>
  <c r="L582" i="4"/>
  <c r="L798" i="4"/>
  <c r="L778" i="4"/>
  <c r="L275" i="4"/>
  <c r="L587" i="4"/>
  <c r="L1128" i="4"/>
  <c r="L99" i="4"/>
  <c r="L723" i="4"/>
  <c r="L459" i="4"/>
  <c r="L843" i="4"/>
  <c r="L75" i="4"/>
  <c r="L951" i="4"/>
  <c r="L291" i="4"/>
  <c r="L363" i="4"/>
  <c r="L27" i="4"/>
  <c r="L171" i="4"/>
  <c r="L543" i="4"/>
  <c r="L351" i="4"/>
  <c r="L841" i="4"/>
  <c r="L1009" i="4"/>
  <c r="L937" i="4"/>
  <c r="L889" i="4"/>
  <c r="L1057" i="4"/>
  <c r="L817" i="4"/>
  <c r="L445" i="4"/>
  <c r="L697" i="4"/>
  <c r="L505" i="4"/>
  <c r="L313" i="4"/>
  <c r="L193" i="4"/>
  <c r="L205" i="4"/>
  <c r="L13" i="4"/>
  <c r="L516" i="4"/>
  <c r="L690" i="4"/>
  <c r="L502" i="4"/>
  <c r="L1090" i="4"/>
  <c r="L683" i="4"/>
  <c r="L648" i="4"/>
  <c r="L588" i="4"/>
  <c r="L714" i="4"/>
  <c r="L526" i="4"/>
  <c r="L1114" i="4"/>
  <c r="L779" i="4"/>
  <c r="L672" i="4"/>
  <c r="L80" i="4"/>
  <c r="L1170" i="4"/>
  <c r="L234" i="4"/>
  <c r="L118" i="4"/>
  <c r="L958" i="4"/>
  <c r="L371" i="4"/>
  <c r="L144" i="4"/>
  <c r="L744" i="4"/>
  <c r="L735" i="4"/>
  <c r="L675" i="4"/>
  <c r="L1011" i="4"/>
  <c r="L819" i="4"/>
  <c r="L579" i="4"/>
  <c r="L927" i="4"/>
  <c r="L1119" i="4"/>
  <c r="L339" i="4"/>
  <c r="L3" i="4"/>
  <c r="L63" i="4"/>
  <c r="L519" i="4"/>
  <c r="L327" i="4"/>
  <c r="L1177" i="4"/>
  <c r="L901" i="4"/>
  <c r="L565" i="4"/>
  <c r="L349" i="4"/>
  <c r="L949" i="4"/>
  <c r="L781" i="4"/>
  <c r="L805" i="4"/>
  <c r="L673" i="4"/>
  <c r="L481" i="4"/>
  <c r="L253" i="4"/>
  <c r="L169" i="4"/>
  <c r="L181" i="4"/>
  <c r="L263" i="4"/>
  <c r="L54" i="4"/>
  <c r="L870" i="4"/>
  <c r="L694" i="4"/>
  <c r="L251" i="4"/>
  <c r="L1043" i="4"/>
  <c r="L288" i="4"/>
  <c r="L78" i="4"/>
  <c r="L894" i="4"/>
  <c r="L718" i="4"/>
  <c r="L311" i="4"/>
  <c r="L1067" i="4"/>
  <c r="L324" i="4"/>
  <c r="L702" i="4"/>
  <c r="L767" i="4"/>
  <c r="L1082" i="4"/>
  <c r="L890" i="4"/>
  <c r="L1070" i="4"/>
  <c r="L878" i="4"/>
  <c r="L746" i="4"/>
  <c r="L554" i="4"/>
  <c r="L132" i="4"/>
  <c r="L829" i="4"/>
  <c r="L623" i="4"/>
  <c r="L620" i="4"/>
  <c r="L716" i="4"/>
  <c r="L152" i="4"/>
  <c r="L455" i="4"/>
  <c r="L1167" i="4"/>
  <c r="L411" i="4"/>
  <c r="L591" i="4"/>
  <c r="L1141" i="4"/>
  <c r="L361" i="4"/>
  <c r="L306" i="4"/>
  <c r="L58" i="4"/>
  <c r="L252" i="4"/>
  <c r="L1154" i="4"/>
  <c r="L626" i="4"/>
  <c r="L74" i="4"/>
  <c r="L14" i="4"/>
  <c r="L562" i="4"/>
  <c r="L704" i="4"/>
  <c r="L920" i="4"/>
  <c r="L680" i="4"/>
  <c r="L390" i="4"/>
  <c r="L647" i="4"/>
  <c r="L783" i="4"/>
  <c r="L975" i="4"/>
  <c r="L207" i="4"/>
  <c r="L1033" i="4"/>
  <c r="L373" i="4"/>
  <c r="L337" i="4"/>
  <c r="L25" i="4"/>
  <c r="L898" i="4"/>
  <c r="L522" i="4"/>
  <c r="L480" i="4"/>
  <c r="L774" i="4"/>
  <c r="L1103" i="4"/>
  <c r="L780" i="4"/>
  <c r="L1052" i="4"/>
  <c r="L404" i="4"/>
  <c r="L872" i="4"/>
  <c r="L116" i="4"/>
  <c r="L440" i="4"/>
  <c r="L286" i="4"/>
  <c r="L887" i="4"/>
  <c r="L600" i="4"/>
  <c r="L924" i="4"/>
  <c r="L1004" i="4"/>
  <c r="L1100" i="4"/>
  <c r="L908" i="4"/>
  <c r="L308" i="4"/>
  <c r="L1040" i="4"/>
  <c r="L848" i="4"/>
  <c r="L740" i="4"/>
  <c r="L224" i="4"/>
  <c r="L608" i="4"/>
  <c r="L416" i="4"/>
  <c r="L188" i="4"/>
  <c r="L56" i="4"/>
  <c r="L1102" i="4"/>
  <c r="L474" i="4"/>
  <c r="L10" i="4"/>
  <c r="L1150" i="4"/>
  <c r="L1127" i="4"/>
  <c r="L240" i="4"/>
  <c r="L996" i="4"/>
  <c r="L279" i="4"/>
  <c r="L183" i="4"/>
  <c r="L987" i="4"/>
  <c r="L627" i="4"/>
  <c r="L555" i="4"/>
  <c r="L903" i="4"/>
  <c r="L1095" i="4"/>
  <c r="L315" i="4"/>
  <c r="L243" i="4"/>
  <c r="L687" i="4"/>
  <c r="L495" i="4"/>
  <c r="L303" i="4"/>
  <c r="L1105" i="4"/>
  <c r="L709" i="4"/>
  <c r="L997" i="4"/>
  <c r="L1165" i="4"/>
  <c r="L865" i="4"/>
  <c r="L685" i="4"/>
  <c r="L613" i="4"/>
  <c r="L649" i="4"/>
  <c r="L457" i="4"/>
  <c r="L229" i="4"/>
  <c r="L145" i="4"/>
  <c r="L157" i="4"/>
  <c r="L864" i="4"/>
  <c r="L246" i="4"/>
  <c r="L1062" i="4"/>
  <c r="L418" i="4"/>
  <c r="L479" i="4"/>
  <c r="L875" i="4"/>
  <c r="L396" i="4"/>
  <c r="L270" i="4"/>
  <c r="L1086" i="4"/>
  <c r="L442" i="4"/>
  <c r="L503" i="4"/>
  <c r="L899" i="4"/>
  <c r="L468" i="4"/>
  <c r="L786" i="4"/>
  <c r="L215" i="4"/>
  <c r="L1058" i="4"/>
  <c r="L866" i="4"/>
  <c r="L1046" i="4"/>
  <c r="L854" i="4"/>
  <c r="L83" i="4"/>
  <c r="L39" i="4"/>
  <c r="L1014" i="4"/>
  <c r="L812" i="4"/>
  <c r="L944" i="4"/>
  <c r="L320" i="4"/>
  <c r="L394" i="4"/>
  <c r="L1083" i="4"/>
  <c r="L759" i="4"/>
  <c r="L853" i="4"/>
  <c r="L277" i="4"/>
  <c r="L61" i="4"/>
  <c r="L1174" i="4"/>
  <c r="L852" i="4"/>
  <c r="L119" i="4"/>
  <c r="L1142" i="4"/>
  <c r="L566" i="4"/>
  <c r="L90" i="4"/>
  <c r="L11" i="4"/>
  <c r="L884" i="4"/>
  <c r="L596" i="4"/>
  <c r="L488" i="4"/>
  <c r="L1026" i="4"/>
  <c r="L936" i="4"/>
  <c r="L867" i="4"/>
  <c r="L387" i="4"/>
  <c r="L375" i="4"/>
  <c r="L1153" i="4"/>
  <c r="L1093" i="4"/>
  <c r="L529" i="4"/>
  <c r="L37" i="4"/>
  <c r="L310" i="4"/>
  <c r="L334" i="4"/>
  <c r="L558" i="4"/>
  <c r="L934" i="4"/>
  <c r="L408" i="4"/>
  <c r="L1148" i="4"/>
  <c r="L692" i="4"/>
  <c r="L1064" i="4"/>
  <c r="L212" i="4"/>
  <c r="L632" i="4"/>
  <c r="L210" i="4"/>
  <c r="L1126" i="4"/>
  <c r="L450" i="4"/>
  <c r="L178" i="4"/>
  <c r="L850" i="4"/>
  <c r="L299" i="4"/>
  <c r="L276" i="4"/>
  <c r="L1124" i="4"/>
  <c r="L500" i="4"/>
  <c r="L980" i="4"/>
  <c r="L800" i="4"/>
  <c r="L428" i="4"/>
  <c r="L1016" i="4"/>
  <c r="L824" i="4"/>
  <c r="L572" i="4"/>
  <c r="L92" i="4"/>
  <c r="L584" i="4"/>
  <c r="L392" i="4"/>
  <c r="L260" i="4"/>
  <c r="L32" i="4"/>
  <c r="L599" i="4"/>
  <c r="L666" i="4"/>
  <c r="L250" i="4"/>
  <c r="L874" i="4"/>
  <c r="L911" i="4"/>
  <c r="L432" i="4"/>
  <c r="L828" i="4"/>
  <c r="L747" i="4"/>
  <c r="L771" i="4"/>
  <c r="L963" i="4"/>
  <c r="L435" i="4"/>
  <c r="L1071" i="4"/>
  <c r="L879" i="4"/>
  <c r="L795" i="4"/>
  <c r="L267" i="4"/>
  <c r="L195" i="4"/>
  <c r="L663" i="4"/>
  <c r="L471" i="4"/>
  <c r="L147" i="4"/>
  <c r="L1069" i="4"/>
  <c r="L1117" i="4"/>
  <c r="L913" i="4"/>
  <c r="L1021" i="4"/>
  <c r="L541" i="4"/>
  <c r="L493" i="4"/>
  <c r="L421" i="4"/>
  <c r="L625" i="4"/>
  <c r="L433" i="4"/>
  <c r="L301" i="4"/>
  <c r="L121" i="4"/>
  <c r="L133" i="4"/>
  <c r="L534" i="4"/>
  <c r="L138" i="4"/>
  <c r="L858" i="4"/>
  <c r="L610" i="4"/>
  <c r="L671" i="4"/>
  <c r="L1151" i="4"/>
  <c r="L960" i="4"/>
  <c r="L162" i="4"/>
  <c r="L882" i="4"/>
  <c r="L634" i="4"/>
  <c r="L695" i="4"/>
  <c r="L1139" i="4"/>
  <c r="L984" i="4"/>
  <c r="L954" i="4"/>
  <c r="L346" i="4"/>
  <c r="L900" i="4"/>
  <c r="L203" i="4"/>
  <c r="L1106" i="4"/>
  <c r="L914" i="4"/>
  <c r="L1094" i="4"/>
  <c r="L902" i="4"/>
  <c r="L770" i="4"/>
  <c r="L578" i="4"/>
  <c r="L386" i="4"/>
  <c r="L710" i="4"/>
  <c r="L518" i="4"/>
  <c r="L326" i="4"/>
  <c r="L26" i="4"/>
  <c r="L158" i="4"/>
  <c r="L426" i="4"/>
  <c r="L1080" i="4"/>
  <c r="L546" i="4"/>
  <c r="L358" i="4"/>
  <c r="L946" i="4"/>
  <c r="L467" i="4"/>
  <c r="L36" i="4"/>
  <c r="L720" i="4"/>
  <c r="L1149" i="4"/>
  <c r="L1173" i="4"/>
  <c r="L1065" i="4"/>
  <c r="L381" i="4"/>
  <c r="L1077" i="4"/>
  <c r="L309" i="4"/>
  <c r="L549" i="4"/>
  <c r="L657" i="4"/>
  <c r="L465" i="4"/>
  <c r="L261" i="4"/>
  <c r="L105" i="4"/>
  <c r="L141" i="4"/>
  <c r="L594" i="4"/>
  <c r="L755" i="4"/>
  <c r="L430" i="4"/>
  <c r="L126" i="4"/>
  <c r="L942" i="4"/>
  <c r="L574" i="4"/>
  <c r="L1162" i="4"/>
  <c r="L1007" i="4"/>
  <c r="L336" i="4"/>
  <c r="L564" i="4"/>
  <c r="L1099" i="4"/>
  <c r="L931" i="4"/>
  <c r="L1075" i="4"/>
  <c r="L259" i="4"/>
  <c r="L1015" i="4"/>
  <c r="L823" i="4"/>
  <c r="L739" i="4"/>
  <c r="L307" i="4"/>
  <c r="L151" i="4"/>
  <c r="L631" i="4"/>
  <c r="L439" i="4"/>
  <c r="L19" i="4"/>
  <c r="L130" i="4"/>
  <c r="L264" i="4"/>
  <c r="L857" i="4"/>
  <c r="L761" i="4"/>
  <c r="L629" i="4"/>
  <c r="L893" i="4"/>
  <c r="L581" i="4"/>
  <c r="L509" i="4"/>
  <c r="L461" i="4"/>
  <c r="L593" i="4"/>
  <c r="L401" i="4"/>
  <c r="L233" i="4"/>
  <c r="L41" i="4"/>
  <c r="L77" i="4"/>
  <c r="L280" i="4"/>
  <c r="L892" i="4"/>
  <c r="L460" i="4"/>
  <c r="L808" i="4"/>
  <c r="L1120" i="4"/>
  <c r="L928" i="4"/>
  <c r="L52" i="4"/>
  <c r="L256" i="4"/>
  <c r="L172" i="4"/>
  <c r="L520" i="4"/>
  <c r="L328" i="4"/>
  <c r="L136" i="4"/>
  <c r="L70" i="4"/>
  <c r="L888" i="4"/>
  <c r="L362" i="4"/>
  <c r="L686" i="4"/>
  <c r="L494" i="4"/>
  <c r="L194" i="4"/>
  <c r="L2" i="4"/>
  <c r="L134" i="4"/>
  <c r="L978" i="4"/>
  <c r="L816" i="4"/>
  <c r="L738" i="4"/>
  <c r="L550" i="4"/>
  <c r="L1138" i="4"/>
  <c r="L983" i="4"/>
  <c r="L312" i="4"/>
  <c r="L1140" i="4"/>
  <c r="L1137" i="4"/>
  <c r="L1161" i="4"/>
  <c r="L873" i="4"/>
  <c r="L1113" i="4"/>
  <c r="L993" i="4"/>
  <c r="L753" i="4"/>
  <c r="L357" i="4"/>
  <c r="L633" i="4"/>
  <c r="L441" i="4"/>
  <c r="L273" i="4"/>
  <c r="L81" i="4"/>
  <c r="L117" i="4"/>
  <c r="L1158" i="4"/>
  <c r="L228" i="4"/>
  <c r="L730" i="4"/>
  <c r="L18" i="4"/>
  <c r="L1134" i="4"/>
  <c r="L274" i="4"/>
  <c r="L143" i="4"/>
  <c r="L515" i="4"/>
  <c r="L528" i="4"/>
  <c r="L876" i="4"/>
  <c r="L1147" i="4"/>
  <c r="L907" i="4"/>
  <c r="L1051" i="4"/>
  <c r="L55" i="4"/>
  <c r="L991" i="4"/>
  <c r="L787" i="4"/>
  <c r="L571" i="4"/>
  <c r="L235" i="4"/>
  <c r="L67" i="4"/>
  <c r="L607" i="4"/>
  <c r="L415" i="4"/>
  <c r="L271" i="4"/>
  <c r="L322" i="4"/>
  <c r="L372" i="4"/>
  <c r="L413" i="4"/>
  <c r="L1001" i="4"/>
  <c r="L1097" i="4"/>
  <c r="L1169" i="4"/>
  <c r="L341" i="4"/>
  <c r="L677" i="4"/>
  <c r="L245" i="4"/>
  <c r="L569" i="4"/>
  <c r="L377" i="4"/>
  <c r="L209" i="4"/>
  <c r="L17" i="4"/>
  <c r="L53" i="4"/>
  <c r="L1108" i="4"/>
  <c r="L724" i="4"/>
  <c r="L1132" i="4"/>
  <c r="L772" i="4"/>
  <c r="L1096" i="4"/>
  <c r="L904" i="4"/>
  <c r="L796" i="4"/>
  <c r="L28" i="4"/>
  <c r="L688" i="4"/>
  <c r="L496" i="4"/>
  <c r="L304" i="4"/>
  <c r="L112" i="4"/>
  <c r="L154" i="4"/>
  <c r="L756" i="4"/>
  <c r="L174" i="4"/>
  <c r="L722" i="4"/>
  <c r="L530" i="4"/>
  <c r="L338" i="4"/>
  <c r="L662" i="4"/>
  <c r="L470" i="4"/>
  <c r="L170" i="4"/>
  <c r="L302" i="4"/>
  <c r="L110" i="4"/>
  <c r="L622" i="4"/>
  <c r="L102" i="4"/>
  <c r="L918" i="4"/>
  <c r="L742" i="4"/>
  <c r="L59" i="4"/>
  <c r="L815" i="4"/>
  <c r="L504" i="4"/>
  <c r="L1164" i="4"/>
  <c r="L1089" i="4"/>
  <c r="L1101" i="4"/>
  <c r="L237" i="4"/>
  <c r="L1017" i="4"/>
  <c r="L885" i="4"/>
  <c r="L621" i="4"/>
  <c r="L813" i="4"/>
  <c r="L609" i="4"/>
  <c r="L417" i="4"/>
  <c r="L249" i="4"/>
  <c r="L57" i="4"/>
  <c r="L93" i="4"/>
  <c r="L406" i="4"/>
  <c r="L552" i="4"/>
  <c r="L1018" i="4"/>
  <c r="L282" i="4"/>
  <c r="L930" i="4"/>
  <c r="L490" i="4"/>
  <c r="L359" i="4"/>
  <c r="L563" i="4"/>
  <c r="L108" i="4"/>
  <c r="L948" i="4"/>
  <c r="L1171" i="4"/>
  <c r="L883" i="4"/>
  <c r="L1027" i="4"/>
  <c r="L751" i="4"/>
  <c r="L967" i="4"/>
  <c r="L727" i="4"/>
  <c r="L247" i="4"/>
  <c r="L211" i="4"/>
  <c r="L295" i="4"/>
  <c r="L583" i="4"/>
  <c r="L391" i="4"/>
  <c r="L187" i="4"/>
  <c r="L886" i="4"/>
  <c r="L605" i="4"/>
  <c r="L905" i="4"/>
  <c r="L1157" i="4"/>
  <c r="L1037" i="4"/>
  <c r="L1109" i="4"/>
  <c r="L269" i="4"/>
  <c r="L485" i="4"/>
  <c r="L737" i="4"/>
  <c r="L545" i="4"/>
  <c r="L353" i="4"/>
  <c r="L185" i="4"/>
  <c r="L221" i="4"/>
  <c r="L29" i="4"/>
  <c r="L1012" i="4"/>
  <c r="L628" i="4"/>
  <c r="L1084" i="4"/>
  <c r="L580" i="4"/>
  <c r="L1072" i="4"/>
  <c r="L880" i="4"/>
  <c r="L700" i="4"/>
  <c r="L4" i="4"/>
  <c r="L664" i="4"/>
  <c r="L472" i="4"/>
  <c r="L148" i="4"/>
  <c r="L88" i="4"/>
  <c r="L538" i="4"/>
  <c r="L6" i="4"/>
  <c r="L238" i="4"/>
  <c r="L731" i="4"/>
  <c r="L1034" i="4"/>
  <c r="L842" i="4"/>
  <c r="L1022" i="4"/>
  <c r="L830" i="4"/>
  <c r="L698" i="4"/>
  <c r="L506" i="4"/>
  <c r="L314" i="4"/>
  <c r="L638" i="4"/>
  <c r="L446" i="4"/>
  <c r="L146" i="4"/>
  <c r="L278" i="4"/>
  <c r="L86" i="4"/>
  <c r="L910" i="4"/>
  <c r="L294" i="4"/>
  <c r="L1110" i="4"/>
  <c r="L466" i="4"/>
  <c r="L335" i="4"/>
  <c r="L227" i="4"/>
  <c r="L696" i="4"/>
  <c r="L792" i="4"/>
  <c r="L1005" i="4"/>
  <c r="L981" i="4"/>
  <c r="L1041" i="4"/>
  <c r="L909" i="4"/>
  <c r="L717" i="4"/>
  <c r="L429" i="4"/>
  <c r="L525" i="4"/>
  <c r="L585" i="4"/>
  <c r="L393" i="4"/>
  <c r="L225" i="4"/>
  <c r="L33" i="4"/>
  <c r="L69" i="4"/>
  <c r="L514" i="4"/>
  <c r="L1056" i="4"/>
  <c r="L323" i="4"/>
  <c r="L486" i="4"/>
  <c r="L1122" i="4"/>
  <c r="L682" i="4"/>
  <c r="L551" i="4"/>
  <c r="L947" i="4"/>
  <c r="L612" i="4"/>
  <c r="L1123" i="4"/>
  <c r="L775" i="4"/>
  <c r="L859" i="4"/>
  <c r="L799" i="4"/>
  <c r="L619" i="4"/>
  <c r="L943" i="4"/>
  <c r="L715" i="4"/>
  <c r="L31" i="4"/>
  <c r="L199" i="4"/>
  <c r="L127" i="4"/>
  <c r="L559" i="4"/>
  <c r="L367" i="4"/>
  <c r="L79" i="4"/>
  <c r="L994" i="4"/>
  <c r="L965" i="4"/>
  <c r="L1133" i="4"/>
  <c r="L1145" i="4"/>
  <c r="L953" i="4"/>
  <c r="L1013" i="4"/>
  <c r="L557" i="4"/>
  <c r="L389" i="4"/>
  <c r="L713" i="4"/>
  <c r="L521" i="4"/>
  <c r="L329" i="4"/>
  <c r="L161" i="4"/>
  <c r="L197" i="4"/>
  <c r="L5" i="4"/>
  <c r="L988" i="4"/>
  <c r="L820" i="4"/>
  <c r="L1036" i="4"/>
  <c r="L340" i="4"/>
  <c r="L1048" i="4"/>
  <c r="L856" i="4"/>
  <c r="L508" i="4"/>
  <c r="L244" i="4"/>
  <c r="L640" i="4"/>
  <c r="L448" i="4"/>
  <c r="L124" i="4"/>
  <c r="L64" i="4"/>
  <c r="L826" i="4"/>
  <c r="L94" i="4"/>
  <c r="L42" i="4"/>
  <c r="L1176" i="4"/>
  <c r="L1146" i="4"/>
  <c r="L348" i="4"/>
  <c r="L1010" i="4"/>
  <c r="L806" i="4"/>
  <c r="L998" i="4"/>
  <c r="L758" i="4"/>
  <c r="L674" i="4"/>
  <c r="L482" i="4"/>
  <c r="L266" i="4"/>
  <c r="L614" i="4"/>
  <c r="L422" i="4"/>
  <c r="L122" i="4"/>
  <c r="L254" i="4"/>
  <c r="L62" i="4"/>
  <c r="L407" i="4"/>
  <c r="L186" i="4"/>
  <c r="L906" i="4"/>
  <c r="L658" i="4"/>
  <c r="L527" i="4"/>
  <c r="L923" i="4"/>
  <c r="L420" i="4"/>
  <c r="L1029" i="4"/>
  <c r="L921" i="4"/>
  <c r="L897" i="4"/>
  <c r="L933" i="4"/>
  <c r="L825" i="4"/>
  <c r="L669" i="4"/>
  <c r="L333" i="4"/>
  <c r="L297" i="4"/>
  <c r="L561" i="4"/>
  <c r="L369" i="4"/>
  <c r="L201" i="4"/>
  <c r="L9" i="4"/>
  <c r="L45" i="4"/>
  <c r="L1078" i="4"/>
  <c r="L1068" i="4"/>
  <c r="L791" i="4"/>
  <c r="L678" i="4"/>
  <c r="L22" i="4"/>
  <c r="L862" i="4"/>
  <c r="L191" i="4"/>
  <c r="L1115" i="4"/>
  <c r="L840" i="4"/>
  <c r="L523" i="4"/>
  <c r="L547" i="4"/>
  <c r="L835" i="4"/>
  <c r="L763" i="4"/>
  <c r="L427" i="4"/>
  <c r="L919" i="4"/>
  <c r="L595" i="4"/>
  <c r="L403" i="4"/>
  <c r="L115" i="4"/>
  <c r="L43" i="4"/>
  <c r="L535" i="4"/>
  <c r="L343" i="4"/>
  <c r="L7" i="4"/>
  <c r="L179" i="4"/>
  <c r="L881" i="4"/>
  <c r="L1085" i="4"/>
  <c r="L1061" i="4"/>
  <c r="L845" i="4"/>
  <c r="L929" i="4"/>
  <c r="L533" i="4"/>
  <c r="L785" i="4"/>
  <c r="L689" i="4"/>
  <c r="L497" i="4"/>
  <c r="L305" i="4"/>
  <c r="L137" i="4"/>
  <c r="L173" i="4"/>
  <c r="L652" i="4"/>
  <c r="L316" i="4"/>
  <c r="L916" i="4"/>
  <c r="L844" i="4"/>
  <c r="L268" i="4"/>
  <c r="L1024" i="4"/>
  <c r="L832" i="4"/>
  <c r="L712" i="4"/>
  <c r="L196" i="4"/>
  <c r="L616" i="4"/>
  <c r="L424" i="4"/>
  <c r="L292" i="4"/>
  <c r="L40" i="4"/>
  <c r="L23" i="4"/>
  <c r="L46" i="4"/>
  <c r="L120" i="4"/>
  <c r="L986" i="4"/>
  <c r="L1166" i="4"/>
  <c r="L974" i="4"/>
  <c r="L290" i="4"/>
  <c r="L650" i="4"/>
  <c r="L458" i="4"/>
  <c r="L242" i="4"/>
  <c r="L590" i="4"/>
  <c r="L398" i="4"/>
  <c r="L98" i="4"/>
  <c r="L230" i="4"/>
  <c r="L38" i="4"/>
  <c r="L863" i="4"/>
  <c r="L462" i="4"/>
  <c r="L1098" i="4"/>
  <c r="L838" i="4"/>
  <c r="L107" i="4"/>
  <c r="L803" i="4"/>
  <c r="L660" i="4"/>
  <c r="L945" i="4"/>
  <c r="L789" i="4"/>
  <c r="L693" i="4"/>
  <c r="L849" i="4"/>
  <c r="L801" i="4"/>
  <c r="L645" i="4"/>
  <c r="L741" i="4"/>
  <c r="L729" i="4"/>
  <c r="L537" i="4"/>
  <c r="L345" i="4"/>
  <c r="L177" i="4"/>
  <c r="L213" i="4"/>
  <c r="L21" i="4"/>
  <c r="L766" i="4"/>
  <c r="L342" i="4"/>
  <c r="L60" i="4"/>
  <c r="L378" i="4"/>
  <c r="L214" i="4"/>
  <c r="L1054" i="4"/>
  <c r="L71" i="4"/>
  <c r="L743" i="4"/>
  <c r="L1032" i="4"/>
  <c r="L811" i="4"/>
  <c r="L1003" i="4"/>
  <c r="L691" i="4"/>
  <c r="L667" i="4"/>
  <c r="L139" i="4"/>
  <c r="L895" i="4"/>
  <c r="L1135" i="4"/>
  <c r="L379" i="4"/>
  <c r="L223" i="4"/>
  <c r="L703" i="4"/>
  <c r="L511" i="4"/>
  <c r="L319" i="4"/>
  <c r="L318" i="4"/>
  <c r="L1031" i="4"/>
  <c r="L1121" i="4"/>
  <c r="L1025" i="4"/>
  <c r="L977" i="4"/>
  <c r="L989" i="4"/>
  <c r="L821" i="4"/>
  <c r="L365" i="4"/>
  <c r="L749" i="4"/>
  <c r="L665" i="4"/>
  <c r="L473" i="4"/>
  <c r="L293" i="4"/>
  <c r="L113" i="4"/>
  <c r="L149" i="4"/>
  <c r="L436" i="4"/>
  <c r="L940" i="4"/>
  <c r="L1156" i="4"/>
  <c r="L748" i="4"/>
  <c r="L556" i="4"/>
  <c r="L1000" i="4"/>
  <c r="L760" i="4"/>
  <c r="L676" i="4"/>
  <c r="L232" i="4"/>
  <c r="L592" i="4"/>
  <c r="L400" i="4"/>
  <c r="L100" i="4"/>
  <c r="L16" i="4"/>
  <c r="L539" i="4"/>
  <c r="L1055" i="4"/>
  <c r="L38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ModelConnection_ontarioAll1" description="Data Model" type="5" refreshedVersion="6" minRefreshableVersion="5" saveData="1">
    <dbPr connection="Data Model Connection" command="ontarioAll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keepAlive="1" name="ModelConnection_precipitation" description="Data Model" type="5" refreshedVersion="6" minRefreshableVersion="5" saveData="1">
    <dbPr connection="Data Model Connection" command="precipitation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00000000-0015-0000-FFFF-FFFF02000000}" name="ontarioAll" type="103" refreshedVersion="6" minRefreshableVersion="5">
    <extLst>
      <ext xmlns:x15="http://schemas.microsoft.com/office/spreadsheetml/2010/11/main" uri="{DE250136-89BD-433C-8126-D09CA5730AF9}">
        <x15:connection id="ontarioAll" autoDelete="1">
          <x15:textPr codePage="65001" firstRow="19" sourceFile="Y:\Insync\pierrechaus@gmail.com\Google Drive\Econ102\module1\data\ontarioAll.csv" tab="0" comma="1">
            <textFields count="2">
              <textField/>
              <textField/>
            </textFields>
          </x15:textPr>
        </x15:connection>
      </ext>
    </extLst>
  </connection>
  <connection id="4" xr16:uid="{00000000-0015-0000-FFFF-FFFF03000000}" name="ontarioAll1" type="103" refreshedVersion="6" minRefreshableVersion="5">
    <extLst>
      <ext xmlns:x15="http://schemas.microsoft.com/office/spreadsheetml/2010/11/main" uri="{DE250136-89BD-433C-8126-D09CA5730AF9}">
        <x15:connection id="ontarioAll1" autoDelete="1">
          <x15:textPr codePage="65001" firstRow="19" sourceFile="Y:\Insync\pierrechaus@gmail.com\Google Drive\Econ102\module1\data\ontarioAll.csv" tab="0" comma="1">
            <textFields count="2">
              <textField/>
              <textField/>
            </textFields>
          </x15:textPr>
          <x15:modelTextPr headers="1"/>
        </x15:connection>
      </ext>
    </extLst>
  </connection>
  <connection id="5" xr16:uid="{00000000-0015-0000-FFFF-FFFF04000000}" name="precipitation" type="103" refreshedVersion="6" minRefreshableVersion="5">
    <extLst>
      <ext xmlns:x15="http://schemas.microsoft.com/office/spreadsheetml/2010/11/main" uri="{DE250136-89BD-433C-8126-D09CA5730AF9}">
        <x15:connection id="precipitation" autoDelete="1">
          <x15:textPr firstRow="12" sourceFile="Y:\Insync\pierrechaus@gmail.com\Google Drive\Econ102\Week2DOC\data\precipitation.txt" space="1" consecutive="1">
            <textFields count="15"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</textFields>
          </x15:textPr>
          <x15:modelTextPr headers="1"/>
        </x15:connection>
      </ext>
    </extLst>
  </connection>
  <connection id="6" xr16:uid="{00000000-0015-0000-FFFF-FFFF05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<sst xmlns="http://schemas.openxmlformats.org/spreadsheetml/2006/main" count="173" uniqueCount="155">
  <si>
    <t>WY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</si>
  <si>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</si>
  <si>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</si>
  <si>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</si>
  <si>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</si>
  <si>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</si>
  <si>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</si>
  <si>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</si>
  <si>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</si>
  <si>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</si>
  <si>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</si>
  <si>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</si>
  <si>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</si>
  <si>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Total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</si>
  <si>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</si>
  <si>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</si>
  <si>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</si>
  <si>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</si>
  <si>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</si>
  <si>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</si>
  <si>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</si>
  <si>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</si>
  <si>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</si>
  <si>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</si>
  <si>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</si>
  <si>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</si>
  <si>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</si>
  <si>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</si>
  <si>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</si>
  <si>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</si>
  <si>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</si>
  <si>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</si>
  <si>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</si>
  <si>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</si>
  <si>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</si>
  <si>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</si>
  <si>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</si>
  <si>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</si>
  <si>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</si>
  <si>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</si>
  <si>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</si>
  <si>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</si>
  <si>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</si>
  <si>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</si>
  <si>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</si>
  <si>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</si>
  <si>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</si>
  <si>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</si>
  <si>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</si>
  <si>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</si>
  <si>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</si>
  <si>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</si>
  <si>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</si>
  <si>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</si>
  <si>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</si>
  <si>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</si>
  <si>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</si>
  <si>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</si>
  <si>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</si>
  <si>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</si>
  <si>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</si>
  <si>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</si>
  <si>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</si>
  <si>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</si>
  <si>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</si>
  <si>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</si>
  <si>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</si>
  <si>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</si>
  <si>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</si>
  <si>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</si>
  <si>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</si>
  <si>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</si>
  <si>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</si>
  <si>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</si>
  <si>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</si>
  <si>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</si>
  <si>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</si>
  <si>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</si>
  <si>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</si>
  <si>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</si>
  <si>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</si>
  <si>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</si>
  <si>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</si>
  <si>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</si>
  <si>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</si>
  <si>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</si>
  <si>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</si>
  <si>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</si>
  <si>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</si>
  <si>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</si>
  <si>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</si>
  <si>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</si>
  <si>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</si>
  <si>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</si>
  <si>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</si>
  <si>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</si>
  <si>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</si>
  <si>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</si>
  <si>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</si>
  <si>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</si>
  <si>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</si>
  <si>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</si>
  <si>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</si>
  <si>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</si>
  <si>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</si>
  <si>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</si>
  <si>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</si>
  <si>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</si>
  <si>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</si>
  <si>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</si>
  <si>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</si>
  <si>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</si>
  <si>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Year</t>
  </si>
  <si>
    <t>Date</t>
  </si>
  <si>
    <t xml:space="preserve"> Max</t>
  </si>
  <si>
    <t>Min</t>
  </si>
  <si>
    <t xml:space="preserve"> Mean</t>
  </si>
  <si>
    <t>DecDate</t>
  </si>
  <si>
    <t>Month</t>
  </si>
  <si>
    <t>Prec</t>
  </si>
  <si>
    <t>Max</t>
  </si>
  <si>
    <t>Mean</t>
  </si>
  <si>
    <t>Quarter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</si>
  <si>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</si>
  <si>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</si>
  <si>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</si>
  <si>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</si>
  <si>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</si>
  <si>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</si>
  <si>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</si>
  <si>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</si>
  <si>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</si>
  <si>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</si>
  <si>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</si>
  <si>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</si>
  <si>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</si>
  <si>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</si>
  <si>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</si>
  <si>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</si>
  <si>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</si>
  <si>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</si>
  <si>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</si>
  <si>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</si>
  <si>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</si>
  <si>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</si>
  <si>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</si>
  <si>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</si>
  <si>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Trend</t>
  </si>
  <si>
    <t>Detrended</t>
  </si>
  <si>
    <t>Cycle</t>
  </si>
  <si>
    <t>Low Frequency</t>
  </si>
  <si>
    <t>High Frequency</t>
  </si>
  <si>
    <t>S0</t>
  </si>
  <si>
    <t>Seasonal</t>
  </si>
  <si>
    <t>Adjusted Precipitation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</si>
</sst>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  <xf numFmtId="2" fontId="0" fillId="0" borderId="0" xfId="0" applyNumberFormat="1" applyAlignment="1">
      <alignment horizontal="center"/>
    </xf>
    <xf numFmtId="0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4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Frequency Component of Precipitation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precM!$I$1</c:f>
              <c:strCache>
                <c:ptCount val="1"/>
                <c:pt idx="0">
                  <c:v>Low Frequency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precM!$C$2:$C$1177</c:f>
              <c:numCache>
                <c:formatCode>m/d/yyyy</c:formatCode>
                <c:ptCount val="1176"/>
                <c:pt idx="0">
                  <c:v>7686</c:v>
                </c:pt>
                <c:pt idx="1">
                  <c:v>7717</c:v>
                </c:pt>
                <c:pt idx="2">
                  <c:v>7745</c:v>
                </c:pt>
                <c:pt idx="3">
                  <c:v>7776</c:v>
                </c:pt>
                <c:pt idx="4">
                  <c:v>7806</c:v>
                </c:pt>
                <c:pt idx="5">
                  <c:v>7837</c:v>
                </c:pt>
                <c:pt idx="6">
                  <c:v>7867</c:v>
                </c:pt>
                <c:pt idx="7">
                  <c:v>7898</c:v>
                </c:pt>
                <c:pt idx="8">
                  <c:v>7929</c:v>
                </c:pt>
                <c:pt idx="9">
                  <c:v>7959</c:v>
                </c:pt>
                <c:pt idx="10">
                  <c:v>7990</c:v>
                </c:pt>
                <c:pt idx="11">
                  <c:v>8020</c:v>
                </c:pt>
                <c:pt idx="12">
                  <c:v>8051</c:v>
                </c:pt>
                <c:pt idx="13">
                  <c:v>8082</c:v>
                </c:pt>
                <c:pt idx="14">
                  <c:v>8110</c:v>
                </c:pt>
                <c:pt idx="15">
                  <c:v>8141</c:v>
                </c:pt>
                <c:pt idx="16">
                  <c:v>8171</c:v>
                </c:pt>
                <c:pt idx="17">
                  <c:v>8202</c:v>
                </c:pt>
                <c:pt idx="18">
                  <c:v>8232</c:v>
                </c:pt>
                <c:pt idx="19">
                  <c:v>8263</c:v>
                </c:pt>
                <c:pt idx="20">
                  <c:v>8294</c:v>
                </c:pt>
                <c:pt idx="21">
                  <c:v>8324</c:v>
                </c:pt>
                <c:pt idx="22">
                  <c:v>8355</c:v>
                </c:pt>
                <c:pt idx="23">
                  <c:v>8385</c:v>
                </c:pt>
                <c:pt idx="24">
                  <c:v>8416</c:v>
                </c:pt>
                <c:pt idx="25">
                  <c:v>8447</c:v>
                </c:pt>
                <c:pt idx="26">
                  <c:v>8475</c:v>
                </c:pt>
                <c:pt idx="27">
                  <c:v>8506</c:v>
                </c:pt>
                <c:pt idx="28">
                  <c:v>8536</c:v>
                </c:pt>
                <c:pt idx="29">
                  <c:v>8567</c:v>
                </c:pt>
                <c:pt idx="30">
                  <c:v>8597</c:v>
                </c:pt>
                <c:pt idx="31">
                  <c:v>8628</c:v>
                </c:pt>
                <c:pt idx="32">
                  <c:v>8659</c:v>
                </c:pt>
                <c:pt idx="33">
                  <c:v>8689</c:v>
                </c:pt>
                <c:pt idx="34">
                  <c:v>8720</c:v>
                </c:pt>
                <c:pt idx="35">
                  <c:v>8750</c:v>
                </c:pt>
                <c:pt idx="36">
                  <c:v>8781</c:v>
                </c:pt>
                <c:pt idx="37">
                  <c:v>8812</c:v>
                </c:pt>
                <c:pt idx="38">
                  <c:v>8841</c:v>
                </c:pt>
                <c:pt idx="39">
                  <c:v>8872</c:v>
                </c:pt>
                <c:pt idx="40">
                  <c:v>8902</c:v>
                </c:pt>
                <c:pt idx="41">
                  <c:v>8933</c:v>
                </c:pt>
                <c:pt idx="42">
                  <c:v>8963</c:v>
                </c:pt>
                <c:pt idx="43">
                  <c:v>8994</c:v>
                </c:pt>
                <c:pt idx="44">
                  <c:v>9025</c:v>
                </c:pt>
                <c:pt idx="45">
                  <c:v>9055</c:v>
                </c:pt>
                <c:pt idx="46">
                  <c:v>9086</c:v>
                </c:pt>
                <c:pt idx="47">
                  <c:v>9116</c:v>
                </c:pt>
                <c:pt idx="48">
                  <c:v>9147</c:v>
                </c:pt>
                <c:pt idx="49">
                  <c:v>9178</c:v>
                </c:pt>
                <c:pt idx="50">
                  <c:v>9206</c:v>
                </c:pt>
                <c:pt idx="51">
                  <c:v>9237</c:v>
                </c:pt>
                <c:pt idx="52">
                  <c:v>9267</c:v>
                </c:pt>
                <c:pt idx="53">
                  <c:v>9298</c:v>
                </c:pt>
                <c:pt idx="54">
                  <c:v>9328</c:v>
                </c:pt>
                <c:pt idx="55">
                  <c:v>9359</c:v>
                </c:pt>
                <c:pt idx="56">
                  <c:v>9390</c:v>
                </c:pt>
                <c:pt idx="57">
                  <c:v>9420</c:v>
                </c:pt>
                <c:pt idx="58">
                  <c:v>9451</c:v>
                </c:pt>
                <c:pt idx="59">
                  <c:v>9481</c:v>
                </c:pt>
                <c:pt idx="60">
                  <c:v>9512</c:v>
                </c:pt>
                <c:pt idx="61">
                  <c:v>9543</c:v>
                </c:pt>
                <c:pt idx="62">
                  <c:v>9571</c:v>
                </c:pt>
                <c:pt idx="63">
                  <c:v>9602</c:v>
                </c:pt>
                <c:pt idx="64">
                  <c:v>9632</c:v>
                </c:pt>
                <c:pt idx="65">
                  <c:v>9663</c:v>
                </c:pt>
                <c:pt idx="66">
                  <c:v>9693</c:v>
                </c:pt>
                <c:pt idx="67">
                  <c:v>9724</c:v>
                </c:pt>
                <c:pt idx="68">
                  <c:v>9755</c:v>
                </c:pt>
                <c:pt idx="69">
                  <c:v>9785</c:v>
                </c:pt>
                <c:pt idx="70">
                  <c:v>9816</c:v>
                </c:pt>
                <c:pt idx="71">
                  <c:v>9846</c:v>
                </c:pt>
                <c:pt idx="72">
                  <c:v>9877</c:v>
                </c:pt>
                <c:pt idx="73">
                  <c:v>9908</c:v>
                </c:pt>
                <c:pt idx="74">
                  <c:v>9936</c:v>
                </c:pt>
                <c:pt idx="75">
                  <c:v>9967</c:v>
                </c:pt>
                <c:pt idx="76">
                  <c:v>9997</c:v>
                </c:pt>
                <c:pt idx="77">
                  <c:v>10028</c:v>
                </c:pt>
                <c:pt idx="78">
                  <c:v>10058</c:v>
                </c:pt>
                <c:pt idx="79">
                  <c:v>10089</c:v>
                </c:pt>
                <c:pt idx="80">
                  <c:v>10120</c:v>
                </c:pt>
                <c:pt idx="81">
                  <c:v>10150</c:v>
                </c:pt>
                <c:pt idx="82">
                  <c:v>10181</c:v>
                </c:pt>
                <c:pt idx="83">
                  <c:v>10211</c:v>
                </c:pt>
                <c:pt idx="84">
                  <c:v>10242</c:v>
                </c:pt>
                <c:pt idx="85">
                  <c:v>10273</c:v>
                </c:pt>
                <c:pt idx="86">
                  <c:v>10302</c:v>
                </c:pt>
                <c:pt idx="87">
                  <c:v>10333</c:v>
                </c:pt>
                <c:pt idx="88">
                  <c:v>10363</c:v>
                </c:pt>
                <c:pt idx="89">
                  <c:v>10394</c:v>
                </c:pt>
                <c:pt idx="90">
                  <c:v>10424</c:v>
                </c:pt>
                <c:pt idx="91">
                  <c:v>10455</c:v>
                </c:pt>
                <c:pt idx="92">
                  <c:v>10486</c:v>
                </c:pt>
                <c:pt idx="93">
                  <c:v>10516</c:v>
                </c:pt>
                <c:pt idx="94">
                  <c:v>10547</c:v>
                </c:pt>
                <c:pt idx="95">
                  <c:v>10577</c:v>
                </c:pt>
                <c:pt idx="96">
                  <c:v>10608</c:v>
                </c:pt>
                <c:pt idx="97">
                  <c:v>10639</c:v>
                </c:pt>
                <c:pt idx="98">
                  <c:v>10667</c:v>
                </c:pt>
                <c:pt idx="99">
                  <c:v>10698</c:v>
                </c:pt>
                <c:pt idx="100">
                  <c:v>10728</c:v>
                </c:pt>
                <c:pt idx="101">
                  <c:v>10759</c:v>
                </c:pt>
                <c:pt idx="102">
                  <c:v>10789</c:v>
                </c:pt>
                <c:pt idx="103">
                  <c:v>10820</c:v>
                </c:pt>
                <c:pt idx="104">
                  <c:v>10851</c:v>
                </c:pt>
                <c:pt idx="105">
                  <c:v>10881</c:v>
                </c:pt>
                <c:pt idx="106">
                  <c:v>10912</c:v>
                </c:pt>
                <c:pt idx="107">
                  <c:v>10942</c:v>
                </c:pt>
                <c:pt idx="108">
                  <c:v>10973</c:v>
                </c:pt>
                <c:pt idx="109">
                  <c:v>11004</c:v>
                </c:pt>
                <c:pt idx="110">
                  <c:v>11032</c:v>
                </c:pt>
                <c:pt idx="111">
                  <c:v>11063</c:v>
                </c:pt>
                <c:pt idx="112">
                  <c:v>11093</c:v>
                </c:pt>
                <c:pt idx="113">
                  <c:v>11124</c:v>
                </c:pt>
                <c:pt idx="114">
                  <c:v>11154</c:v>
                </c:pt>
                <c:pt idx="115">
                  <c:v>11185</c:v>
                </c:pt>
                <c:pt idx="116">
                  <c:v>11216</c:v>
                </c:pt>
                <c:pt idx="117">
                  <c:v>11246</c:v>
                </c:pt>
                <c:pt idx="118">
                  <c:v>11277</c:v>
                </c:pt>
                <c:pt idx="119">
                  <c:v>11307</c:v>
                </c:pt>
                <c:pt idx="120">
                  <c:v>11338</c:v>
                </c:pt>
                <c:pt idx="121">
                  <c:v>11369</c:v>
                </c:pt>
                <c:pt idx="122">
                  <c:v>11397</c:v>
                </c:pt>
                <c:pt idx="123">
                  <c:v>11428</c:v>
                </c:pt>
                <c:pt idx="124">
                  <c:v>11458</c:v>
                </c:pt>
                <c:pt idx="125">
                  <c:v>11489</c:v>
                </c:pt>
                <c:pt idx="126">
                  <c:v>11519</c:v>
                </c:pt>
                <c:pt idx="127">
                  <c:v>11550</c:v>
                </c:pt>
                <c:pt idx="128">
                  <c:v>11581</c:v>
                </c:pt>
                <c:pt idx="129">
                  <c:v>11611</c:v>
                </c:pt>
                <c:pt idx="130">
                  <c:v>11642</c:v>
                </c:pt>
                <c:pt idx="131">
                  <c:v>11672</c:v>
                </c:pt>
                <c:pt idx="132">
                  <c:v>11703</c:v>
                </c:pt>
                <c:pt idx="133">
                  <c:v>11734</c:v>
                </c:pt>
                <c:pt idx="134">
                  <c:v>11763</c:v>
                </c:pt>
                <c:pt idx="135">
                  <c:v>11794</c:v>
                </c:pt>
                <c:pt idx="136">
                  <c:v>11824</c:v>
                </c:pt>
                <c:pt idx="137">
                  <c:v>11855</c:v>
                </c:pt>
                <c:pt idx="138">
                  <c:v>11885</c:v>
                </c:pt>
                <c:pt idx="139">
                  <c:v>11916</c:v>
                </c:pt>
                <c:pt idx="140">
                  <c:v>11947</c:v>
                </c:pt>
                <c:pt idx="141">
                  <c:v>11977</c:v>
                </c:pt>
                <c:pt idx="142">
                  <c:v>12008</c:v>
                </c:pt>
                <c:pt idx="143">
                  <c:v>12038</c:v>
                </c:pt>
                <c:pt idx="144">
                  <c:v>12069</c:v>
                </c:pt>
                <c:pt idx="145">
                  <c:v>12100</c:v>
                </c:pt>
                <c:pt idx="146">
                  <c:v>12128</c:v>
                </c:pt>
                <c:pt idx="147">
                  <c:v>12159</c:v>
                </c:pt>
                <c:pt idx="148">
                  <c:v>12189</c:v>
                </c:pt>
                <c:pt idx="149">
                  <c:v>12220</c:v>
                </c:pt>
                <c:pt idx="150">
                  <c:v>12250</c:v>
                </c:pt>
                <c:pt idx="151">
                  <c:v>12281</c:v>
                </c:pt>
                <c:pt idx="152">
                  <c:v>12312</c:v>
                </c:pt>
                <c:pt idx="153">
                  <c:v>12342</c:v>
                </c:pt>
                <c:pt idx="154">
                  <c:v>12373</c:v>
                </c:pt>
                <c:pt idx="155">
                  <c:v>12403</c:v>
                </c:pt>
                <c:pt idx="156">
                  <c:v>12434</c:v>
                </c:pt>
                <c:pt idx="157">
                  <c:v>12465</c:v>
                </c:pt>
                <c:pt idx="158">
                  <c:v>12493</c:v>
                </c:pt>
                <c:pt idx="159">
                  <c:v>12524</c:v>
                </c:pt>
                <c:pt idx="160">
                  <c:v>12554</c:v>
                </c:pt>
                <c:pt idx="161">
                  <c:v>12585</c:v>
                </c:pt>
                <c:pt idx="162">
                  <c:v>12615</c:v>
                </c:pt>
                <c:pt idx="163">
                  <c:v>12646</c:v>
                </c:pt>
                <c:pt idx="164">
                  <c:v>12677</c:v>
                </c:pt>
                <c:pt idx="165">
                  <c:v>12707</c:v>
                </c:pt>
                <c:pt idx="166">
                  <c:v>12738</c:v>
                </c:pt>
                <c:pt idx="167">
                  <c:v>12768</c:v>
                </c:pt>
                <c:pt idx="168">
                  <c:v>12799</c:v>
                </c:pt>
                <c:pt idx="169">
                  <c:v>12830</c:v>
                </c:pt>
                <c:pt idx="170">
                  <c:v>12858</c:v>
                </c:pt>
                <c:pt idx="171">
                  <c:v>12889</c:v>
                </c:pt>
                <c:pt idx="172">
                  <c:v>12919</c:v>
                </c:pt>
                <c:pt idx="173">
                  <c:v>12950</c:v>
                </c:pt>
                <c:pt idx="174">
                  <c:v>12980</c:v>
                </c:pt>
                <c:pt idx="175">
                  <c:v>13011</c:v>
                </c:pt>
                <c:pt idx="176">
                  <c:v>13042</c:v>
                </c:pt>
                <c:pt idx="177">
                  <c:v>13072</c:v>
                </c:pt>
                <c:pt idx="178">
                  <c:v>13103</c:v>
                </c:pt>
                <c:pt idx="179">
                  <c:v>13133</c:v>
                </c:pt>
                <c:pt idx="180">
                  <c:v>13164</c:v>
                </c:pt>
                <c:pt idx="181">
                  <c:v>13195</c:v>
                </c:pt>
                <c:pt idx="182">
                  <c:v>13224</c:v>
                </c:pt>
                <c:pt idx="183">
                  <c:v>13255</c:v>
                </c:pt>
                <c:pt idx="184">
                  <c:v>13285</c:v>
                </c:pt>
                <c:pt idx="185">
                  <c:v>13316</c:v>
                </c:pt>
                <c:pt idx="186">
                  <c:v>13346</c:v>
                </c:pt>
                <c:pt idx="187">
                  <c:v>13377</c:v>
                </c:pt>
                <c:pt idx="188">
                  <c:v>13408</c:v>
                </c:pt>
                <c:pt idx="189">
                  <c:v>13438</c:v>
                </c:pt>
                <c:pt idx="190">
                  <c:v>13469</c:v>
                </c:pt>
                <c:pt idx="191">
                  <c:v>13499</c:v>
                </c:pt>
                <c:pt idx="192">
                  <c:v>13530</c:v>
                </c:pt>
                <c:pt idx="193">
                  <c:v>13561</c:v>
                </c:pt>
                <c:pt idx="194">
                  <c:v>13589</c:v>
                </c:pt>
                <c:pt idx="195">
                  <c:v>13620</c:v>
                </c:pt>
                <c:pt idx="196">
                  <c:v>13650</c:v>
                </c:pt>
                <c:pt idx="197">
                  <c:v>13681</c:v>
                </c:pt>
                <c:pt idx="198">
                  <c:v>13711</c:v>
                </c:pt>
                <c:pt idx="199">
                  <c:v>13742</c:v>
                </c:pt>
                <c:pt idx="200">
                  <c:v>13773</c:v>
                </c:pt>
                <c:pt idx="201">
                  <c:v>13803</c:v>
                </c:pt>
                <c:pt idx="202">
                  <c:v>13834</c:v>
                </c:pt>
                <c:pt idx="203">
                  <c:v>13864</c:v>
                </c:pt>
                <c:pt idx="204">
                  <c:v>13895</c:v>
                </c:pt>
                <c:pt idx="205">
                  <c:v>13926</c:v>
                </c:pt>
                <c:pt idx="206">
                  <c:v>13954</c:v>
                </c:pt>
                <c:pt idx="207">
                  <c:v>13985</c:v>
                </c:pt>
                <c:pt idx="208">
                  <c:v>14015</c:v>
                </c:pt>
                <c:pt idx="209">
                  <c:v>14046</c:v>
                </c:pt>
                <c:pt idx="210">
                  <c:v>14076</c:v>
                </c:pt>
                <c:pt idx="211">
                  <c:v>14107</c:v>
                </c:pt>
                <c:pt idx="212">
                  <c:v>14138</c:v>
                </c:pt>
                <c:pt idx="213">
                  <c:v>14168</c:v>
                </c:pt>
                <c:pt idx="214">
                  <c:v>14199</c:v>
                </c:pt>
                <c:pt idx="215">
                  <c:v>14229</c:v>
                </c:pt>
                <c:pt idx="216">
                  <c:v>14260</c:v>
                </c:pt>
                <c:pt idx="217">
                  <c:v>14291</c:v>
                </c:pt>
                <c:pt idx="218">
                  <c:v>14319</c:v>
                </c:pt>
                <c:pt idx="219">
                  <c:v>14350</c:v>
                </c:pt>
                <c:pt idx="220">
                  <c:v>14380</c:v>
                </c:pt>
                <c:pt idx="221">
                  <c:v>14411</c:v>
                </c:pt>
                <c:pt idx="222">
                  <c:v>14441</c:v>
                </c:pt>
                <c:pt idx="223">
                  <c:v>14472</c:v>
                </c:pt>
                <c:pt idx="224">
                  <c:v>14503</c:v>
                </c:pt>
                <c:pt idx="225">
                  <c:v>14533</c:v>
                </c:pt>
                <c:pt idx="226">
                  <c:v>14564</c:v>
                </c:pt>
                <c:pt idx="227">
                  <c:v>14594</c:v>
                </c:pt>
                <c:pt idx="228">
                  <c:v>14625</c:v>
                </c:pt>
                <c:pt idx="229">
                  <c:v>14656</c:v>
                </c:pt>
                <c:pt idx="230">
                  <c:v>14685</c:v>
                </c:pt>
                <c:pt idx="231">
                  <c:v>14716</c:v>
                </c:pt>
                <c:pt idx="232">
                  <c:v>14746</c:v>
                </c:pt>
                <c:pt idx="233">
                  <c:v>14777</c:v>
                </c:pt>
                <c:pt idx="234">
                  <c:v>14807</c:v>
                </c:pt>
                <c:pt idx="235">
                  <c:v>14838</c:v>
                </c:pt>
                <c:pt idx="236">
                  <c:v>14869</c:v>
                </c:pt>
                <c:pt idx="237">
                  <c:v>14899</c:v>
                </c:pt>
                <c:pt idx="238">
                  <c:v>14930</c:v>
                </c:pt>
                <c:pt idx="239">
                  <c:v>14960</c:v>
                </c:pt>
                <c:pt idx="240">
                  <c:v>14991</c:v>
                </c:pt>
                <c:pt idx="241">
                  <c:v>15022</c:v>
                </c:pt>
                <c:pt idx="242">
                  <c:v>15050</c:v>
                </c:pt>
                <c:pt idx="243">
                  <c:v>15081</c:v>
                </c:pt>
                <c:pt idx="244">
                  <c:v>15111</c:v>
                </c:pt>
                <c:pt idx="245">
                  <c:v>15142</c:v>
                </c:pt>
                <c:pt idx="246">
                  <c:v>15172</c:v>
                </c:pt>
                <c:pt idx="247">
                  <c:v>15203</c:v>
                </c:pt>
                <c:pt idx="248">
                  <c:v>15234</c:v>
                </c:pt>
                <c:pt idx="249">
                  <c:v>15264</c:v>
                </c:pt>
                <c:pt idx="250">
                  <c:v>15295</c:v>
                </c:pt>
                <c:pt idx="251">
                  <c:v>15325</c:v>
                </c:pt>
                <c:pt idx="252">
                  <c:v>15356</c:v>
                </c:pt>
                <c:pt idx="253">
                  <c:v>15387</c:v>
                </c:pt>
                <c:pt idx="254">
                  <c:v>15415</c:v>
                </c:pt>
                <c:pt idx="255">
                  <c:v>15446</c:v>
                </c:pt>
                <c:pt idx="256">
                  <c:v>15476</c:v>
                </c:pt>
                <c:pt idx="257">
                  <c:v>15507</c:v>
                </c:pt>
                <c:pt idx="258">
                  <c:v>15537</c:v>
                </c:pt>
                <c:pt idx="259">
                  <c:v>15568</c:v>
                </c:pt>
                <c:pt idx="260">
                  <c:v>15599</c:v>
                </c:pt>
                <c:pt idx="261">
                  <c:v>15629</c:v>
                </c:pt>
                <c:pt idx="262">
                  <c:v>15660</c:v>
                </c:pt>
                <c:pt idx="263">
                  <c:v>15690</c:v>
                </c:pt>
                <c:pt idx="264">
                  <c:v>15721</c:v>
                </c:pt>
                <c:pt idx="265">
                  <c:v>15752</c:v>
                </c:pt>
                <c:pt idx="266">
                  <c:v>15780</c:v>
                </c:pt>
                <c:pt idx="267">
                  <c:v>15811</c:v>
                </c:pt>
                <c:pt idx="268">
                  <c:v>15841</c:v>
                </c:pt>
                <c:pt idx="269">
                  <c:v>15872</c:v>
                </c:pt>
                <c:pt idx="270">
                  <c:v>15902</c:v>
                </c:pt>
                <c:pt idx="271">
                  <c:v>15933</c:v>
                </c:pt>
                <c:pt idx="272">
                  <c:v>15964</c:v>
                </c:pt>
                <c:pt idx="273">
                  <c:v>15994</c:v>
                </c:pt>
                <c:pt idx="274">
                  <c:v>16025</c:v>
                </c:pt>
                <c:pt idx="275">
                  <c:v>16055</c:v>
                </c:pt>
                <c:pt idx="276">
                  <c:v>16086</c:v>
                </c:pt>
                <c:pt idx="277">
                  <c:v>16117</c:v>
                </c:pt>
                <c:pt idx="278">
                  <c:v>16146</c:v>
                </c:pt>
                <c:pt idx="279">
                  <c:v>16177</c:v>
                </c:pt>
                <c:pt idx="280">
                  <c:v>16207</c:v>
                </c:pt>
                <c:pt idx="281">
                  <c:v>16238</c:v>
                </c:pt>
                <c:pt idx="282">
                  <c:v>16268</c:v>
                </c:pt>
                <c:pt idx="283">
                  <c:v>16299</c:v>
                </c:pt>
                <c:pt idx="284">
                  <c:v>16330</c:v>
                </c:pt>
                <c:pt idx="285">
                  <c:v>16360</c:v>
                </c:pt>
                <c:pt idx="286">
                  <c:v>16391</c:v>
                </c:pt>
                <c:pt idx="287">
                  <c:v>16421</c:v>
                </c:pt>
                <c:pt idx="288">
                  <c:v>16452</c:v>
                </c:pt>
                <c:pt idx="289">
                  <c:v>16483</c:v>
                </c:pt>
                <c:pt idx="290">
                  <c:v>16511</c:v>
                </c:pt>
                <c:pt idx="291">
                  <c:v>16542</c:v>
                </c:pt>
                <c:pt idx="292">
                  <c:v>16572</c:v>
                </c:pt>
                <c:pt idx="293">
                  <c:v>16603</c:v>
                </c:pt>
                <c:pt idx="294">
                  <c:v>16633</c:v>
                </c:pt>
                <c:pt idx="295">
                  <c:v>16664</c:v>
                </c:pt>
                <c:pt idx="296">
                  <c:v>16695</c:v>
                </c:pt>
                <c:pt idx="297">
                  <c:v>16725</c:v>
                </c:pt>
                <c:pt idx="298">
                  <c:v>16756</c:v>
                </c:pt>
                <c:pt idx="299">
                  <c:v>16786</c:v>
                </c:pt>
                <c:pt idx="300">
                  <c:v>16817</c:v>
                </c:pt>
                <c:pt idx="301">
                  <c:v>16848</c:v>
                </c:pt>
                <c:pt idx="302">
                  <c:v>16876</c:v>
                </c:pt>
                <c:pt idx="303">
                  <c:v>16907</c:v>
                </c:pt>
                <c:pt idx="304">
                  <c:v>16937</c:v>
                </c:pt>
                <c:pt idx="305">
                  <c:v>16968</c:v>
                </c:pt>
                <c:pt idx="306">
                  <c:v>16998</c:v>
                </c:pt>
                <c:pt idx="307">
                  <c:v>17029</c:v>
                </c:pt>
                <c:pt idx="308">
                  <c:v>17060</c:v>
                </c:pt>
                <c:pt idx="309">
                  <c:v>17090</c:v>
                </c:pt>
                <c:pt idx="310">
                  <c:v>17121</c:v>
                </c:pt>
                <c:pt idx="311">
                  <c:v>17151</c:v>
                </c:pt>
                <c:pt idx="312">
                  <c:v>17182</c:v>
                </c:pt>
                <c:pt idx="313">
                  <c:v>17213</c:v>
                </c:pt>
                <c:pt idx="314">
                  <c:v>17241</c:v>
                </c:pt>
                <c:pt idx="315">
                  <c:v>17272</c:v>
                </c:pt>
                <c:pt idx="316">
                  <c:v>17302</c:v>
                </c:pt>
                <c:pt idx="317">
                  <c:v>17333</c:v>
                </c:pt>
                <c:pt idx="318">
                  <c:v>17363</c:v>
                </c:pt>
                <c:pt idx="319">
                  <c:v>17394</c:v>
                </c:pt>
                <c:pt idx="320">
                  <c:v>17425</c:v>
                </c:pt>
                <c:pt idx="321">
                  <c:v>17455</c:v>
                </c:pt>
                <c:pt idx="322">
                  <c:v>17486</c:v>
                </c:pt>
                <c:pt idx="323">
                  <c:v>17516</c:v>
                </c:pt>
                <c:pt idx="324">
                  <c:v>17547</c:v>
                </c:pt>
                <c:pt idx="325">
                  <c:v>17578</c:v>
                </c:pt>
                <c:pt idx="326">
                  <c:v>17607</c:v>
                </c:pt>
                <c:pt idx="327">
                  <c:v>17638</c:v>
                </c:pt>
                <c:pt idx="328">
                  <c:v>17668</c:v>
                </c:pt>
                <c:pt idx="329">
                  <c:v>17699</c:v>
                </c:pt>
                <c:pt idx="330">
                  <c:v>17729</c:v>
                </c:pt>
                <c:pt idx="331">
                  <c:v>17760</c:v>
                </c:pt>
                <c:pt idx="332">
                  <c:v>17791</c:v>
                </c:pt>
                <c:pt idx="333">
                  <c:v>17821</c:v>
                </c:pt>
                <c:pt idx="334">
                  <c:v>17852</c:v>
                </c:pt>
                <c:pt idx="335">
                  <c:v>17882</c:v>
                </c:pt>
                <c:pt idx="336">
                  <c:v>17913</c:v>
                </c:pt>
                <c:pt idx="337">
                  <c:v>17944</c:v>
                </c:pt>
                <c:pt idx="338">
                  <c:v>17972</c:v>
                </c:pt>
                <c:pt idx="339">
                  <c:v>18003</c:v>
                </c:pt>
                <c:pt idx="340">
                  <c:v>18033</c:v>
                </c:pt>
                <c:pt idx="341">
                  <c:v>18064</c:v>
                </c:pt>
                <c:pt idx="342">
                  <c:v>18094</c:v>
                </c:pt>
                <c:pt idx="343">
                  <c:v>18125</c:v>
                </c:pt>
                <c:pt idx="344">
                  <c:v>18156</c:v>
                </c:pt>
                <c:pt idx="345">
                  <c:v>18186</c:v>
                </c:pt>
                <c:pt idx="346">
                  <c:v>18217</c:v>
                </c:pt>
                <c:pt idx="347">
                  <c:v>18247</c:v>
                </c:pt>
                <c:pt idx="348">
                  <c:v>18278</c:v>
                </c:pt>
                <c:pt idx="349">
                  <c:v>18309</c:v>
                </c:pt>
                <c:pt idx="350">
                  <c:v>18337</c:v>
                </c:pt>
                <c:pt idx="351">
                  <c:v>18368</c:v>
                </c:pt>
                <c:pt idx="352">
                  <c:v>18398</c:v>
                </c:pt>
                <c:pt idx="353">
                  <c:v>18429</c:v>
                </c:pt>
                <c:pt idx="354">
                  <c:v>18459</c:v>
                </c:pt>
                <c:pt idx="355">
                  <c:v>18490</c:v>
                </c:pt>
                <c:pt idx="356">
                  <c:v>18521</c:v>
                </c:pt>
                <c:pt idx="357">
                  <c:v>18551</c:v>
                </c:pt>
                <c:pt idx="358">
                  <c:v>18582</c:v>
                </c:pt>
                <c:pt idx="359">
                  <c:v>18612</c:v>
                </c:pt>
                <c:pt idx="360">
                  <c:v>18643</c:v>
                </c:pt>
                <c:pt idx="361">
                  <c:v>18674</c:v>
                </c:pt>
                <c:pt idx="362">
                  <c:v>18702</c:v>
                </c:pt>
                <c:pt idx="363">
                  <c:v>18733</c:v>
                </c:pt>
                <c:pt idx="364">
                  <c:v>18763</c:v>
                </c:pt>
                <c:pt idx="365">
                  <c:v>18794</c:v>
                </c:pt>
                <c:pt idx="366">
                  <c:v>18824</c:v>
                </c:pt>
                <c:pt idx="367">
                  <c:v>18855</c:v>
                </c:pt>
                <c:pt idx="368">
                  <c:v>18886</c:v>
                </c:pt>
                <c:pt idx="369">
                  <c:v>18916</c:v>
                </c:pt>
                <c:pt idx="370">
                  <c:v>18947</c:v>
                </c:pt>
                <c:pt idx="371">
                  <c:v>18977</c:v>
                </c:pt>
                <c:pt idx="372">
                  <c:v>19008</c:v>
                </c:pt>
                <c:pt idx="373">
                  <c:v>19039</c:v>
                </c:pt>
                <c:pt idx="374">
                  <c:v>19068</c:v>
                </c:pt>
                <c:pt idx="375">
                  <c:v>19099</c:v>
                </c:pt>
                <c:pt idx="376">
                  <c:v>19129</c:v>
                </c:pt>
                <c:pt idx="377">
                  <c:v>19160</c:v>
                </c:pt>
                <c:pt idx="378">
                  <c:v>19190</c:v>
                </c:pt>
                <c:pt idx="379">
                  <c:v>19221</c:v>
                </c:pt>
                <c:pt idx="380">
                  <c:v>19252</c:v>
                </c:pt>
                <c:pt idx="381">
                  <c:v>19282</c:v>
                </c:pt>
                <c:pt idx="382">
                  <c:v>19313</c:v>
                </c:pt>
                <c:pt idx="383">
                  <c:v>19343</c:v>
                </c:pt>
                <c:pt idx="384">
                  <c:v>19374</c:v>
                </c:pt>
                <c:pt idx="385">
                  <c:v>19405</c:v>
                </c:pt>
                <c:pt idx="386">
                  <c:v>19433</c:v>
                </c:pt>
                <c:pt idx="387">
                  <c:v>19464</c:v>
                </c:pt>
                <c:pt idx="388">
                  <c:v>19494</c:v>
                </c:pt>
                <c:pt idx="389">
                  <c:v>19525</c:v>
                </c:pt>
                <c:pt idx="390">
                  <c:v>19555</c:v>
                </c:pt>
                <c:pt idx="391">
                  <c:v>19586</c:v>
                </c:pt>
                <c:pt idx="392">
                  <c:v>19617</c:v>
                </c:pt>
                <c:pt idx="393">
                  <c:v>19647</c:v>
                </c:pt>
                <c:pt idx="394">
                  <c:v>19678</c:v>
                </c:pt>
                <c:pt idx="395">
                  <c:v>19708</c:v>
                </c:pt>
                <c:pt idx="396">
                  <c:v>19739</c:v>
                </c:pt>
                <c:pt idx="397">
                  <c:v>19770</c:v>
                </c:pt>
                <c:pt idx="398">
                  <c:v>19798</c:v>
                </c:pt>
                <c:pt idx="399">
                  <c:v>19829</c:v>
                </c:pt>
                <c:pt idx="400">
                  <c:v>19859</c:v>
                </c:pt>
                <c:pt idx="401">
                  <c:v>19890</c:v>
                </c:pt>
                <c:pt idx="402">
                  <c:v>19920</c:v>
                </c:pt>
                <c:pt idx="403">
                  <c:v>19951</c:v>
                </c:pt>
                <c:pt idx="404">
                  <c:v>19982</c:v>
                </c:pt>
                <c:pt idx="405">
                  <c:v>20012</c:v>
                </c:pt>
                <c:pt idx="406">
                  <c:v>20043</c:v>
                </c:pt>
                <c:pt idx="407">
                  <c:v>20073</c:v>
                </c:pt>
                <c:pt idx="408">
                  <c:v>20104</c:v>
                </c:pt>
                <c:pt idx="409">
                  <c:v>20135</c:v>
                </c:pt>
                <c:pt idx="410">
                  <c:v>20163</c:v>
                </c:pt>
                <c:pt idx="411">
                  <c:v>20194</c:v>
                </c:pt>
                <c:pt idx="412">
                  <c:v>20224</c:v>
                </c:pt>
                <c:pt idx="413">
                  <c:v>20255</c:v>
                </c:pt>
                <c:pt idx="414">
                  <c:v>20285</c:v>
                </c:pt>
                <c:pt idx="415">
                  <c:v>20316</c:v>
                </c:pt>
                <c:pt idx="416">
                  <c:v>20347</c:v>
                </c:pt>
                <c:pt idx="417">
                  <c:v>20377</c:v>
                </c:pt>
                <c:pt idx="418">
                  <c:v>20408</c:v>
                </c:pt>
                <c:pt idx="419">
                  <c:v>20438</c:v>
                </c:pt>
                <c:pt idx="420">
                  <c:v>20469</c:v>
                </c:pt>
                <c:pt idx="421">
                  <c:v>20500</c:v>
                </c:pt>
                <c:pt idx="422">
                  <c:v>20529</c:v>
                </c:pt>
                <c:pt idx="423">
                  <c:v>20560</c:v>
                </c:pt>
                <c:pt idx="424">
                  <c:v>20590</c:v>
                </c:pt>
                <c:pt idx="425">
                  <c:v>20621</c:v>
                </c:pt>
                <c:pt idx="426">
                  <c:v>20651</c:v>
                </c:pt>
                <c:pt idx="427">
                  <c:v>20682</c:v>
                </c:pt>
                <c:pt idx="428">
                  <c:v>20713</c:v>
                </c:pt>
                <c:pt idx="429">
                  <c:v>20743</c:v>
                </c:pt>
                <c:pt idx="430">
                  <c:v>20774</c:v>
                </c:pt>
                <c:pt idx="431">
                  <c:v>20804</c:v>
                </c:pt>
                <c:pt idx="432">
                  <c:v>20835</c:v>
                </c:pt>
                <c:pt idx="433">
                  <c:v>20866</c:v>
                </c:pt>
                <c:pt idx="434">
                  <c:v>20894</c:v>
                </c:pt>
                <c:pt idx="435">
                  <c:v>20925</c:v>
                </c:pt>
                <c:pt idx="436">
                  <c:v>20955</c:v>
                </c:pt>
                <c:pt idx="437">
                  <c:v>20986</c:v>
                </c:pt>
                <c:pt idx="438">
                  <c:v>21016</c:v>
                </c:pt>
                <c:pt idx="439">
                  <c:v>21047</c:v>
                </c:pt>
                <c:pt idx="440">
                  <c:v>21078</c:v>
                </c:pt>
                <c:pt idx="441">
                  <c:v>21108</c:v>
                </c:pt>
                <c:pt idx="442">
                  <c:v>21139</c:v>
                </c:pt>
                <c:pt idx="443">
                  <c:v>21169</c:v>
                </c:pt>
                <c:pt idx="444">
                  <c:v>21200</c:v>
                </c:pt>
                <c:pt idx="445">
                  <c:v>21231</c:v>
                </c:pt>
                <c:pt idx="446">
                  <c:v>21259</c:v>
                </c:pt>
                <c:pt idx="447">
                  <c:v>21290</c:v>
                </c:pt>
                <c:pt idx="448">
                  <c:v>21320</c:v>
                </c:pt>
                <c:pt idx="449">
                  <c:v>21351</c:v>
                </c:pt>
                <c:pt idx="450">
                  <c:v>21381</c:v>
                </c:pt>
                <c:pt idx="451">
                  <c:v>21412</c:v>
                </c:pt>
                <c:pt idx="452">
                  <c:v>21443</c:v>
                </c:pt>
                <c:pt idx="453">
                  <c:v>21473</c:v>
                </c:pt>
                <c:pt idx="454">
                  <c:v>21504</c:v>
                </c:pt>
                <c:pt idx="455">
                  <c:v>21534</c:v>
                </c:pt>
                <c:pt idx="456">
                  <c:v>21565</c:v>
                </c:pt>
                <c:pt idx="457">
                  <c:v>21596</c:v>
                </c:pt>
                <c:pt idx="458">
                  <c:v>21624</c:v>
                </c:pt>
                <c:pt idx="459">
                  <c:v>21655</c:v>
                </c:pt>
                <c:pt idx="460">
                  <c:v>21685</c:v>
                </c:pt>
                <c:pt idx="461">
                  <c:v>21716</c:v>
                </c:pt>
                <c:pt idx="462">
                  <c:v>21746</c:v>
                </c:pt>
                <c:pt idx="463">
                  <c:v>21777</c:v>
                </c:pt>
                <c:pt idx="464">
                  <c:v>21808</c:v>
                </c:pt>
                <c:pt idx="465">
                  <c:v>21838</c:v>
                </c:pt>
                <c:pt idx="466">
                  <c:v>21869</c:v>
                </c:pt>
                <c:pt idx="467">
                  <c:v>21899</c:v>
                </c:pt>
                <c:pt idx="468">
                  <c:v>21930</c:v>
                </c:pt>
                <c:pt idx="469">
                  <c:v>21961</c:v>
                </c:pt>
                <c:pt idx="470">
                  <c:v>21990</c:v>
                </c:pt>
                <c:pt idx="471">
                  <c:v>22021</c:v>
                </c:pt>
                <c:pt idx="472">
                  <c:v>22051</c:v>
                </c:pt>
                <c:pt idx="473">
                  <c:v>22082</c:v>
                </c:pt>
                <c:pt idx="474">
                  <c:v>22112</c:v>
                </c:pt>
                <c:pt idx="475">
                  <c:v>22143</c:v>
                </c:pt>
                <c:pt idx="476">
                  <c:v>22174</c:v>
                </c:pt>
                <c:pt idx="477">
                  <c:v>22204</c:v>
                </c:pt>
                <c:pt idx="478">
                  <c:v>22235</c:v>
                </c:pt>
                <c:pt idx="479">
                  <c:v>22265</c:v>
                </c:pt>
                <c:pt idx="480">
                  <c:v>22296</c:v>
                </c:pt>
                <c:pt idx="481">
                  <c:v>22327</c:v>
                </c:pt>
                <c:pt idx="482">
                  <c:v>22355</c:v>
                </c:pt>
                <c:pt idx="483">
                  <c:v>22386</c:v>
                </c:pt>
                <c:pt idx="484">
                  <c:v>22416</c:v>
                </c:pt>
                <c:pt idx="485">
                  <c:v>22447</c:v>
                </c:pt>
                <c:pt idx="486">
                  <c:v>22477</c:v>
                </c:pt>
                <c:pt idx="487">
                  <c:v>22508</c:v>
                </c:pt>
                <c:pt idx="488">
                  <c:v>22539</c:v>
                </c:pt>
                <c:pt idx="489">
                  <c:v>22569</c:v>
                </c:pt>
                <c:pt idx="490">
                  <c:v>22600</c:v>
                </c:pt>
                <c:pt idx="491">
                  <c:v>22630</c:v>
                </c:pt>
                <c:pt idx="492">
                  <c:v>22661</c:v>
                </c:pt>
                <c:pt idx="493">
                  <c:v>22692</c:v>
                </c:pt>
                <c:pt idx="494">
                  <c:v>22720</c:v>
                </c:pt>
                <c:pt idx="495">
                  <c:v>22751</c:v>
                </c:pt>
                <c:pt idx="496">
                  <c:v>22781</c:v>
                </c:pt>
                <c:pt idx="497">
                  <c:v>22812</c:v>
                </c:pt>
                <c:pt idx="498">
                  <c:v>22842</c:v>
                </c:pt>
                <c:pt idx="499">
                  <c:v>22873</c:v>
                </c:pt>
                <c:pt idx="500">
                  <c:v>22904</c:v>
                </c:pt>
                <c:pt idx="501">
                  <c:v>22934</c:v>
                </c:pt>
                <c:pt idx="502">
                  <c:v>22965</c:v>
                </c:pt>
                <c:pt idx="503">
                  <c:v>22995</c:v>
                </c:pt>
                <c:pt idx="504">
                  <c:v>23026</c:v>
                </c:pt>
                <c:pt idx="505">
                  <c:v>23057</c:v>
                </c:pt>
                <c:pt idx="506">
                  <c:v>23085</c:v>
                </c:pt>
                <c:pt idx="507">
                  <c:v>23116</c:v>
                </c:pt>
                <c:pt idx="508">
                  <c:v>23146</c:v>
                </c:pt>
                <c:pt idx="509">
                  <c:v>23177</c:v>
                </c:pt>
                <c:pt idx="510">
                  <c:v>23207</c:v>
                </c:pt>
                <c:pt idx="511">
                  <c:v>23238</c:v>
                </c:pt>
                <c:pt idx="512">
                  <c:v>23269</c:v>
                </c:pt>
                <c:pt idx="513">
                  <c:v>23299</c:v>
                </c:pt>
                <c:pt idx="514">
                  <c:v>23330</c:v>
                </c:pt>
                <c:pt idx="515">
                  <c:v>23360</c:v>
                </c:pt>
                <c:pt idx="516">
                  <c:v>23391</c:v>
                </c:pt>
                <c:pt idx="517">
                  <c:v>23422</c:v>
                </c:pt>
                <c:pt idx="518">
                  <c:v>23451</c:v>
                </c:pt>
                <c:pt idx="519">
                  <c:v>23482</c:v>
                </c:pt>
                <c:pt idx="520">
                  <c:v>23512</c:v>
                </c:pt>
                <c:pt idx="521">
                  <c:v>23543</c:v>
                </c:pt>
                <c:pt idx="522">
                  <c:v>23573</c:v>
                </c:pt>
                <c:pt idx="523">
                  <c:v>23604</c:v>
                </c:pt>
                <c:pt idx="524">
                  <c:v>23635</c:v>
                </c:pt>
                <c:pt idx="525">
                  <c:v>23665</c:v>
                </c:pt>
                <c:pt idx="526">
                  <c:v>23696</c:v>
                </c:pt>
                <c:pt idx="527">
                  <c:v>23726</c:v>
                </c:pt>
                <c:pt idx="528">
                  <c:v>23757</c:v>
                </c:pt>
                <c:pt idx="529">
                  <c:v>23788</c:v>
                </c:pt>
                <c:pt idx="530">
                  <c:v>23816</c:v>
                </c:pt>
                <c:pt idx="531">
                  <c:v>23847</c:v>
                </c:pt>
                <c:pt idx="532">
                  <c:v>23877</c:v>
                </c:pt>
                <c:pt idx="533">
                  <c:v>23908</c:v>
                </c:pt>
                <c:pt idx="534">
                  <c:v>23938</c:v>
                </c:pt>
                <c:pt idx="535">
                  <c:v>23969</c:v>
                </c:pt>
                <c:pt idx="536">
                  <c:v>24000</c:v>
                </c:pt>
                <c:pt idx="537">
                  <c:v>24030</c:v>
                </c:pt>
                <c:pt idx="538">
                  <c:v>24061</c:v>
                </c:pt>
                <c:pt idx="539">
                  <c:v>24091</c:v>
                </c:pt>
                <c:pt idx="540">
                  <c:v>24122</c:v>
                </c:pt>
                <c:pt idx="541">
                  <c:v>24153</c:v>
                </c:pt>
                <c:pt idx="542">
                  <c:v>24181</c:v>
                </c:pt>
                <c:pt idx="543">
                  <c:v>24212</c:v>
                </c:pt>
                <c:pt idx="544">
                  <c:v>24242</c:v>
                </c:pt>
                <c:pt idx="545">
                  <c:v>24273</c:v>
                </c:pt>
                <c:pt idx="546">
                  <c:v>24303</c:v>
                </c:pt>
                <c:pt idx="547">
                  <c:v>24334</c:v>
                </c:pt>
                <c:pt idx="548">
                  <c:v>24365</c:v>
                </c:pt>
                <c:pt idx="549">
                  <c:v>24395</c:v>
                </c:pt>
                <c:pt idx="550">
                  <c:v>24426</c:v>
                </c:pt>
                <c:pt idx="551">
                  <c:v>24456</c:v>
                </c:pt>
                <c:pt idx="552">
                  <c:v>24487</c:v>
                </c:pt>
                <c:pt idx="553">
                  <c:v>24518</c:v>
                </c:pt>
                <c:pt idx="554">
                  <c:v>24546</c:v>
                </c:pt>
                <c:pt idx="555">
                  <c:v>24577</c:v>
                </c:pt>
                <c:pt idx="556">
                  <c:v>24607</c:v>
                </c:pt>
                <c:pt idx="557">
                  <c:v>24638</c:v>
                </c:pt>
                <c:pt idx="558">
                  <c:v>24668</c:v>
                </c:pt>
                <c:pt idx="559">
                  <c:v>24699</c:v>
                </c:pt>
                <c:pt idx="560">
                  <c:v>24730</c:v>
                </c:pt>
                <c:pt idx="561">
                  <c:v>24760</c:v>
                </c:pt>
                <c:pt idx="562">
                  <c:v>24791</c:v>
                </c:pt>
                <c:pt idx="563">
                  <c:v>24821</c:v>
                </c:pt>
                <c:pt idx="564">
                  <c:v>24852</c:v>
                </c:pt>
                <c:pt idx="565">
                  <c:v>24883</c:v>
                </c:pt>
                <c:pt idx="566">
                  <c:v>24912</c:v>
                </c:pt>
                <c:pt idx="567">
                  <c:v>24943</c:v>
                </c:pt>
                <c:pt idx="568">
                  <c:v>24973</c:v>
                </c:pt>
                <c:pt idx="569">
                  <c:v>25004</c:v>
                </c:pt>
                <c:pt idx="570">
                  <c:v>25034</c:v>
                </c:pt>
                <c:pt idx="571">
                  <c:v>25065</c:v>
                </c:pt>
                <c:pt idx="572">
                  <c:v>25096</c:v>
                </c:pt>
                <c:pt idx="573">
                  <c:v>25126</c:v>
                </c:pt>
                <c:pt idx="574">
                  <c:v>25157</c:v>
                </c:pt>
                <c:pt idx="575">
                  <c:v>25187</c:v>
                </c:pt>
                <c:pt idx="576">
                  <c:v>25218</c:v>
                </c:pt>
                <c:pt idx="577">
                  <c:v>25249</c:v>
                </c:pt>
                <c:pt idx="578">
                  <c:v>25277</c:v>
                </c:pt>
                <c:pt idx="579">
                  <c:v>25308</c:v>
                </c:pt>
                <c:pt idx="580">
                  <c:v>25338</c:v>
                </c:pt>
                <c:pt idx="581">
                  <c:v>25369</c:v>
                </c:pt>
                <c:pt idx="582">
                  <c:v>25399</c:v>
                </c:pt>
                <c:pt idx="583">
                  <c:v>25430</c:v>
                </c:pt>
                <c:pt idx="584">
                  <c:v>25461</c:v>
                </c:pt>
                <c:pt idx="585">
                  <c:v>25491</c:v>
                </c:pt>
                <c:pt idx="586">
                  <c:v>25522</c:v>
                </c:pt>
                <c:pt idx="587">
                  <c:v>25552</c:v>
                </c:pt>
                <c:pt idx="588">
                  <c:v>25583</c:v>
                </c:pt>
                <c:pt idx="589">
                  <c:v>25614</c:v>
                </c:pt>
                <c:pt idx="590">
                  <c:v>25642</c:v>
                </c:pt>
                <c:pt idx="591">
                  <c:v>25673</c:v>
                </c:pt>
                <c:pt idx="592">
                  <c:v>25703</c:v>
                </c:pt>
                <c:pt idx="593">
                  <c:v>25734</c:v>
                </c:pt>
                <c:pt idx="594">
                  <c:v>25764</c:v>
                </c:pt>
                <c:pt idx="595">
                  <c:v>25795</c:v>
                </c:pt>
                <c:pt idx="596">
                  <c:v>25826</c:v>
                </c:pt>
                <c:pt idx="597">
                  <c:v>25856</c:v>
                </c:pt>
                <c:pt idx="598">
                  <c:v>25887</c:v>
                </c:pt>
                <c:pt idx="599">
                  <c:v>25917</c:v>
                </c:pt>
                <c:pt idx="600">
                  <c:v>25948</c:v>
                </c:pt>
                <c:pt idx="601">
                  <c:v>25979</c:v>
                </c:pt>
                <c:pt idx="602">
                  <c:v>26007</c:v>
                </c:pt>
                <c:pt idx="603">
                  <c:v>26038</c:v>
                </c:pt>
                <c:pt idx="604">
                  <c:v>26068</c:v>
                </c:pt>
                <c:pt idx="605">
                  <c:v>26099</c:v>
                </c:pt>
                <c:pt idx="606">
                  <c:v>26129</c:v>
                </c:pt>
                <c:pt idx="607">
                  <c:v>26160</c:v>
                </c:pt>
                <c:pt idx="608">
                  <c:v>26191</c:v>
                </c:pt>
                <c:pt idx="609">
                  <c:v>26221</c:v>
                </c:pt>
                <c:pt idx="610">
                  <c:v>26252</c:v>
                </c:pt>
                <c:pt idx="611">
                  <c:v>26282</c:v>
                </c:pt>
                <c:pt idx="612">
                  <c:v>26313</c:v>
                </c:pt>
                <c:pt idx="613">
                  <c:v>26344</c:v>
                </c:pt>
                <c:pt idx="614">
                  <c:v>26373</c:v>
                </c:pt>
                <c:pt idx="615">
                  <c:v>26404</c:v>
                </c:pt>
                <c:pt idx="616">
                  <c:v>26434</c:v>
                </c:pt>
                <c:pt idx="617">
                  <c:v>26465</c:v>
                </c:pt>
                <c:pt idx="618">
                  <c:v>26495</c:v>
                </c:pt>
                <c:pt idx="619">
                  <c:v>26526</c:v>
                </c:pt>
                <c:pt idx="620">
                  <c:v>26557</c:v>
                </c:pt>
                <c:pt idx="621">
                  <c:v>26587</c:v>
                </c:pt>
                <c:pt idx="622">
                  <c:v>26618</c:v>
                </c:pt>
                <c:pt idx="623">
                  <c:v>26648</c:v>
                </c:pt>
                <c:pt idx="624">
                  <c:v>26679</c:v>
                </c:pt>
                <c:pt idx="625">
                  <c:v>26710</c:v>
                </c:pt>
                <c:pt idx="626">
                  <c:v>26738</c:v>
                </c:pt>
                <c:pt idx="627">
                  <c:v>26769</c:v>
                </c:pt>
                <c:pt idx="628">
                  <c:v>26799</c:v>
                </c:pt>
                <c:pt idx="629">
                  <c:v>26830</c:v>
                </c:pt>
                <c:pt idx="630">
                  <c:v>26860</c:v>
                </c:pt>
                <c:pt idx="631">
                  <c:v>26891</c:v>
                </c:pt>
                <c:pt idx="632">
                  <c:v>26922</c:v>
                </c:pt>
                <c:pt idx="633">
                  <c:v>26952</c:v>
                </c:pt>
                <c:pt idx="634">
                  <c:v>26983</c:v>
                </c:pt>
                <c:pt idx="635">
                  <c:v>27013</c:v>
                </c:pt>
                <c:pt idx="636">
                  <c:v>27044</c:v>
                </c:pt>
                <c:pt idx="637">
                  <c:v>27075</c:v>
                </c:pt>
                <c:pt idx="638">
                  <c:v>27103</c:v>
                </c:pt>
                <c:pt idx="639">
                  <c:v>27134</c:v>
                </c:pt>
                <c:pt idx="640">
                  <c:v>27164</c:v>
                </c:pt>
                <c:pt idx="641">
                  <c:v>27195</c:v>
                </c:pt>
                <c:pt idx="642">
                  <c:v>27225</c:v>
                </c:pt>
                <c:pt idx="643">
                  <c:v>27256</c:v>
                </c:pt>
                <c:pt idx="644">
                  <c:v>27287</c:v>
                </c:pt>
                <c:pt idx="645">
                  <c:v>27317</c:v>
                </c:pt>
                <c:pt idx="646">
                  <c:v>27348</c:v>
                </c:pt>
                <c:pt idx="647">
                  <c:v>27378</c:v>
                </c:pt>
                <c:pt idx="648">
                  <c:v>27409</c:v>
                </c:pt>
                <c:pt idx="649">
                  <c:v>27440</c:v>
                </c:pt>
                <c:pt idx="650">
                  <c:v>27468</c:v>
                </c:pt>
                <c:pt idx="651">
                  <c:v>27499</c:v>
                </c:pt>
                <c:pt idx="652">
                  <c:v>27529</c:v>
                </c:pt>
                <c:pt idx="653">
                  <c:v>27560</c:v>
                </c:pt>
                <c:pt idx="654">
                  <c:v>27590</c:v>
                </c:pt>
                <c:pt idx="655">
                  <c:v>27621</c:v>
                </c:pt>
                <c:pt idx="656">
                  <c:v>27652</c:v>
                </c:pt>
                <c:pt idx="657">
                  <c:v>27682</c:v>
                </c:pt>
                <c:pt idx="658">
                  <c:v>27713</c:v>
                </c:pt>
                <c:pt idx="659">
                  <c:v>27743</c:v>
                </c:pt>
                <c:pt idx="660">
                  <c:v>27774</c:v>
                </c:pt>
                <c:pt idx="661">
                  <c:v>27805</c:v>
                </c:pt>
                <c:pt idx="662">
                  <c:v>27834</c:v>
                </c:pt>
                <c:pt idx="663">
                  <c:v>27865</c:v>
                </c:pt>
                <c:pt idx="664">
                  <c:v>27895</c:v>
                </c:pt>
                <c:pt idx="665">
                  <c:v>27926</c:v>
                </c:pt>
                <c:pt idx="666">
                  <c:v>27956</c:v>
                </c:pt>
                <c:pt idx="667">
                  <c:v>27987</c:v>
                </c:pt>
                <c:pt idx="668">
                  <c:v>28018</c:v>
                </c:pt>
                <c:pt idx="669">
                  <c:v>28048</c:v>
                </c:pt>
                <c:pt idx="670">
                  <c:v>28079</c:v>
                </c:pt>
                <c:pt idx="671">
                  <c:v>28109</c:v>
                </c:pt>
                <c:pt idx="672">
                  <c:v>28140</c:v>
                </c:pt>
                <c:pt idx="673">
                  <c:v>28171</c:v>
                </c:pt>
                <c:pt idx="674">
                  <c:v>28199</c:v>
                </c:pt>
                <c:pt idx="675">
                  <c:v>28230</c:v>
                </c:pt>
                <c:pt idx="676">
                  <c:v>28260</c:v>
                </c:pt>
                <c:pt idx="677">
                  <c:v>28291</c:v>
                </c:pt>
                <c:pt idx="678">
                  <c:v>28321</c:v>
                </c:pt>
                <c:pt idx="679">
                  <c:v>28352</c:v>
                </c:pt>
                <c:pt idx="680">
                  <c:v>28383</c:v>
                </c:pt>
                <c:pt idx="681">
                  <c:v>28413</c:v>
                </c:pt>
                <c:pt idx="682">
                  <c:v>28444</c:v>
                </c:pt>
                <c:pt idx="683">
                  <c:v>28474</c:v>
                </c:pt>
                <c:pt idx="684">
                  <c:v>28505</c:v>
                </c:pt>
                <c:pt idx="685">
                  <c:v>28536</c:v>
                </c:pt>
                <c:pt idx="686">
                  <c:v>28564</c:v>
                </c:pt>
                <c:pt idx="687">
                  <c:v>28595</c:v>
                </c:pt>
                <c:pt idx="688">
                  <c:v>28625</c:v>
                </c:pt>
                <c:pt idx="689">
                  <c:v>28656</c:v>
                </c:pt>
                <c:pt idx="690">
                  <c:v>28686</c:v>
                </c:pt>
                <c:pt idx="691">
                  <c:v>28717</c:v>
                </c:pt>
                <c:pt idx="692">
                  <c:v>28748</c:v>
                </c:pt>
                <c:pt idx="693">
                  <c:v>28778</c:v>
                </c:pt>
                <c:pt idx="694">
                  <c:v>28809</c:v>
                </c:pt>
                <c:pt idx="695">
                  <c:v>28839</c:v>
                </c:pt>
                <c:pt idx="696">
                  <c:v>28870</c:v>
                </c:pt>
                <c:pt idx="697">
                  <c:v>28901</c:v>
                </c:pt>
                <c:pt idx="698">
                  <c:v>28929</c:v>
                </c:pt>
                <c:pt idx="699">
                  <c:v>28960</c:v>
                </c:pt>
                <c:pt idx="700">
                  <c:v>28990</c:v>
                </c:pt>
                <c:pt idx="701">
                  <c:v>29021</c:v>
                </c:pt>
                <c:pt idx="702">
                  <c:v>29051</c:v>
                </c:pt>
                <c:pt idx="703">
                  <c:v>29082</c:v>
                </c:pt>
                <c:pt idx="704">
                  <c:v>29113</c:v>
                </c:pt>
                <c:pt idx="705">
                  <c:v>29143</c:v>
                </c:pt>
                <c:pt idx="706">
                  <c:v>29174</c:v>
                </c:pt>
                <c:pt idx="707">
                  <c:v>29204</c:v>
                </c:pt>
                <c:pt idx="708">
                  <c:v>29235</c:v>
                </c:pt>
                <c:pt idx="709">
                  <c:v>29266</c:v>
                </c:pt>
                <c:pt idx="710">
                  <c:v>29295</c:v>
                </c:pt>
                <c:pt idx="711">
                  <c:v>29326</c:v>
                </c:pt>
                <c:pt idx="712">
                  <c:v>29356</c:v>
                </c:pt>
                <c:pt idx="713">
                  <c:v>29387</c:v>
                </c:pt>
                <c:pt idx="714">
                  <c:v>29417</c:v>
                </c:pt>
                <c:pt idx="715">
                  <c:v>29448</c:v>
                </c:pt>
                <c:pt idx="716">
                  <c:v>29479</c:v>
                </c:pt>
                <c:pt idx="717">
                  <c:v>29509</c:v>
                </c:pt>
                <c:pt idx="718">
                  <c:v>29540</c:v>
                </c:pt>
                <c:pt idx="719">
                  <c:v>29570</c:v>
                </c:pt>
                <c:pt idx="720">
                  <c:v>29601</c:v>
                </c:pt>
                <c:pt idx="721">
                  <c:v>29632</c:v>
                </c:pt>
                <c:pt idx="722">
                  <c:v>29660</c:v>
                </c:pt>
                <c:pt idx="723">
                  <c:v>29691</c:v>
                </c:pt>
                <c:pt idx="724">
                  <c:v>29721</c:v>
                </c:pt>
                <c:pt idx="725">
                  <c:v>29752</c:v>
                </c:pt>
                <c:pt idx="726">
                  <c:v>29782</c:v>
                </c:pt>
                <c:pt idx="727">
                  <c:v>29813</c:v>
                </c:pt>
                <c:pt idx="728">
                  <c:v>29844</c:v>
                </c:pt>
                <c:pt idx="729">
                  <c:v>29874</c:v>
                </c:pt>
                <c:pt idx="730">
                  <c:v>29905</c:v>
                </c:pt>
                <c:pt idx="731">
                  <c:v>29935</c:v>
                </c:pt>
                <c:pt idx="732">
                  <c:v>29966</c:v>
                </c:pt>
                <c:pt idx="733">
                  <c:v>29997</c:v>
                </c:pt>
                <c:pt idx="734">
                  <c:v>30025</c:v>
                </c:pt>
                <c:pt idx="735">
                  <c:v>30056</c:v>
                </c:pt>
                <c:pt idx="736">
                  <c:v>30086</c:v>
                </c:pt>
                <c:pt idx="737">
                  <c:v>30117</c:v>
                </c:pt>
                <c:pt idx="738">
                  <c:v>30147</c:v>
                </c:pt>
                <c:pt idx="739">
                  <c:v>30178</c:v>
                </c:pt>
                <c:pt idx="740">
                  <c:v>30209</c:v>
                </c:pt>
                <c:pt idx="741">
                  <c:v>30239</c:v>
                </c:pt>
                <c:pt idx="742">
                  <c:v>30270</c:v>
                </c:pt>
                <c:pt idx="743">
                  <c:v>30300</c:v>
                </c:pt>
                <c:pt idx="744">
                  <c:v>30331</c:v>
                </c:pt>
                <c:pt idx="745">
                  <c:v>30362</c:v>
                </c:pt>
                <c:pt idx="746">
                  <c:v>30390</c:v>
                </c:pt>
                <c:pt idx="747">
                  <c:v>30421</c:v>
                </c:pt>
                <c:pt idx="748">
                  <c:v>30451</c:v>
                </c:pt>
                <c:pt idx="749">
                  <c:v>30482</c:v>
                </c:pt>
                <c:pt idx="750">
                  <c:v>30512</c:v>
                </c:pt>
                <c:pt idx="751">
                  <c:v>30543</c:v>
                </c:pt>
                <c:pt idx="752">
                  <c:v>30574</c:v>
                </c:pt>
                <c:pt idx="753">
                  <c:v>30604</c:v>
                </c:pt>
                <c:pt idx="754">
                  <c:v>30635</c:v>
                </c:pt>
                <c:pt idx="755">
                  <c:v>30665</c:v>
                </c:pt>
                <c:pt idx="756">
                  <c:v>30696</c:v>
                </c:pt>
                <c:pt idx="757">
                  <c:v>30727</c:v>
                </c:pt>
                <c:pt idx="758">
                  <c:v>30756</c:v>
                </c:pt>
                <c:pt idx="759">
                  <c:v>30787</c:v>
                </c:pt>
                <c:pt idx="760">
                  <c:v>30817</c:v>
                </c:pt>
                <c:pt idx="761">
                  <c:v>30848</c:v>
                </c:pt>
                <c:pt idx="762">
                  <c:v>30878</c:v>
                </c:pt>
                <c:pt idx="763">
                  <c:v>30909</c:v>
                </c:pt>
                <c:pt idx="764">
                  <c:v>30940</c:v>
                </c:pt>
                <c:pt idx="765">
                  <c:v>30970</c:v>
                </c:pt>
                <c:pt idx="766">
                  <c:v>31001</c:v>
                </c:pt>
                <c:pt idx="767">
                  <c:v>31031</c:v>
                </c:pt>
                <c:pt idx="768">
                  <c:v>31062</c:v>
                </c:pt>
                <c:pt idx="769">
                  <c:v>31093</c:v>
                </c:pt>
                <c:pt idx="770">
                  <c:v>31121</c:v>
                </c:pt>
                <c:pt idx="771">
                  <c:v>31152</c:v>
                </c:pt>
                <c:pt idx="772">
                  <c:v>31182</c:v>
                </c:pt>
                <c:pt idx="773">
                  <c:v>31213</c:v>
                </c:pt>
                <c:pt idx="774">
                  <c:v>31243</c:v>
                </c:pt>
                <c:pt idx="775">
                  <c:v>31274</c:v>
                </c:pt>
                <c:pt idx="776">
                  <c:v>31305</c:v>
                </c:pt>
                <c:pt idx="777">
                  <c:v>31335</c:v>
                </c:pt>
                <c:pt idx="778">
                  <c:v>31366</c:v>
                </c:pt>
                <c:pt idx="779">
                  <c:v>31396</c:v>
                </c:pt>
                <c:pt idx="780">
                  <c:v>31427</c:v>
                </c:pt>
                <c:pt idx="781">
                  <c:v>31458</c:v>
                </c:pt>
                <c:pt idx="782">
                  <c:v>31486</c:v>
                </c:pt>
                <c:pt idx="783">
                  <c:v>31517</c:v>
                </c:pt>
                <c:pt idx="784">
                  <c:v>31547</c:v>
                </c:pt>
                <c:pt idx="785">
                  <c:v>31578</c:v>
                </c:pt>
                <c:pt idx="786">
                  <c:v>31608</c:v>
                </c:pt>
                <c:pt idx="787">
                  <c:v>31639</c:v>
                </c:pt>
                <c:pt idx="788">
                  <c:v>31670</c:v>
                </c:pt>
                <c:pt idx="789">
                  <c:v>31700</c:v>
                </c:pt>
                <c:pt idx="790">
                  <c:v>31731</c:v>
                </c:pt>
                <c:pt idx="791">
                  <c:v>31761</c:v>
                </c:pt>
                <c:pt idx="792">
                  <c:v>31792</c:v>
                </c:pt>
                <c:pt idx="793">
                  <c:v>31823</c:v>
                </c:pt>
                <c:pt idx="794">
                  <c:v>31851</c:v>
                </c:pt>
                <c:pt idx="795">
                  <c:v>31882</c:v>
                </c:pt>
                <c:pt idx="796">
                  <c:v>31912</c:v>
                </c:pt>
                <c:pt idx="797">
                  <c:v>31943</c:v>
                </c:pt>
                <c:pt idx="798">
                  <c:v>31973</c:v>
                </c:pt>
                <c:pt idx="799">
                  <c:v>32004</c:v>
                </c:pt>
                <c:pt idx="800">
                  <c:v>32035</c:v>
                </c:pt>
                <c:pt idx="801">
                  <c:v>32065</c:v>
                </c:pt>
                <c:pt idx="802">
                  <c:v>32096</c:v>
                </c:pt>
                <c:pt idx="803">
                  <c:v>32126</c:v>
                </c:pt>
                <c:pt idx="804">
                  <c:v>32157</c:v>
                </c:pt>
                <c:pt idx="805">
                  <c:v>32188</c:v>
                </c:pt>
                <c:pt idx="806">
                  <c:v>32217</c:v>
                </c:pt>
                <c:pt idx="807">
                  <c:v>32248</c:v>
                </c:pt>
                <c:pt idx="808">
                  <c:v>32278</c:v>
                </c:pt>
                <c:pt idx="809">
                  <c:v>32309</c:v>
                </c:pt>
                <c:pt idx="810">
                  <c:v>32339</c:v>
                </c:pt>
                <c:pt idx="811">
                  <c:v>32370</c:v>
                </c:pt>
                <c:pt idx="812">
                  <c:v>32401</c:v>
                </c:pt>
                <c:pt idx="813">
                  <c:v>32431</c:v>
                </c:pt>
                <c:pt idx="814">
                  <c:v>32462</c:v>
                </c:pt>
                <c:pt idx="815">
                  <c:v>32492</c:v>
                </c:pt>
                <c:pt idx="816">
                  <c:v>32523</c:v>
                </c:pt>
                <c:pt idx="817">
                  <c:v>32554</c:v>
                </c:pt>
                <c:pt idx="818">
                  <c:v>32582</c:v>
                </c:pt>
                <c:pt idx="819">
                  <c:v>32613</c:v>
                </c:pt>
                <c:pt idx="820">
                  <c:v>32643</c:v>
                </c:pt>
                <c:pt idx="821">
                  <c:v>32674</c:v>
                </c:pt>
                <c:pt idx="822">
                  <c:v>32704</c:v>
                </c:pt>
                <c:pt idx="823">
                  <c:v>32735</c:v>
                </c:pt>
                <c:pt idx="824">
                  <c:v>32766</c:v>
                </c:pt>
                <c:pt idx="825">
                  <c:v>32796</c:v>
                </c:pt>
                <c:pt idx="826">
                  <c:v>32827</c:v>
                </c:pt>
                <c:pt idx="827">
                  <c:v>32857</c:v>
                </c:pt>
                <c:pt idx="828">
                  <c:v>32888</c:v>
                </c:pt>
                <c:pt idx="829">
                  <c:v>32919</c:v>
                </c:pt>
                <c:pt idx="830">
                  <c:v>32947</c:v>
                </c:pt>
                <c:pt idx="831">
                  <c:v>32978</c:v>
                </c:pt>
                <c:pt idx="832">
                  <c:v>33008</c:v>
                </c:pt>
                <c:pt idx="833">
                  <c:v>33039</c:v>
                </c:pt>
                <c:pt idx="834">
                  <c:v>33069</c:v>
                </c:pt>
                <c:pt idx="835">
                  <c:v>33100</c:v>
                </c:pt>
                <c:pt idx="836">
                  <c:v>33131</c:v>
                </c:pt>
                <c:pt idx="837">
                  <c:v>33161</c:v>
                </c:pt>
                <c:pt idx="838">
                  <c:v>33192</c:v>
                </c:pt>
                <c:pt idx="839">
                  <c:v>33222</c:v>
                </c:pt>
                <c:pt idx="840">
                  <c:v>33253</c:v>
                </c:pt>
                <c:pt idx="841">
                  <c:v>33284</c:v>
                </c:pt>
                <c:pt idx="842">
                  <c:v>33312</c:v>
                </c:pt>
                <c:pt idx="843">
                  <c:v>33343</c:v>
                </c:pt>
                <c:pt idx="844">
                  <c:v>33373</c:v>
                </c:pt>
                <c:pt idx="845">
                  <c:v>33404</c:v>
                </c:pt>
                <c:pt idx="846">
                  <c:v>33434</c:v>
                </c:pt>
                <c:pt idx="847">
                  <c:v>33465</c:v>
                </c:pt>
                <c:pt idx="848">
                  <c:v>33496</c:v>
                </c:pt>
                <c:pt idx="849">
                  <c:v>33526</c:v>
                </c:pt>
                <c:pt idx="850">
                  <c:v>33557</c:v>
                </c:pt>
                <c:pt idx="851">
                  <c:v>33587</c:v>
                </c:pt>
                <c:pt idx="852">
                  <c:v>33618</c:v>
                </c:pt>
                <c:pt idx="853">
                  <c:v>33649</c:v>
                </c:pt>
                <c:pt idx="854">
                  <c:v>33678</c:v>
                </c:pt>
                <c:pt idx="855">
                  <c:v>33709</c:v>
                </c:pt>
                <c:pt idx="856">
                  <c:v>33739</c:v>
                </c:pt>
                <c:pt idx="857">
                  <c:v>33770</c:v>
                </c:pt>
                <c:pt idx="858">
                  <c:v>33800</c:v>
                </c:pt>
                <c:pt idx="859">
                  <c:v>33831</c:v>
                </c:pt>
                <c:pt idx="860">
                  <c:v>33862</c:v>
                </c:pt>
                <c:pt idx="861">
                  <c:v>33892</c:v>
                </c:pt>
                <c:pt idx="862">
                  <c:v>33923</c:v>
                </c:pt>
                <c:pt idx="863">
                  <c:v>33953</c:v>
                </c:pt>
                <c:pt idx="864">
                  <c:v>33984</c:v>
                </c:pt>
                <c:pt idx="865">
                  <c:v>34015</c:v>
                </c:pt>
                <c:pt idx="866">
                  <c:v>34043</c:v>
                </c:pt>
                <c:pt idx="867">
                  <c:v>34074</c:v>
                </c:pt>
                <c:pt idx="868">
                  <c:v>34104</c:v>
                </c:pt>
                <c:pt idx="869">
                  <c:v>34135</c:v>
                </c:pt>
                <c:pt idx="870">
                  <c:v>34165</c:v>
                </c:pt>
                <c:pt idx="871">
                  <c:v>34196</c:v>
                </c:pt>
                <c:pt idx="872">
                  <c:v>34227</c:v>
                </c:pt>
                <c:pt idx="873">
                  <c:v>34257</c:v>
                </c:pt>
                <c:pt idx="874">
                  <c:v>34288</c:v>
                </c:pt>
                <c:pt idx="875">
                  <c:v>34318</c:v>
                </c:pt>
                <c:pt idx="876">
                  <c:v>34349</c:v>
                </c:pt>
                <c:pt idx="877">
                  <c:v>34380</c:v>
                </c:pt>
                <c:pt idx="878">
                  <c:v>34408</c:v>
                </c:pt>
                <c:pt idx="879">
                  <c:v>34439</c:v>
                </c:pt>
                <c:pt idx="880">
                  <c:v>34469</c:v>
                </c:pt>
                <c:pt idx="881">
                  <c:v>34500</c:v>
                </c:pt>
                <c:pt idx="882">
                  <c:v>34530</c:v>
                </c:pt>
                <c:pt idx="883">
                  <c:v>34561</c:v>
                </c:pt>
                <c:pt idx="884">
                  <c:v>34592</c:v>
                </c:pt>
                <c:pt idx="885">
                  <c:v>34622</c:v>
                </c:pt>
                <c:pt idx="886">
                  <c:v>34653</c:v>
                </c:pt>
                <c:pt idx="887">
                  <c:v>34683</c:v>
                </c:pt>
                <c:pt idx="888">
                  <c:v>34714</c:v>
                </c:pt>
                <c:pt idx="889">
                  <c:v>34745</c:v>
                </c:pt>
                <c:pt idx="890">
                  <c:v>34773</c:v>
                </c:pt>
                <c:pt idx="891">
                  <c:v>34804</c:v>
                </c:pt>
                <c:pt idx="892">
                  <c:v>34834</c:v>
                </c:pt>
                <c:pt idx="893">
                  <c:v>34865</c:v>
                </c:pt>
                <c:pt idx="894">
                  <c:v>34895</c:v>
                </c:pt>
                <c:pt idx="895">
                  <c:v>34926</c:v>
                </c:pt>
                <c:pt idx="896">
                  <c:v>34957</c:v>
                </c:pt>
                <c:pt idx="897">
                  <c:v>34987</c:v>
                </c:pt>
                <c:pt idx="898">
                  <c:v>35018</c:v>
                </c:pt>
                <c:pt idx="899">
                  <c:v>35048</c:v>
                </c:pt>
                <c:pt idx="900">
                  <c:v>35079</c:v>
                </c:pt>
                <c:pt idx="901">
                  <c:v>35110</c:v>
                </c:pt>
                <c:pt idx="902">
                  <c:v>35139</c:v>
                </c:pt>
                <c:pt idx="903">
                  <c:v>35170</c:v>
                </c:pt>
                <c:pt idx="904">
                  <c:v>35200</c:v>
                </c:pt>
                <c:pt idx="905">
                  <c:v>35231</c:v>
                </c:pt>
                <c:pt idx="906">
                  <c:v>35261</c:v>
                </c:pt>
                <c:pt idx="907">
                  <c:v>35292</c:v>
                </c:pt>
                <c:pt idx="908">
                  <c:v>35323</c:v>
                </c:pt>
                <c:pt idx="909">
                  <c:v>35353</c:v>
                </c:pt>
                <c:pt idx="910">
                  <c:v>35384</c:v>
                </c:pt>
                <c:pt idx="911">
                  <c:v>35414</c:v>
                </c:pt>
                <c:pt idx="912">
                  <c:v>35445</c:v>
                </c:pt>
                <c:pt idx="913">
                  <c:v>35476</c:v>
                </c:pt>
                <c:pt idx="914">
                  <c:v>35504</c:v>
                </c:pt>
                <c:pt idx="915">
                  <c:v>35535</c:v>
                </c:pt>
                <c:pt idx="916">
                  <c:v>35565</c:v>
                </c:pt>
                <c:pt idx="917">
                  <c:v>35596</c:v>
                </c:pt>
                <c:pt idx="918">
                  <c:v>35626</c:v>
                </c:pt>
                <c:pt idx="919">
                  <c:v>35657</c:v>
                </c:pt>
                <c:pt idx="920">
                  <c:v>35688</c:v>
                </c:pt>
                <c:pt idx="921">
                  <c:v>35718</c:v>
                </c:pt>
                <c:pt idx="922">
                  <c:v>35749</c:v>
                </c:pt>
                <c:pt idx="923">
                  <c:v>35779</c:v>
                </c:pt>
                <c:pt idx="924">
                  <c:v>35810</c:v>
                </c:pt>
                <c:pt idx="925">
                  <c:v>35841</c:v>
                </c:pt>
                <c:pt idx="926">
                  <c:v>35869</c:v>
                </c:pt>
                <c:pt idx="927">
                  <c:v>35900</c:v>
                </c:pt>
                <c:pt idx="928">
                  <c:v>35930</c:v>
                </c:pt>
                <c:pt idx="929">
                  <c:v>35961</c:v>
                </c:pt>
                <c:pt idx="930">
                  <c:v>35991</c:v>
                </c:pt>
                <c:pt idx="931">
                  <c:v>36022</c:v>
                </c:pt>
                <c:pt idx="932">
                  <c:v>36053</c:v>
                </c:pt>
                <c:pt idx="933">
                  <c:v>36083</c:v>
                </c:pt>
                <c:pt idx="934">
                  <c:v>36114</c:v>
                </c:pt>
                <c:pt idx="935">
                  <c:v>36144</c:v>
                </c:pt>
                <c:pt idx="936">
                  <c:v>36175</c:v>
                </c:pt>
                <c:pt idx="937">
                  <c:v>36206</c:v>
                </c:pt>
                <c:pt idx="938">
                  <c:v>36234</c:v>
                </c:pt>
                <c:pt idx="939">
                  <c:v>36265</c:v>
                </c:pt>
                <c:pt idx="940">
                  <c:v>36295</c:v>
                </c:pt>
                <c:pt idx="941">
                  <c:v>36326</c:v>
                </c:pt>
                <c:pt idx="942">
                  <c:v>36356</c:v>
                </c:pt>
                <c:pt idx="943">
                  <c:v>36387</c:v>
                </c:pt>
                <c:pt idx="944">
                  <c:v>36418</c:v>
                </c:pt>
                <c:pt idx="945">
                  <c:v>36448</c:v>
                </c:pt>
                <c:pt idx="946">
                  <c:v>36479</c:v>
                </c:pt>
                <c:pt idx="947">
                  <c:v>36509</c:v>
                </c:pt>
                <c:pt idx="948">
                  <c:v>36540</c:v>
                </c:pt>
                <c:pt idx="949">
                  <c:v>36571</c:v>
                </c:pt>
                <c:pt idx="950">
                  <c:v>36600</c:v>
                </c:pt>
                <c:pt idx="951">
                  <c:v>36631</c:v>
                </c:pt>
                <c:pt idx="952">
                  <c:v>36661</c:v>
                </c:pt>
                <c:pt idx="953">
                  <c:v>36692</c:v>
                </c:pt>
                <c:pt idx="954">
                  <c:v>36722</c:v>
                </c:pt>
                <c:pt idx="955">
                  <c:v>36753</c:v>
                </c:pt>
                <c:pt idx="956">
                  <c:v>36784</c:v>
                </c:pt>
                <c:pt idx="957">
                  <c:v>36814</c:v>
                </c:pt>
                <c:pt idx="958">
                  <c:v>36845</c:v>
                </c:pt>
                <c:pt idx="959">
                  <c:v>36875</c:v>
                </c:pt>
                <c:pt idx="960">
                  <c:v>36906</c:v>
                </c:pt>
                <c:pt idx="961">
                  <c:v>36937</c:v>
                </c:pt>
                <c:pt idx="962">
                  <c:v>36965</c:v>
                </c:pt>
                <c:pt idx="963">
                  <c:v>36996</c:v>
                </c:pt>
                <c:pt idx="964">
                  <c:v>37026</c:v>
                </c:pt>
                <c:pt idx="965">
                  <c:v>37057</c:v>
                </c:pt>
                <c:pt idx="966">
                  <c:v>37087</c:v>
                </c:pt>
                <c:pt idx="967">
                  <c:v>37118</c:v>
                </c:pt>
                <c:pt idx="968">
                  <c:v>37149</c:v>
                </c:pt>
                <c:pt idx="969">
                  <c:v>37179</c:v>
                </c:pt>
                <c:pt idx="970">
                  <c:v>37210</c:v>
                </c:pt>
                <c:pt idx="971">
                  <c:v>37240</c:v>
                </c:pt>
                <c:pt idx="972">
                  <c:v>37271</c:v>
                </c:pt>
                <c:pt idx="973">
                  <c:v>37302</c:v>
                </c:pt>
                <c:pt idx="974">
                  <c:v>37330</c:v>
                </c:pt>
                <c:pt idx="975">
                  <c:v>37361</c:v>
                </c:pt>
                <c:pt idx="976">
                  <c:v>37391</c:v>
                </c:pt>
                <c:pt idx="977">
                  <c:v>37422</c:v>
                </c:pt>
                <c:pt idx="978">
                  <c:v>37452</c:v>
                </c:pt>
                <c:pt idx="979">
                  <c:v>37483</c:v>
                </c:pt>
                <c:pt idx="980">
                  <c:v>37514</c:v>
                </c:pt>
                <c:pt idx="981">
                  <c:v>37544</c:v>
                </c:pt>
                <c:pt idx="982">
                  <c:v>37575</c:v>
                </c:pt>
                <c:pt idx="983">
                  <c:v>37605</c:v>
                </c:pt>
                <c:pt idx="984">
                  <c:v>37636</c:v>
                </c:pt>
                <c:pt idx="985">
                  <c:v>37667</c:v>
                </c:pt>
                <c:pt idx="986">
                  <c:v>37695</c:v>
                </c:pt>
                <c:pt idx="987">
                  <c:v>37726</c:v>
                </c:pt>
                <c:pt idx="988">
                  <c:v>37756</c:v>
                </c:pt>
                <c:pt idx="989">
                  <c:v>37787</c:v>
                </c:pt>
                <c:pt idx="990">
                  <c:v>37817</c:v>
                </c:pt>
                <c:pt idx="991">
                  <c:v>37848</c:v>
                </c:pt>
                <c:pt idx="992">
                  <c:v>37879</c:v>
                </c:pt>
                <c:pt idx="993">
                  <c:v>37909</c:v>
                </c:pt>
                <c:pt idx="994">
                  <c:v>37940</c:v>
                </c:pt>
                <c:pt idx="995">
                  <c:v>37970</c:v>
                </c:pt>
                <c:pt idx="996">
                  <c:v>38001</c:v>
                </c:pt>
                <c:pt idx="997">
                  <c:v>38032</c:v>
                </c:pt>
                <c:pt idx="998">
                  <c:v>38061</c:v>
                </c:pt>
                <c:pt idx="999">
                  <c:v>38092</c:v>
                </c:pt>
                <c:pt idx="1000">
                  <c:v>38122</c:v>
                </c:pt>
                <c:pt idx="1001">
                  <c:v>38153</c:v>
                </c:pt>
                <c:pt idx="1002">
                  <c:v>38183</c:v>
                </c:pt>
                <c:pt idx="1003">
                  <c:v>38214</c:v>
                </c:pt>
                <c:pt idx="1004">
                  <c:v>38245</c:v>
                </c:pt>
                <c:pt idx="1005">
                  <c:v>38275</c:v>
                </c:pt>
                <c:pt idx="1006">
                  <c:v>38306</c:v>
                </c:pt>
                <c:pt idx="1007">
                  <c:v>38336</c:v>
                </c:pt>
                <c:pt idx="1008">
                  <c:v>38367</c:v>
                </c:pt>
                <c:pt idx="1009">
                  <c:v>38398</c:v>
                </c:pt>
                <c:pt idx="1010">
                  <c:v>38426</c:v>
                </c:pt>
                <c:pt idx="1011">
                  <c:v>38457</c:v>
                </c:pt>
                <c:pt idx="1012">
                  <c:v>38487</c:v>
                </c:pt>
                <c:pt idx="1013">
                  <c:v>38518</c:v>
                </c:pt>
                <c:pt idx="1014">
                  <c:v>38548</c:v>
                </c:pt>
                <c:pt idx="1015">
                  <c:v>38579</c:v>
                </c:pt>
                <c:pt idx="1016">
                  <c:v>38610</c:v>
                </c:pt>
                <c:pt idx="1017">
                  <c:v>38640</c:v>
                </c:pt>
                <c:pt idx="1018">
                  <c:v>38671</c:v>
                </c:pt>
                <c:pt idx="1019">
                  <c:v>38701</c:v>
                </c:pt>
                <c:pt idx="1020">
                  <c:v>38732</c:v>
                </c:pt>
                <c:pt idx="1021">
                  <c:v>38763</c:v>
                </c:pt>
                <c:pt idx="1022">
                  <c:v>38791</c:v>
                </c:pt>
                <c:pt idx="1023">
                  <c:v>38822</c:v>
                </c:pt>
                <c:pt idx="1024">
                  <c:v>38852</c:v>
                </c:pt>
                <c:pt idx="1025">
                  <c:v>38883</c:v>
                </c:pt>
                <c:pt idx="1026">
                  <c:v>38913</c:v>
                </c:pt>
                <c:pt idx="1027">
                  <c:v>38944</c:v>
                </c:pt>
                <c:pt idx="1028">
                  <c:v>38975</c:v>
                </c:pt>
                <c:pt idx="1029">
                  <c:v>39005</c:v>
                </c:pt>
                <c:pt idx="1030">
                  <c:v>39036</c:v>
                </c:pt>
                <c:pt idx="1031">
                  <c:v>39066</c:v>
                </c:pt>
                <c:pt idx="1032">
                  <c:v>39097</c:v>
                </c:pt>
                <c:pt idx="1033">
                  <c:v>39128</c:v>
                </c:pt>
                <c:pt idx="1034">
                  <c:v>39156</c:v>
                </c:pt>
                <c:pt idx="1035">
                  <c:v>39187</c:v>
                </c:pt>
                <c:pt idx="1036">
                  <c:v>39217</c:v>
                </c:pt>
                <c:pt idx="1037">
                  <c:v>39248</c:v>
                </c:pt>
                <c:pt idx="1038">
                  <c:v>39278</c:v>
                </c:pt>
                <c:pt idx="1039">
                  <c:v>39309</c:v>
                </c:pt>
                <c:pt idx="1040">
                  <c:v>39340</c:v>
                </c:pt>
                <c:pt idx="1041">
                  <c:v>39370</c:v>
                </c:pt>
                <c:pt idx="1042">
                  <c:v>39401</c:v>
                </c:pt>
                <c:pt idx="1043">
                  <c:v>39431</c:v>
                </c:pt>
                <c:pt idx="1044">
                  <c:v>39462</c:v>
                </c:pt>
                <c:pt idx="1045">
                  <c:v>39493</c:v>
                </c:pt>
                <c:pt idx="1046">
                  <c:v>39522</c:v>
                </c:pt>
                <c:pt idx="1047">
                  <c:v>39553</c:v>
                </c:pt>
                <c:pt idx="1048">
                  <c:v>39583</c:v>
                </c:pt>
                <c:pt idx="1049">
                  <c:v>39614</c:v>
                </c:pt>
                <c:pt idx="1050">
                  <c:v>39644</c:v>
                </c:pt>
                <c:pt idx="1051">
                  <c:v>39675</c:v>
                </c:pt>
                <c:pt idx="1052">
                  <c:v>39706</c:v>
                </c:pt>
                <c:pt idx="1053">
                  <c:v>39736</c:v>
                </c:pt>
                <c:pt idx="1054">
                  <c:v>39767</c:v>
                </c:pt>
                <c:pt idx="1055">
                  <c:v>39797</c:v>
                </c:pt>
                <c:pt idx="1056">
                  <c:v>39828</c:v>
                </c:pt>
                <c:pt idx="1057">
                  <c:v>39859</c:v>
                </c:pt>
                <c:pt idx="1058">
                  <c:v>39887</c:v>
                </c:pt>
                <c:pt idx="1059">
                  <c:v>39918</c:v>
                </c:pt>
                <c:pt idx="1060">
                  <c:v>39948</c:v>
                </c:pt>
                <c:pt idx="1061">
                  <c:v>39979</c:v>
                </c:pt>
                <c:pt idx="1062">
                  <c:v>40009</c:v>
                </c:pt>
                <c:pt idx="1063">
                  <c:v>40040</c:v>
                </c:pt>
                <c:pt idx="1064">
                  <c:v>40071</c:v>
                </c:pt>
                <c:pt idx="1065">
                  <c:v>40101</c:v>
                </c:pt>
                <c:pt idx="1066">
                  <c:v>40132</c:v>
                </c:pt>
                <c:pt idx="1067">
                  <c:v>40162</c:v>
                </c:pt>
                <c:pt idx="1068">
                  <c:v>40193</c:v>
                </c:pt>
                <c:pt idx="1069">
                  <c:v>40224</c:v>
                </c:pt>
                <c:pt idx="1070">
                  <c:v>40252</c:v>
                </c:pt>
                <c:pt idx="1071">
                  <c:v>40283</c:v>
                </c:pt>
                <c:pt idx="1072">
                  <c:v>40313</c:v>
                </c:pt>
                <c:pt idx="1073">
                  <c:v>40344</c:v>
                </c:pt>
                <c:pt idx="1074">
                  <c:v>40374</c:v>
                </c:pt>
                <c:pt idx="1075">
                  <c:v>40405</c:v>
                </c:pt>
                <c:pt idx="1076">
                  <c:v>40436</c:v>
                </c:pt>
                <c:pt idx="1077">
                  <c:v>40466</c:v>
                </c:pt>
                <c:pt idx="1078">
                  <c:v>40497</c:v>
                </c:pt>
                <c:pt idx="1079">
                  <c:v>40527</c:v>
                </c:pt>
                <c:pt idx="1080">
                  <c:v>40558</c:v>
                </c:pt>
                <c:pt idx="1081">
                  <c:v>40589</c:v>
                </c:pt>
                <c:pt idx="1082">
                  <c:v>40617</c:v>
                </c:pt>
                <c:pt idx="1083">
                  <c:v>40648</c:v>
                </c:pt>
                <c:pt idx="1084">
                  <c:v>40678</c:v>
                </c:pt>
                <c:pt idx="1085">
                  <c:v>40709</c:v>
                </c:pt>
                <c:pt idx="1086">
                  <c:v>40739</c:v>
                </c:pt>
                <c:pt idx="1087">
                  <c:v>40770</c:v>
                </c:pt>
                <c:pt idx="1088">
                  <c:v>40801</c:v>
                </c:pt>
                <c:pt idx="1089">
                  <c:v>40831</c:v>
                </c:pt>
                <c:pt idx="1090">
                  <c:v>40862</c:v>
                </c:pt>
                <c:pt idx="1091">
                  <c:v>40892</c:v>
                </c:pt>
                <c:pt idx="1092">
                  <c:v>40923</c:v>
                </c:pt>
                <c:pt idx="1093">
                  <c:v>40954</c:v>
                </c:pt>
                <c:pt idx="1094">
                  <c:v>40983</c:v>
                </c:pt>
                <c:pt idx="1095">
                  <c:v>41014</c:v>
                </c:pt>
                <c:pt idx="1096">
                  <c:v>41044</c:v>
                </c:pt>
                <c:pt idx="1097">
                  <c:v>41075</c:v>
                </c:pt>
                <c:pt idx="1098">
                  <c:v>41105</c:v>
                </c:pt>
                <c:pt idx="1099">
                  <c:v>41136</c:v>
                </c:pt>
                <c:pt idx="1100">
                  <c:v>41167</c:v>
                </c:pt>
                <c:pt idx="1101">
                  <c:v>41197</c:v>
                </c:pt>
                <c:pt idx="1102">
                  <c:v>41228</c:v>
                </c:pt>
                <c:pt idx="1103">
                  <c:v>41258</c:v>
                </c:pt>
                <c:pt idx="1104">
                  <c:v>41289</c:v>
                </c:pt>
                <c:pt idx="1105">
                  <c:v>41320</c:v>
                </c:pt>
                <c:pt idx="1106">
                  <c:v>41348</c:v>
                </c:pt>
                <c:pt idx="1107">
                  <c:v>41379</c:v>
                </c:pt>
                <c:pt idx="1108">
                  <c:v>41409</c:v>
                </c:pt>
                <c:pt idx="1109">
                  <c:v>41440</c:v>
                </c:pt>
                <c:pt idx="1110">
                  <c:v>41470</c:v>
                </c:pt>
                <c:pt idx="1111">
                  <c:v>41501</c:v>
                </c:pt>
                <c:pt idx="1112">
                  <c:v>41532</c:v>
                </c:pt>
                <c:pt idx="1113">
                  <c:v>41562</c:v>
                </c:pt>
                <c:pt idx="1114">
                  <c:v>41593</c:v>
                </c:pt>
                <c:pt idx="1115">
                  <c:v>41623</c:v>
                </c:pt>
                <c:pt idx="1116">
                  <c:v>41654</c:v>
                </c:pt>
                <c:pt idx="1117">
                  <c:v>41685</c:v>
                </c:pt>
                <c:pt idx="1118">
                  <c:v>41713</c:v>
                </c:pt>
                <c:pt idx="1119">
                  <c:v>41744</c:v>
                </c:pt>
                <c:pt idx="1120">
                  <c:v>41774</c:v>
                </c:pt>
                <c:pt idx="1121">
                  <c:v>41805</c:v>
                </c:pt>
                <c:pt idx="1122">
                  <c:v>41835</c:v>
                </c:pt>
                <c:pt idx="1123">
                  <c:v>41866</c:v>
                </c:pt>
                <c:pt idx="1124">
                  <c:v>41897</c:v>
                </c:pt>
                <c:pt idx="1125">
                  <c:v>41927</c:v>
                </c:pt>
                <c:pt idx="1126">
                  <c:v>41958</c:v>
                </c:pt>
                <c:pt idx="1127">
                  <c:v>41988</c:v>
                </c:pt>
                <c:pt idx="1128">
                  <c:v>42019</c:v>
                </c:pt>
                <c:pt idx="1129">
                  <c:v>42050</c:v>
                </c:pt>
                <c:pt idx="1130">
                  <c:v>42078</c:v>
                </c:pt>
                <c:pt idx="1131">
                  <c:v>42109</c:v>
                </c:pt>
                <c:pt idx="1132">
                  <c:v>42139</c:v>
                </c:pt>
                <c:pt idx="1133">
                  <c:v>42170</c:v>
                </c:pt>
                <c:pt idx="1134">
                  <c:v>42200</c:v>
                </c:pt>
                <c:pt idx="1135">
                  <c:v>42231</c:v>
                </c:pt>
                <c:pt idx="1136">
                  <c:v>42262</c:v>
                </c:pt>
                <c:pt idx="1137">
                  <c:v>42292</c:v>
                </c:pt>
                <c:pt idx="1138">
                  <c:v>42323</c:v>
                </c:pt>
                <c:pt idx="1139">
                  <c:v>42353</c:v>
                </c:pt>
                <c:pt idx="1140">
                  <c:v>42384</c:v>
                </c:pt>
                <c:pt idx="1141">
                  <c:v>42415</c:v>
                </c:pt>
                <c:pt idx="1142">
                  <c:v>42444</c:v>
                </c:pt>
                <c:pt idx="1143">
                  <c:v>42475</c:v>
                </c:pt>
                <c:pt idx="1144">
                  <c:v>42505</c:v>
                </c:pt>
                <c:pt idx="1145">
                  <c:v>42536</c:v>
                </c:pt>
                <c:pt idx="1146">
                  <c:v>42566</c:v>
                </c:pt>
                <c:pt idx="1147">
                  <c:v>42597</c:v>
                </c:pt>
                <c:pt idx="1148">
                  <c:v>42628</c:v>
                </c:pt>
                <c:pt idx="1149">
                  <c:v>42658</c:v>
                </c:pt>
                <c:pt idx="1150">
                  <c:v>42689</c:v>
                </c:pt>
                <c:pt idx="1151">
                  <c:v>42719</c:v>
                </c:pt>
                <c:pt idx="1152">
                  <c:v>42750</c:v>
                </c:pt>
                <c:pt idx="1153">
                  <c:v>42781</c:v>
                </c:pt>
                <c:pt idx="1154">
                  <c:v>42809</c:v>
                </c:pt>
                <c:pt idx="1155">
                  <c:v>42840</c:v>
                </c:pt>
                <c:pt idx="1156">
                  <c:v>42870</c:v>
                </c:pt>
                <c:pt idx="1157">
                  <c:v>42901</c:v>
                </c:pt>
                <c:pt idx="1158">
                  <c:v>42931</c:v>
                </c:pt>
                <c:pt idx="1159">
                  <c:v>42962</c:v>
                </c:pt>
                <c:pt idx="1160">
                  <c:v>42993</c:v>
                </c:pt>
                <c:pt idx="1161">
                  <c:v>43023</c:v>
                </c:pt>
                <c:pt idx="1162">
                  <c:v>43054</c:v>
                </c:pt>
                <c:pt idx="1163">
                  <c:v>43084</c:v>
                </c:pt>
                <c:pt idx="1164">
                  <c:v>43115</c:v>
                </c:pt>
                <c:pt idx="1165">
                  <c:v>43146</c:v>
                </c:pt>
                <c:pt idx="1166">
                  <c:v>43174</c:v>
                </c:pt>
                <c:pt idx="1167">
                  <c:v>43205</c:v>
                </c:pt>
                <c:pt idx="1168">
                  <c:v>43235</c:v>
                </c:pt>
                <c:pt idx="1169">
                  <c:v>43266</c:v>
                </c:pt>
                <c:pt idx="1170">
                  <c:v>43296</c:v>
                </c:pt>
                <c:pt idx="1171">
                  <c:v>43327</c:v>
                </c:pt>
                <c:pt idx="1172">
                  <c:v>43358</c:v>
                </c:pt>
                <c:pt idx="1173">
                  <c:v>43388</c:v>
                </c:pt>
                <c:pt idx="1174">
                  <c:v>43419</c:v>
                </c:pt>
                <c:pt idx="1175">
                  <c:v>43449</c:v>
                </c:pt>
              </c:numCache>
            </c:numRef>
          </c:cat>
          <c:val>
            <c:numRef>
              <c:f>precM!$I$2:$I$1177</c:f>
              <c:numCache>
                <c:formatCode>General</c:formatCode>
                <c:ptCount val="1176"/>
                <c:pt idx="6">
                  <c:v>4.5538461538461537</c:v>
                </c:pt>
                <c:pt idx="7">
                  <c:v>4.6538461538461533</c:v>
                </c:pt>
                <c:pt idx="8">
                  <c:v>5.0084615384615399</c:v>
                </c:pt>
                <c:pt idx="9">
                  <c:v>4.722307692307691</c:v>
                </c:pt>
                <c:pt idx="10">
                  <c:v>4.8207692307692298</c:v>
                </c:pt>
                <c:pt idx="11">
                  <c:v>4.6615384615384627</c:v>
                </c:pt>
                <c:pt idx="12">
                  <c:v>4.6223076923076913</c:v>
                </c:pt>
                <c:pt idx="13">
                  <c:v>4.6284615384615382</c:v>
                </c:pt>
                <c:pt idx="14">
                  <c:v>4.6292307692307704</c:v>
                </c:pt>
                <c:pt idx="15">
                  <c:v>4.7346153846153847</c:v>
                </c:pt>
                <c:pt idx="16">
                  <c:v>4.5738461538461532</c:v>
                </c:pt>
                <c:pt idx="17">
                  <c:v>4.4846153846153856</c:v>
                </c:pt>
                <c:pt idx="18">
                  <c:v>4.0561538461538458</c:v>
                </c:pt>
                <c:pt idx="19">
                  <c:v>3.9576923076923074</c:v>
                </c:pt>
                <c:pt idx="20">
                  <c:v>2.8861538461538472</c:v>
                </c:pt>
                <c:pt idx="21">
                  <c:v>2.7699999999999996</c:v>
                </c:pt>
                <c:pt idx="22">
                  <c:v>2.7199999999999993</c:v>
                </c:pt>
                <c:pt idx="23">
                  <c:v>2.7100000000000009</c:v>
                </c:pt>
                <c:pt idx="24">
                  <c:v>2.6499999999999995</c:v>
                </c:pt>
                <c:pt idx="25">
                  <c:v>2.6699999999999995</c:v>
                </c:pt>
                <c:pt idx="26">
                  <c:v>2.8753846153846165</c:v>
                </c:pt>
                <c:pt idx="27">
                  <c:v>3.1507692307692303</c:v>
                </c:pt>
                <c:pt idx="28">
                  <c:v>3.506153846153846</c:v>
                </c:pt>
                <c:pt idx="29">
                  <c:v>4.1700000000000017</c:v>
                </c:pt>
                <c:pt idx="30">
                  <c:v>3.5799999999999996</c:v>
                </c:pt>
                <c:pt idx="31">
                  <c:v>3.425384615384615</c:v>
                </c:pt>
                <c:pt idx="32">
                  <c:v>3.4823076923076921</c:v>
                </c:pt>
                <c:pt idx="33">
                  <c:v>3.5130769230769228</c:v>
                </c:pt>
                <c:pt idx="34">
                  <c:v>2.9892307692307689</c:v>
                </c:pt>
                <c:pt idx="35">
                  <c:v>2.9238461538461538</c:v>
                </c:pt>
                <c:pt idx="36">
                  <c:v>2.7630769230769232</c:v>
                </c:pt>
                <c:pt idx="37">
                  <c:v>2.7584615384615385</c:v>
                </c:pt>
                <c:pt idx="38">
                  <c:v>2.7584615384615381</c:v>
                </c:pt>
                <c:pt idx="39">
                  <c:v>2.7123076923076921</c:v>
                </c:pt>
                <c:pt idx="40">
                  <c:v>2.4715384615384615</c:v>
                </c:pt>
                <c:pt idx="41">
                  <c:v>2.2223076923076928</c:v>
                </c:pt>
                <c:pt idx="42">
                  <c:v>1.5823076923076922</c:v>
                </c:pt>
                <c:pt idx="43">
                  <c:v>2.4792307692307691</c:v>
                </c:pt>
                <c:pt idx="44">
                  <c:v>2.5230769230769234</c:v>
                </c:pt>
                <c:pt idx="45">
                  <c:v>2.7376923076923076</c:v>
                </c:pt>
                <c:pt idx="46">
                  <c:v>2.8338461538461539</c:v>
                </c:pt>
                <c:pt idx="47">
                  <c:v>2.9469230769230772</c:v>
                </c:pt>
                <c:pt idx="48">
                  <c:v>2.9492307692307693</c:v>
                </c:pt>
                <c:pt idx="49">
                  <c:v>3.0130769230769232</c:v>
                </c:pt>
                <c:pt idx="50">
                  <c:v>3.1907692307692308</c:v>
                </c:pt>
                <c:pt idx="51">
                  <c:v>3.67</c:v>
                </c:pt>
                <c:pt idx="52">
                  <c:v>3.8669230769230771</c:v>
                </c:pt>
                <c:pt idx="53">
                  <c:v>4.2938461538461539</c:v>
                </c:pt>
                <c:pt idx="54">
                  <c:v>4.5138461538461536</c:v>
                </c:pt>
                <c:pt idx="55">
                  <c:v>5.1353846153846154</c:v>
                </c:pt>
                <c:pt idx="56">
                  <c:v>4.0123076923076928</c:v>
                </c:pt>
                <c:pt idx="57">
                  <c:v>4.1615384615384619</c:v>
                </c:pt>
                <c:pt idx="58">
                  <c:v>3.8561538461538465</c:v>
                </c:pt>
                <c:pt idx="59">
                  <c:v>3.6915384615384617</c:v>
                </c:pt>
                <c:pt idx="60">
                  <c:v>3.5746153846153845</c:v>
                </c:pt>
                <c:pt idx="61">
                  <c:v>3.5846153846153848</c:v>
                </c:pt>
                <c:pt idx="62">
                  <c:v>3.5269230769230768</c:v>
                </c:pt>
                <c:pt idx="63">
                  <c:v>3.4846153846153847</c:v>
                </c:pt>
                <c:pt idx="64">
                  <c:v>3.2461538461538462</c:v>
                </c:pt>
                <c:pt idx="65">
                  <c:v>3.1053846153846156</c:v>
                </c:pt>
                <c:pt idx="66">
                  <c:v>3.3415384615384616</c:v>
                </c:pt>
                <c:pt idx="67">
                  <c:v>4.0392307692307696</c:v>
                </c:pt>
                <c:pt idx="68">
                  <c:v>3.4592307692307696</c:v>
                </c:pt>
                <c:pt idx="69">
                  <c:v>3.9546153846153849</c:v>
                </c:pt>
                <c:pt idx="70">
                  <c:v>3.5838461538461539</c:v>
                </c:pt>
                <c:pt idx="71">
                  <c:v>3.5461538461538464</c:v>
                </c:pt>
                <c:pt idx="72">
                  <c:v>3.546153846153846</c:v>
                </c:pt>
                <c:pt idx="73">
                  <c:v>3.5484615384615386</c:v>
                </c:pt>
                <c:pt idx="74">
                  <c:v>3.5584615384615383</c:v>
                </c:pt>
                <c:pt idx="75">
                  <c:v>3.7815384615384615</c:v>
                </c:pt>
                <c:pt idx="76">
                  <c:v>5.0830769230769226</c:v>
                </c:pt>
                <c:pt idx="77">
                  <c:v>5.0815384615384618</c:v>
                </c:pt>
                <c:pt idx="78">
                  <c:v>5.2299999999999995</c:v>
                </c:pt>
                <c:pt idx="79">
                  <c:v>4.7969230769230764</c:v>
                </c:pt>
                <c:pt idx="80">
                  <c:v>4.6538461538461533</c:v>
                </c:pt>
                <c:pt idx="81">
                  <c:v>4.6692307692307695</c:v>
                </c:pt>
                <c:pt idx="82">
                  <c:v>4.1753846153846155</c:v>
                </c:pt>
                <c:pt idx="83">
                  <c:v>4.0823076923076922</c:v>
                </c:pt>
                <c:pt idx="84">
                  <c:v>4.0053846153846155</c:v>
                </c:pt>
                <c:pt idx="85">
                  <c:v>4.0092307692307694</c:v>
                </c:pt>
                <c:pt idx="86">
                  <c:v>4.0338461538461541</c:v>
                </c:pt>
                <c:pt idx="87">
                  <c:v>4.3369230769230773</c:v>
                </c:pt>
                <c:pt idx="88">
                  <c:v>4.940769230769229</c:v>
                </c:pt>
                <c:pt idx="89">
                  <c:v>3.7869230769230771</c:v>
                </c:pt>
                <c:pt idx="90">
                  <c:v>3.6961538461538463</c:v>
                </c:pt>
                <c:pt idx="91">
                  <c:v>3.6338461538461524</c:v>
                </c:pt>
                <c:pt idx="92">
                  <c:v>3.6492307692307695</c:v>
                </c:pt>
                <c:pt idx="93">
                  <c:v>2.9769230769230779</c:v>
                </c:pt>
                <c:pt idx="94">
                  <c:v>2.6607692307692297</c:v>
                </c:pt>
                <c:pt idx="95">
                  <c:v>2.8307692307692314</c:v>
                </c:pt>
                <c:pt idx="96">
                  <c:v>2.798461538461539</c:v>
                </c:pt>
                <c:pt idx="97">
                  <c:v>2.7992307692307681</c:v>
                </c:pt>
                <c:pt idx="98">
                  <c:v>2.795384615384616</c:v>
                </c:pt>
                <c:pt idx="99">
                  <c:v>2.8469230769230771</c:v>
                </c:pt>
                <c:pt idx="100">
                  <c:v>2.9499999999999988</c:v>
                </c:pt>
                <c:pt idx="101">
                  <c:v>2.5561538461538467</c:v>
                </c:pt>
                <c:pt idx="102">
                  <c:v>2.8507692307692314</c:v>
                </c:pt>
                <c:pt idx="103">
                  <c:v>3.1015384615384605</c:v>
                </c:pt>
                <c:pt idx="104">
                  <c:v>3.1361538461538467</c:v>
                </c:pt>
                <c:pt idx="105">
                  <c:v>3.2107692307692313</c:v>
                </c:pt>
                <c:pt idx="106">
                  <c:v>3.0399999999999991</c:v>
                </c:pt>
                <c:pt idx="107">
                  <c:v>3.042307692307693</c:v>
                </c:pt>
                <c:pt idx="108">
                  <c:v>2.8253846153846158</c:v>
                </c:pt>
                <c:pt idx="109">
                  <c:v>2.8276923076923066</c:v>
                </c:pt>
                <c:pt idx="110">
                  <c:v>2.9884615384615389</c:v>
                </c:pt>
                <c:pt idx="111">
                  <c:v>3.0446153846153852</c:v>
                </c:pt>
                <c:pt idx="112">
                  <c:v>2.966153846153845</c:v>
                </c:pt>
                <c:pt idx="113">
                  <c:v>3.9407692307692312</c:v>
                </c:pt>
                <c:pt idx="114">
                  <c:v>4.1092307692307699</c:v>
                </c:pt>
                <c:pt idx="115">
                  <c:v>3.7638461538461527</c:v>
                </c:pt>
                <c:pt idx="116">
                  <c:v>3.657692307692308</c:v>
                </c:pt>
                <c:pt idx="117">
                  <c:v>3.4230769230769238</c:v>
                </c:pt>
                <c:pt idx="118">
                  <c:v>3.2276923076923065</c:v>
                </c:pt>
                <c:pt idx="119">
                  <c:v>3.2446153846153849</c:v>
                </c:pt>
                <c:pt idx="120">
                  <c:v>3.2369230769230777</c:v>
                </c:pt>
                <c:pt idx="121">
                  <c:v>3.2353846153846142</c:v>
                </c:pt>
                <c:pt idx="122">
                  <c:v>3.278461538461539</c:v>
                </c:pt>
                <c:pt idx="123">
                  <c:v>3.1630769230769236</c:v>
                </c:pt>
                <c:pt idx="124">
                  <c:v>3.4592307692307682</c:v>
                </c:pt>
                <c:pt idx="125">
                  <c:v>3.5646153846153852</c:v>
                </c:pt>
                <c:pt idx="126">
                  <c:v>2.5861538461538469</c:v>
                </c:pt>
                <c:pt idx="127">
                  <c:v>2.2030769230769218</c:v>
                </c:pt>
                <c:pt idx="128">
                  <c:v>2.1607692307692314</c:v>
                </c:pt>
                <c:pt idx="129">
                  <c:v>2.1353846153846163</c:v>
                </c:pt>
                <c:pt idx="130">
                  <c:v>2.3030769230769219</c:v>
                </c:pt>
                <c:pt idx="131">
                  <c:v>2.1784615384615389</c:v>
                </c:pt>
                <c:pt idx="132">
                  <c:v>2.0246153846153851</c:v>
                </c:pt>
                <c:pt idx="133">
                  <c:v>2.0223076923076913</c:v>
                </c:pt>
                <c:pt idx="134">
                  <c:v>2.0223076923076926</c:v>
                </c:pt>
                <c:pt idx="135">
                  <c:v>2.2569230769230777</c:v>
                </c:pt>
                <c:pt idx="136">
                  <c:v>2.4999999999999991</c:v>
                </c:pt>
                <c:pt idx="137">
                  <c:v>3.338461538461539</c:v>
                </c:pt>
                <c:pt idx="138">
                  <c:v>3.9600000000000004</c:v>
                </c:pt>
                <c:pt idx="139">
                  <c:v>3.6515384615384607</c:v>
                </c:pt>
                <c:pt idx="140">
                  <c:v>4.0692307692307699</c:v>
                </c:pt>
                <c:pt idx="141">
                  <c:v>3.9669230769230759</c:v>
                </c:pt>
                <c:pt idx="142">
                  <c:v>3.9230769230769225</c:v>
                </c:pt>
                <c:pt idx="143">
                  <c:v>3.6530769230769242</c:v>
                </c:pt>
                <c:pt idx="144">
                  <c:v>3.626923076923076</c:v>
                </c:pt>
                <c:pt idx="145">
                  <c:v>3.6192307692307688</c:v>
                </c:pt>
                <c:pt idx="146">
                  <c:v>3.6576923076923089</c:v>
                </c:pt>
                <c:pt idx="147">
                  <c:v>3.6799999999999993</c:v>
                </c:pt>
                <c:pt idx="148">
                  <c:v>3.6476923076923073</c:v>
                </c:pt>
                <c:pt idx="149">
                  <c:v>3.6730769230769242</c:v>
                </c:pt>
                <c:pt idx="150">
                  <c:v>2.7776923076923072</c:v>
                </c:pt>
                <c:pt idx="151">
                  <c:v>2.5807692307692305</c:v>
                </c:pt>
                <c:pt idx="152">
                  <c:v>2.6669230769230783</c:v>
                </c:pt>
                <c:pt idx="153">
                  <c:v>2.201538461538461</c:v>
                </c:pt>
                <c:pt idx="154">
                  <c:v>2.2230769230769227</c:v>
                </c:pt>
                <c:pt idx="155">
                  <c:v>2.0815384615384627</c:v>
                </c:pt>
                <c:pt idx="156">
                  <c:v>2.0769230769230766</c:v>
                </c:pt>
                <c:pt idx="157">
                  <c:v>2.0784615384615384</c:v>
                </c:pt>
                <c:pt idx="158">
                  <c:v>2.1415384615384627</c:v>
                </c:pt>
                <c:pt idx="159">
                  <c:v>2.4538461538461531</c:v>
                </c:pt>
                <c:pt idx="160">
                  <c:v>2.4323076923076918</c:v>
                </c:pt>
                <c:pt idx="161">
                  <c:v>3.1076923076923086</c:v>
                </c:pt>
                <c:pt idx="162">
                  <c:v>3.5792307692307688</c:v>
                </c:pt>
                <c:pt idx="163">
                  <c:v>3.6330769230769224</c:v>
                </c:pt>
                <c:pt idx="164">
                  <c:v>3.5953846153846163</c:v>
                </c:pt>
                <c:pt idx="165">
                  <c:v>4.1315384615384607</c:v>
                </c:pt>
                <c:pt idx="166">
                  <c:v>4.0192307692307692</c:v>
                </c:pt>
                <c:pt idx="167">
                  <c:v>3.9015384615384625</c:v>
                </c:pt>
                <c:pt idx="168">
                  <c:v>3.79076923076923</c:v>
                </c:pt>
                <c:pt idx="169">
                  <c:v>3.7961538461538455</c:v>
                </c:pt>
                <c:pt idx="170">
                  <c:v>3.8076923076923088</c:v>
                </c:pt>
                <c:pt idx="171">
                  <c:v>4.0261538461538455</c:v>
                </c:pt>
                <c:pt idx="172">
                  <c:v>4.3715384615384609</c:v>
                </c:pt>
                <c:pt idx="173">
                  <c:v>4.6576923076923089</c:v>
                </c:pt>
                <c:pt idx="174">
                  <c:v>4.8661538461538454</c:v>
                </c:pt>
                <c:pt idx="175">
                  <c:v>5.3276923076923071</c:v>
                </c:pt>
                <c:pt idx="176">
                  <c:v>5.1423076923076936</c:v>
                </c:pt>
                <c:pt idx="177">
                  <c:v>4.9069230769230767</c:v>
                </c:pt>
                <c:pt idx="178">
                  <c:v>4.2746153846153838</c:v>
                </c:pt>
                <c:pt idx="179">
                  <c:v>4.4276923076923085</c:v>
                </c:pt>
                <c:pt idx="180">
                  <c:v>4.4376923076923074</c:v>
                </c:pt>
                <c:pt idx="181">
                  <c:v>4.4407692307692299</c:v>
                </c:pt>
                <c:pt idx="182">
                  <c:v>4.4776923076923092</c:v>
                </c:pt>
                <c:pt idx="183">
                  <c:v>4.6430769230769222</c:v>
                </c:pt>
                <c:pt idx="184">
                  <c:v>4.4961538461538453</c:v>
                </c:pt>
                <c:pt idx="185">
                  <c:v>4.1992307692307707</c:v>
                </c:pt>
                <c:pt idx="186">
                  <c:v>4.4623076923076912</c:v>
                </c:pt>
                <c:pt idx="187">
                  <c:v>4.2576923076923068</c:v>
                </c:pt>
                <c:pt idx="188">
                  <c:v>3.7138461538461556</c:v>
                </c:pt>
                <c:pt idx="189">
                  <c:v>3.8600000000000003</c:v>
                </c:pt>
                <c:pt idx="190">
                  <c:v>3.6453846153846157</c:v>
                </c:pt>
                <c:pt idx="191">
                  <c:v>3.7376923076923076</c:v>
                </c:pt>
                <c:pt idx="192">
                  <c:v>3.5246153846153847</c:v>
                </c:pt>
                <c:pt idx="193">
                  <c:v>3.5123076923076924</c:v>
                </c:pt>
                <c:pt idx="194">
                  <c:v>3.5084615384615385</c:v>
                </c:pt>
                <c:pt idx="195">
                  <c:v>3.4815384615384617</c:v>
                </c:pt>
                <c:pt idx="196">
                  <c:v>3.2976923076923077</c:v>
                </c:pt>
                <c:pt idx="197">
                  <c:v>3.5500000000000003</c:v>
                </c:pt>
                <c:pt idx="198">
                  <c:v>3.6415384615384618</c:v>
                </c:pt>
                <c:pt idx="199">
                  <c:v>4.5900000000000007</c:v>
                </c:pt>
                <c:pt idx="200">
                  <c:v>4.7530769230769234</c:v>
                </c:pt>
                <c:pt idx="201">
                  <c:v>4.3100000000000005</c:v>
                </c:pt>
                <c:pt idx="202">
                  <c:v>4.0738461538461541</c:v>
                </c:pt>
                <c:pt idx="203">
                  <c:v>4.0492307692307694</c:v>
                </c:pt>
                <c:pt idx="204">
                  <c:v>3.8546153846153848</c:v>
                </c:pt>
                <c:pt idx="205">
                  <c:v>3.85</c:v>
                </c:pt>
                <c:pt idx="206">
                  <c:v>3.9053846153846155</c:v>
                </c:pt>
                <c:pt idx="207">
                  <c:v>4.1761538461538459</c:v>
                </c:pt>
                <c:pt idx="208">
                  <c:v>5.2384615384615385</c:v>
                </c:pt>
                <c:pt idx="209">
                  <c:v>6.1984615384615385</c:v>
                </c:pt>
                <c:pt idx="210">
                  <c:v>6.2223076923076928</c:v>
                </c:pt>
                <c:pt idx="211">
                  <c:v>5.9646153846153851</c:v>
                </c:pt>
                <c:pt idx="212">
                  <c:v>4.8615384615384611</c:v>
                </c:pt>
                <c:pt idx="213">
                  <c:v>3.8046153846153845</c:v>
                </c:pt>
                <c:pt idx="214">
                  <c:v>3.7315384615384612</c:v>
                </c:pt>
                <c:pt idx="215">
                  <c:v>3.6884615384615382</c:v>
                </c:pt>
                <c:pt idx="216">
                  <c:v>3.6746153846153842</c:v>
                </c:pt>
                <c:pt idx="217">
                  <c:v>3.6661538461538461</c:v>
                </c:pt>
                <c:pt idx="218">
                  <c:v>3.7661538461538462</c:v>
                </c:pt>
                <c:pt idx="219">
                  <c:v>4.0215384615384622</c:v>
                </c:pt>
                <c:pt idx="220">
                  <c:v>3.983076923076923</c:v>
                </c:pt>
                <c:pt idx="221">
                  <c:v>3.0961538461538458</c:v>
                </c:pt>
                <c:pt idx="222">
                  <c:v>3.4415384615384612</c:v>
                </c:pt>
                <c:pt idx="223">
                  <c:v>4.4438461538461542</c:v>
                </c:pt>
                <c:pt idx="224">
                  <c:v>5.2315384615384612</c:v>
                </c:pt>
                <c:pt idx="225">
                  <c:v>4.99</c:v>
                </c:pt>
                <c:pt idx="226">
                  <c:v>5.0738461538461541</c:v>
                </c:pt>
                <c:pt idx="227">
                  <c:v>4.9084615384615384</c:v>
                </c:pt>
                <c:pt idx="228">
                  <c:v>4.8776923076923078</c:v>
                </c:pt>
                <c:pt idx="229">
                  <c:v>4.8769230769230765</c:v>
                </c:pt>
                <c:pt idx="230">
                  <c:v>4.9630769230769225</c:v>
                </c:pt>
                <c:pt idx="231">
                  <c:v>5.088461538461539</c:v>
                </c:pt>
                <c:pt idx="232">
                  <c:v>4.838461538461539</c:v>
                </c:pt>
                <c:pt idx="233">
                  <c:v>5.1561538461538472</c:v>
                </c:pt>
                <c:pt idx="234">
                  <c:v>6.0176923076923075</c:v>
                </c:pt>
                <c:pt idx="235">
                  <c:v>5.6538461538461542</c:v>
                </c:pt>
                <c:pt idx="236">
                  <c:v>4.7584615384615381</c:v>
                </c:pt>
                <c:pt idx="237">
                  <c:v>4.2853846153846149</c:v>
                </c:pt>
                <c:pt idx="238">
                  <c:v>4.4276923076923076</c:v>
                </c:pt>
                <c:pt idx="239">
                  <c:v>4.4084615384615384</c:v>
                </c:pt>
                <c:pt idx="240">
                  <c:v>4.4146153846153844</c:v>
                </c:pt>
                <c:pt idx="241">
                  <c:v>4.4215384615384616</c:v>
                </c:pt>
                <c:pt idx="242">
                  <c:v>4.4515384615384619</c:v>
                </c:pt>
                <c:pt idx="243">
                  <c:v>4.615384615384615</c:v>
                </c:pt>
                <c:pt idx="244">
                  <c:v>4.72</c:v>
                </c:pt>
                <c:pt idx="245">
                  <c:v>6.1092307692307699</c:v>
                </c:pt>
                <c:pt idx="246">
                  <c:v>6.453846153846154</c:v>
                </c:pt>
                <c:pt idx="247">
                  <c:v>6.2476923076923061</c:v>
                </c:pt>
                <c:pt idx="248">
                  <c:v>5.5461538461538469</c:v>
                </c:pt>
                <c:pt idx="249">
                  <c:v>5.6976923076923081</c:v>
                </c:pt>
                <c:pt idx="250">
                  <c:v>5.6038461538461526</c:v>
                </c:pt>
                <c:pt idx="251">
                  <c:v>5.323846153846155</c:v>
                </c:pt>
                <c:pt idx="252">
                  <c:v>5.2261538461538475</c:v>
                </c:pt>
                <c:pt idx="253">
                  <c:v>5.1984615384615376</c:v>
                </c:pt>
                <c:pt idx="254">
                  <c:v>5.1969230769230776</c:v>
                </c:pt>
                <c:pt idx="255">
                  <c:v>5.2861538461538471</c:v>
                </c:pt>
                <c:pt idx="256">
                  <c:v>5.3915384615384605</c:v>
                </c:pt>
                <c:pt idx="257">
                  <c:v>6.4823076923076925</c:v>
                </c:pt>
                <c:pt idx="258">
                  <c:v>6.1615384615384619</c:v>
                </c:pt>
                <c:pt idx="259">
                  <c:v>5.5399999999999991</c:v>
                </c:pt>
                <c:pt idx="260">
                  <c:v>5.370000000000001</c:v>
                </c:pt>
                <c:pt idx="261">
                  <c:v>5.4276923076923076</c:v>
                </c:pt>
                <c:pt idx="262">
                  <c:v>4.8461538461538449</c:v>
                </c:pt>
                <c:pt idx="263">
                  <c:v>4.5561538461538467</c:v>
                </c:pt>
                <c:pt idx="264">
                  <c:v>4.5615384615384622</c:v>
                </c:pt>
                <c:pt idx="265">
                  <c:v>4.5623076923076908</c:v>
                </c:pt>
                <c:pt idx="266">
                  <c:v>4.563076923076923</c:v>
                </c:pt>
                <c:pt idx="267">
                  <c:v>4.6023076923076918</c:v>
                </c:pt>
                <c:pt idx="268">
                  <c:v>5.2546153846153834</c:v>
                </c:pt>
                <c:pt idx="269">
                  <c:v>5.491538461538461</c:v>
                </c:pt>
                <c:pt idx="270">
                  <c:v>4.5646153846153847</c:v>
                </c:pt>
                <c:pt idx="271">
                  <c:v>4.1676923076923069</c:v>
                </c:pt>
                <c:pt idx="272">
                  <c:v>4.1961538461538463</c:v>
                </c:pt>
                <c:pt idx="273">
                  <c:v>3.798461538461539</c:v>
                </c:pt>
                <c:pt idx="274">
                  <c:v>3.6061538461538452</c:v>
                </c:pt>
                <c:pt idx="275">
                  <c:v>3.6707692307692312</c:v>
                </c:pt>
                <c:pt idx="276">
                  <c:v>3.5246153846153851</c:v>
                </c:pt>
                <c:pt idx="277">
                  <c:v>3.5099999999999989</c:v>
                </c:pt>
                <c:pt idx="278">
                  <c:v>3.5238461538461543</c:v>
                </c:pt>
                <c:pt idx="279">
                  <c:v>3.6861538461538466</c:v>
                </c:pt>
                <c:pt idx="280">
                  <c:v>3.8461538461538449</c:v>
                </c:pt>
                <c:pt idx="281">
                  <c:v>3.2700000000000005</c:v>
                </c:pt>
                <c:pt idx="282">
                  <c:v>2.8315384615384618</c:v>
                </c:pt>
                <c:pt idx="283">
                  <c:v>3.2638461538461527</c:v>
                </c:pt>
                <c:pt idx="284">
                  <c:v>2.9907692307692315</c:v>
                </c:pt>
                <c:pt idx="285">
                  <c:v>2.7869230769230775</c:v>
                </c:pt>
                <c:pt idx="286">
                  <c:v>2.8253846153846141</c:v>
                </c:pt>
                <c:pt idx="287">
                  <c:v>2.8323076923076922</c:v>
                </c:pt>
                <c:pt idx="288">
                  <c:v>2.6838461538461544</c:v>
                </c:pt>
                <c:pt idx="289">
                  <c:v>2.6684615384615373</c:v>
                </c:pt>
                <c:pt idx="290">
                  <c:v>2.6738461538461546</c:v>
                </c:pt>
                <c:pt idx="291">
                  <c:v>2.9415384615384621</c:v>
                </c:pt>
                <c:pt idx="292">
                  <c:v>3.5515384615384602</c:v>
                </c:pt>
                <c:pt idx="293">
                  <c:v>3.8584615384615391</c:v>
                </c:pt>
                <c:pt idx="294">
                  <c:v>3.8907692307692314</c:v>
                </c:pt>
                <c:pt idx="295">
                  <c:v>4.0576923076923066</c:v>
                </c:pt>
                <c:pt idx="296">
                  <c:v>3.5323076923076928</c:v>
                </c:pt>
                <c:pt idx="297">
                  <c:v>3.1130769230769237</c:v>
                </c:pt>
                <c:pt idx="298">
                  <c:v>3.1169230769230758</c:v>
                </c:pt>
                <c:pt idx="299">
                  <c:v>2.8007692307692316</c:v>
                </c:pt>
                <c:pt idx="300">
                  <c:v>2.7215384615384606</c:v>
                </c:pt>
                <c:pt idx="301">
                  <c:v>2.7176923076923067</c:v>
                </c:pt>
                <c:pt idx="302">
                  <c:v>2.7530769230769243</c:v>
                </c:pt>
                <c:pt idx="303">
                  <c:v>3.4069230769230763</c:v>
                </c:pt>
                <c:pt idx="304">
                  <c:v>3.756153846153846</c:v>
                </c:pt>
                <c:pt idx="305">
                  <c:v>4.2400000000000011</c:v>
                </c:pt>
                <c:pt idx="306">
                  <c:v>3.8730769230769231</c:v>
                </c:pt>
                <c:pt idx="307">
                  <c:v>4.0769230769230766</c:v>
                </c:pt>
                <c:pt idx="308">
                  <c:v>4.4746153846153858</c:v>
                </c:pt>
                <c:pt idx="309">
                  <c:v>4.1915384615384612</c:v>
                </c:pt>
                <c:pt idx="310">
                  <c:v>4.22</c:v>
                </c:pt>
                <c:pt idx="311">
                  <c:v>4.3430769230769242</c:v>
                </c:pt>
                <c:pt idx="312">
                  <c:v>4.3507692307692301</c:v>
                </c:pt>
                <c:pt idx="313">
                  <c:v>4.3253846153846149</c:v>
                </c:pt>
                <c:pt idx="314">
                  <c:v>4.3392307692307703</c:v>
                </c:pt>
                <c:pt idx="315">
                  <c:v>4.4123076923076914</c:v>
                </c:pt>
                <c:pt idx="316">
                  <c:v>4.4630769230769225</c:v>
                </c:pt>
                <c:pt idx="317">
                  <c:v>4.2130769230769243</c:v>
                </c:pt>
                <c:pt idx="318">
                  <c:v>3.5669230769230764</c:v>
                </c:pt>
                <c:pt idx="319">
                  <c:v>3.6715384615384612</c:v>
                </c:pt>
                <c:pt idx="320">
                  <c:v>3.8800000000000008</c:v>
                </c:pt>
                <c:pt idx="321">
                  <c:v>4.1599999999999993</c:v>
                </c:pt>
                <c:pt idx="322">
                  <c:v>4.2984615384615381</c:v>
                </c:pt>
                <c:pt idx="323">
                  <c:v>4.330000000000001</c:v>
                </c:pt>
                <c:pt idx="324">
                  <c:v>4.1230769230769226</c:v>
                </c:pt>
                <c:pt idx="325">
                  <c:v>4.1207692307692305</c:v>
                </c:pt>
                <c:pt idx="326">
                  <c:v>4.1615384615384627</c:v>
                </c:pt>
                <c:pt idx="327">
                  <c:v>4.8492307692307683</c:v>
                </c:pt>
                <c:pt idx="328">
                  <c:v>4.88</c:v>
                </c:pt>
                <c:pt idx="329">
                  <c:v>4.2769230769230777</c:v>
                </c:pt>
                <c:pt idx="330">
                  <c:v>4.0715384615384611</c:v>
                </c:pt>
                <c:pt idx="331">
                  <c:v>3.9430769230769225</c:v>
                </c:pt>
                <c:pt idx="332">
                  <c:v>4.5176923076923083</c:v>
                </c:pt>
                <c:pt idx="333">
                  <c:v>3.9123076923076918</c:v>
                </c:pt>
                <c:pt idx="334">
                  <c:v>3.1015384615384609</c:v>
                </c:pt>
                <c:pt idx="335">
                  <c:v>2.8523076923076935</c:v>
                </c:pt>
                <c:pt idx="336">
                  <c:v>2.7538461538461529</c:v>
                </c:pt>
                <c:pt idx="337">
                  <c:v>2.7638461538461532</c:v>
                </c:pt>
                <c:pt idx="338">
                  <c:v>2.7738461538461552</c:v>
                </c:pt>
                <c:pt idx="339">
                  <c:v>2.8023076923076919</c:v>
                </c:pt>
                <c:pt idx="340">
                  <c:v>2.4699999999999998</c:v>
                </c:pt>
                <c:pt idx="341">
                  <c:v>2.8415384615384625</c:v>
                </c:pt>
                <c:pt idx="342">
                  <c:v>3.819230769230769</c:v>
                </c:pt>
                <c:pt idx="343">
                  <c:v>4.1707692307692303</c:v>
                </c:pt>
                <c:pt idx="344">
                  <c:v>4.2400000000000011</c:v>
                </c:pt>
                <c:pt idx="345">
                  <c:v>3.7715384615384608</c:v>
                </c:pt>
                <c:pt idx="346">
                  <c:v>3.9176923076923074</c:v>
                </c:pt>
                <c:pt idx="347">
                  <c:v>3.803846153846155</c:v>
                </c:pt>
                <c:pt idx="348">
                  <c:v>3.799230769230769</c:v>
                </c:pt>
                <c:pt idx="349">
                  <c:v>3.799230769230769</c:v>
                </c:pt>
                <c:pt idx="350">
                  <c:v>3.8300000000000014</c:v>
                </c:pt>
                <c:pt idx="351">
                  <c:v>3.8369230769230764</c:v>
                </c:pt>
                <c:pt idx="352">
                  <c:v>4.0415384615384617</c:v>
                </c:pt>
                <c:pt idx="353">
                  <c:v>3.8892307692307688</c:v>
                </c:pt>
                <c:pt idx="354">
                  <c:v>4.1692307692307695</c:v>
                </c:pt>
                <c:pt idx="355">
                  <c:v>3.5900000000000003</c:v>
                </c:pt>
                <c:pt idx="356">
                  <c:v>3.3530769230769231</c:v>
                </c:pt>
                <c:pt idx="357">
                  <c:v>3.01</c:v>
                </c:pt>
                <c:pt idx="358">
                  <c:v>2.8830769230769233</c:v>
                </c:pt>
                <c:pt idx="359">
                  <c:v>2.7</c:v>
                </c:pt>
                <c:pt idx="360">
                  <c:v>2.6246153846153848</c:v>
                </c:pt>
                <c:pt idx="361">
                  <c:v>2.6538461538461542</c:v>
                </c:pt>
                <c:pt idx="362">
                  <c:v>2.6623076923076923</c:v>
                </c:pt>
                <c:pt idx="363">
                  <c:v>3.4530769230769232</c:v>
                </c:pt>
                <c:pt idx="364">
                  <c:v>4.483076923076923</c:v>
                </c:pt>
                <c:pt idx="365">
                  <c:v>5.109230769230769</c:v>
                </c:pt>
                <c:pt idx="366">
                  <c:v>6.1507692307692308</c:v>
                </c:pt>
                <c:pt idx="367">
                  <c:v>5.9753846153846153</c:v>
                </c:pt>
                <c:pt idx="368">
                  <c:v>6.12</c:v>
                </c:pt>
                <c:pt idx="369">
                  <c:v>5.953846153846154</c:v>
                </c:pt>
                <c:pt idx="370">
                  <c:v>5.89</c:v>
                </c:pt>
                <c:pt idx="371">
                  <c:v>5.819230769230769</c:v>
                </c:pt>
                <c:pt idx="372">
                  <c:v>5.8492307692307683</c:v>
                </c:pt>
                <c:pt idx="373">
                  <c:v>5.8492307692307683</c:v>
                </c:pt>
                <c:pt idx="374">
                  <c:v>5.859230769230769</c:v>
                </c:pt>
                <c:pt idx="375">
                  <c:v>6.3138461538461534</c:v>
                </c:pt>
                <c:pt idx="376">
                  <c:v>6.1853846153846144</c:v>
                </c:pt>
                <c:pt idx="377">
                  <c:v>6.4046153846153846</c:v>
                </c:pt>
                <c:pt idx="378">
                  <c:v>6.59</c:v>
                </c:pt>
                <c:pt idx="379">
                  <c:v>5.3823076923076929</c:v>
                </c:pt>
                <c:pt idx="380">
                  <c:v>5.2938461538461539</c:v>
                </c:pt>
                <c:pt idx="381">
                  <c:v>5.1069230769230769</c:v>
                </c:pt>
                <c:pt idx="382">
                  <c:v>5.2976923076923086</c:v>
                </c:pt>
                <c:pt idx="383">
                  <c:v>5.2507692307692313</c:v>
                </c:pt>
                <c:pt idx="384">
                  <c:v>5.094615384615385</c:v>
                </c:pt>
                <c:pt idx="385">
                  <c:v>5.1084615384615386</c:v>
                </c:pt>
                <c:pt idx="386">
                  <c:v>5.111538461538462</c:v>
                </c:pt>
                <c:pt idx="387">
                  <c:v>5.0992307692307692</c:v>
                </c:pt>
                <c:pt idx="388">
                  <c:v>4.9338461538461544</c:v>
                </c:pt>
                <c:pt idx="389">
                  <c:v>5.4161538461538461</c:v>
                </c:pt>
                <c:pt idx="390">
                  <c:v>5.0938461538461537</c:v>
                </c:pt>
                <c:pt idx="391">
                  <c:v>4.6376923076923076</c:v>
                </c:pt>
                <c:pt idx="392">
                  <c:v>5.2461538461538462</c:v>
                </c:pt>
                <c:pt idx="393">
                  <c:v>5.1461538461538465</c:v>
                </c:pt>
                <c:pt idx="394">
                  <c:v>4.6853846153846153</c:v>
                </c:pt>
                <c:pt idx="395">
                  <c:v>4.506153846153846</c:v>
                </c:pt>
                <c:pt idx="396">
                  <c:v>4.4084615384615384</c:v>
                </c:pt>
                <c:pt idx="397">
                  <c:v>4.4876923076923081</c:v>
                </c:pt>
                <c:pt idx="398">
                  <c:v>4.4669230769230772</c:v>
                </c:pt>
                <c:pt idx="399">
                  <c:v>4.6523076923076925</c:v>
                </c:pt>
                <c:pt idx="400">
                  <c:v>5.1630769230769236</c:v>
                </c:pt>
                <c:pt idx="401">
                  <c:v>5.0576923076923084</c:v>
                </c:pt>
                <c:pt idx="402">
                  <c:v>4.2861538461538462</c:v>
                </c:pt>
                <c:pt idx="403">
                  <c:v>3.5953846153846154</c:v>
                </c:pt>
                <c:pt idx="404">
                  <c:v>3.1115384615384616</c:v>
                </c:pt>
                <c:pt idx="405">
                  <c:v>2.9246153846153842</c:v>
                </c:pt>
                <c:pt idx="406">
                  <c:v>2.5569230769230771</c:v>
                </c:pt>
                <c:pt idx="407">
                  <c:v>2.5684615384615386</c:v>
                </c:pt>
                <c:pt idx="408">
                  <c:v>2.4400000000000004</c:v>
                </c:pt>
                <c:pt idx="409">
                  <c:v>2.4392307692307678</c:v>
                </c:pt>
                <c:pt idx="410">
                  <c:v>2.4276923076923076</c:v>
                </c:pt>
                <c:pt idx="411">
                  <c:v>2.4592307692307696</c:v>
                </c:pt>
                <c:pt idx="412">
                  <c:v>2.7953846153846142</c:v>
                </c:pt>
                <c:pt idx="413">
                  <c:v>2.973846153846154</c:v>
                </c:pt>
                <c:pt idx="414">
                  <c:v>4.0192307692307701</c:v>
                </c:pt>
                <c:pt idx="415">
                  <c:v>4.3792307692307677</c:v>
                </c:pt>
                <c:pt idx="416">
                  <c:v>4.1853846153846161</c:v>
                </c:pt>
                <c:pt idx="417">
                  <c:v>4.2046153846153853</c:v>
                </c:pt>
                <c:pt idx="418">
                  <c:v>4.043846153846153</c:v>
                </c:pt>
                <c:pt idx="419">
                  <c:v>4.0176923076923083</c:v>
                </c:pt>
                <c:pt idx="420">
                  <c:v>4.0100000000000007</c:v>
                </c:pt>
                <c:pt idx="421">
                  <c:v>4.0030769230769216</c:v>
                </c:pt>
                <c:pt idx="422">
                  <c:v>4.054615384615385</c:v>
                </c:pt>
                <c:pt idx="423">
                  <c:v>4.0638461538461543</c:v>
                </c:pt>
                <c:pt idx="424">
                  <c:v>4.5153846153846136</c:v>
                </c:pt>
                <c:pt idx="425">
                  <c:v>6.3623076923076933</c:v>
                </c:pt>
                <c:pt idx="426">
                  <c:v>6.1700000000000008</c:v>
                </c:pt>
                <c:pt idx="427">
                  <c:v>5.7846153846153836</c:v>
                </c:pt>
                <c:pt idx="428">
                  <c:v>5.5053846153846155</c:v>
                </c:pt>
                <c:pt idx="429">
                  <c:v>5.7176923076923085</c:v>
                </c:pt>
                <c:pt idx="430">
                  <c:v>6.1107692307692298</c:v>
                </c:pt>
                <c:pt idx="431">
                  <c:v>5.8138461538461543</c:v>
                </c:pt>
                <c:pt idx="432">
                  <c:v>5.7784615384615385</c:v>
                </c:pt>
                <c:pt idx="433">
                  <c:v>5.7653846153846136</c:v>
                </c:pt>
                <c:pt idx="434">
                  <c:v>6.0515384615384624</c:v>
                </c:pt>
                <c:pt idx="435">
                  <c:v>6.4946153846153853</c:v>
                </c:pt>
                <c:pt idx="436">
                  <c:v>6.4307692307692292</c:v>
                </c:pt>
                <c:pt idx="437">
                  <c:v>6.0461538461538469</c:v>
                </c:pt>
                <c:pt idx="438">
                  <c:v>4.4007692307692317</c:v>
                </c:pt>
                <c:pt idx="439">
                  <c:v>5.3084615384615379</c:v>
                </c:pt>
                <c:pt idx="440">
                  <c:v>5.36</c:v>
                </c:pt>
                <c:pt idx="441">
                  <c:v>5.3900000000000006</c:v>
                </c:pt>
                <c:pt idx="442">
                  <c:v>5.2215384615384606</c:v>
                </c:pt>
                <c:pt idx="443">
                  <c:v>4.8753846153846156</c:v>
                </c:pt>
                <c:pt idx="444">
                  <c:v>4.9192307692307695</c:v>
                </c:pt>
                <c:pt idx="445">
                  <c:v>4.9330769230769222</c:v>
                </c:pt>
                <c:pt idx="446">
                  <c:v>4.9861538461538473</c:v>
                </c:pt>
                <c:pt idx="447">
                  <c:v>5.096923076923078</c:v>
                </c:pt>
                <c:pt idx="448">
                  <c:v>4.8907692307692301</c:v>
                </c:pt>
                <c:pt idx="449">
                  <c:v>5.5369230769230775</c:v>
                </c:pt>
                <c:pt idx="450">
                  <c:v>6.4630769230769234</c:v>
                </c:pt>
                <c:pt idx="451">
                  <c:v>6.5723076923076915</c:v>
                </c:pt>
                <c:pt idx="452">
                  <c:v>5.3353846153846156</c:v>
                </c:pt>
                <c:pt idx="453">
                  <c:v>4.5784615384615392</c:v>
                </c:pt>
                <c:pt idx="454">
                  <c:v>4.1776923076923067</c:v>
                </c:pt>
                <c:pt idx="455">
                  <c:v>4.0746153846153854</c:v>
                </c:pt>
                <c:pt idx="456">
                  <c:v>3.8584615384615391</c:v>
                </c:pt>
                <c:pt idx="457">
                  <c:v>3.8215384615384607</c:v>
                </c:pt>
                <c:pt idx="458">
                  <c:v>4.1076923076923082</c:v>
                </c:pt>
                <c:pt idx="459">
                  <c:v>4.1092307692307681</c:v>
                </c:pt>
                <c:pt idx="460">
                  <c:v>3.8784615384615377</c:v>
                </c:pt>
                <c:pt idx="461">
                  <c:v>3.8215384615384624</c:v>
                </c:pt>
                <c:pt idx="462">
                  <c:v>3.9246153846153842</c:v>
                </c:pt>
                <c:pt idx="463">
                  <c:v>3.7861538461538453</c:v>
                </c:pt>
                <c:pt idx="464">
                  <c:v>3.6423076923076936</c:v>
                </c:pt>
                <c:pt idx="465">
                  <c:v>3.6476923076923069</c:v>
                </c:pt>
                <c:pt idx="466">
                  <c:v>3.7253846153846149</c:v>
                </c:pt>
                <c:pt idx="467">
                  <c:v>3.5823076923076935</c:v>
                </c:pt>
                <c:pt idx="468">
                  <c:v>3.5823076923076917</c:v>
                </c:pt>
                <c:pt idx="469">
                  <c:v>3.5776923076923071</c:v>
                </c:pt>
                <c:pt idx="470">
                  <c:v>3.5723076923076933</c:v>
                </c:pt>
                <c:pt idx="471">
                  <c:v>3.2807692307692302</c:v>
                </c:pt>
                <c:pt idx="472">
                  <c:v>3.2269230769230766</c:v>
                </c:pt>
                <c:pt idx="473">
                  <c:v>3.2792307692307698</c:v>
                </c:pt>
                <c:pt idx="474">
                  <c:v>3.3761538461538452</c:v>
                </c:pt>
                <c:pt idx="475">
                  <c:v>3.0215384615384608</c:v>
                </c:pt>
                <c:pt idx="476">
                  <c:v>2.6815384615384628</c:v>
                </c:pt>
                <c:pt idx="477">
                  <c:v>2.178461538461538</c:v>
                </c:pt>
                <c:pt idx="478">
                  <c:v>2.1992307692307684</c:v>
                </c:pt>
                <c:pt idx="479">
                  <c:v>2.0200000000000009</c:v>
                </c:pt>
                <c:pt idx="480">
                  <c:v>2.0299999999999998</c:v>
                </c:pt>
                <c:pt idx="481">
                  <c:v>2.0538461538461532</c:v>
                </c:pt>
                <c:pt idx="482">
                  <c:v>2.0807692307692318</c:v>
                </c:pt>
                <c:pt idx="483">
                  <c:v>2.1592307692307684</c:v>
                </c:pt>
                <c:pt idx="484">
                  <c:v>2.8130769230769226</c:v>
                </c:pt>
                <c:pt idx="485">
                  <c:v>3.237692307692309</c:v>
                </c:pt>
                <c:pt idx="486">
                  <c:v>3.31076923076923</c:v>
                </c:pt>
                <c:pt idx="487">
                  <c:v>4.3599999999999994</c:v>
                </c:pt>
                <c:pt idx="488">
                  <c:v>4.4584615384615391</c:v>
                </c:pt>
                <c:pt idx="489">
                  <c:v>4.0007692307692295</c:v>
                </c:pt>
                <c:pt idx="490">
                  <c:v>3.9269230769230763</c:v>
                </c:pt>
                <c:pt idx="491">
                  <c:v>3.7284615384615396</c:v>
                </c:pt>
                <c:pt idx="492">
                  <c:v>3.6915384615384608</c:v>
                </c:pt>
                <c:pt idx="493">
                  <c:v>3.7169230769230763</c:v>
                </c:pt>
                <c:pt idx="494">
                  <c:v>3.7207692307692319</c:v>
                </c:pt>
                <c:pt idx="495">
                  <c:v>3.8069230769230766</c:v>
                </c:pt>
                <c:pt idx="496">
                  <c:v>4.1815384615384614</c:v>
                </c:pt>
                <c:pt idx="497">
                  <c:v>3.9184615384615396</c:v>
                </c:pt>
                <c:pt idx="498">
                  <c:v>3.9884615384615376</c:v>
                </c:pt>
                <c:pt idx="499">
                  <c:v>4.1984615384615385</c:v>
                </c:pt>
                <c:pt idx="500">
                  <c:v>3.410000000000001</c:v>
                </c:pt>
                <c:pt idx="501">
                  <c:v>3.7907692307692304</c:v>
                </c:pt>
                <c:pt idx="502">
                  <c:v>3.8769230769230765</c:v>
                </c:pt>
                <c:pt idx="503">
                  <c:v>3.8607692307692321</c:v>
                </c:pt>
                <c:pt idx="504">
                  <c:v>3.8369230769230764</c:v>
                </c:pt>
                <c:pt idx="505">
                  <c:v>3.8315384615384609</c:v>
                </c:pt>
                <c:pt idx="506">
                  <c:v>3.8561538461538474</c:v>
                </c:pt>
                <c:pt idx="507">
                  <c:v>5.138461538461538</c:v>
                </c:pt>
                <c:pt idx="508">
                  <c:v>5.2753846153846151</c:v>
                </c:pt>
                <c:pt idx="509">
                  <c:v>5.2876923076923088</c:v>
                </c:pt>
                <c:pt idx="510">
                  <c:v>5.5292307692307689</c:v>
                </c:pt>
                <c:pt idx="511">
                  <c:v>5.0738461538461532</c:v>
                </c:pt>
                <c:pt idx="512">
                  <c:v>4.859230769230769</c:v>
                </c:pt>
                <c:pt idx="513">
                  <c:v>4.365384615384615</c:v>
                </c:pt>
                <c:pt idx="514">
                  <c:v>3.7084615384615383</c:v>
                </c:pt>
                <c:pt idx="515">
                  <c:v>3.6361538461538458</c:v>
                </c:pt>
                <c:pt idx="516">
                  <c:v>3.5484615384615381</c:v>
                </c:pt>
                <c:pt idx="517">
                  <c:v>3.5553846153846154</c:v>
                </c:pt>
                <c:pt idx="518">
                  <c:v>3.5738461538461537</c:v>
                </c:pt>
                <c:pt idx="519">
                  <c:v>3.8023076923076919</c:v>
                </c:pt>
                <c:pt idx="520">
                  <c:v>3.3861538461538458</c:v>
                </c:pt>
                <c:pt idx="521">
                  <c:v>3.2161538461538459</c:v>
                </c:pt>
                <c:pt idx="522">
                  <c:v>3.5507692307692311</c:v>
                </c:pt>
                <c:pt idx="523">
                  <c:v>3.0492307692307694</c:v>
                </c:pt>
                <c:pt idx="524">
                  <c:v>3.2284615384615383</c:v>
                </c:pt>
                <c:pt idx="525">
                  <c:v>3.5330769230769228</c:v>
                </c:pt>
                <c:pt idx="526">
                  <c:v>3.483076923076923</c:v>
                </c:pt>
                <c:pt idx="527">
                  <c:v>3.3076923076923075</c:v>
                </c:pt>
                <c:pt idx="528">
                  <c:v>3.1923076923076921</c:v>
                </c:pt>
                <c:pt idx="529">
                  <c:v>3.3546153846153848</c:v>
                </c:pt>
                <c:pt idx="530">
                  <c:v>3.3684615384615384</c:v>
                </c:pt>
                <c:pt idx="531">
                  <c:v>3.4815384615384617</c:v>
                </c:pt>
                <c:pt idx="532">
                  <c:v>3.9430769230769234</c:v>
                </c:pt>
                <c:pt idx="533">
                  <c:v>3.5584615384615383</c:v>
                </c:pt>
                <c:pt idx="534">
                  <c:v>4.023076923076923</c:v>
                </c:pt>
                <c:pt idx="535">
                  <c:v>3.526153846153846</c:v>
                </c:pt>
                <c:pt idx="536">
                  <c:v>3.6161538461538463</c:v>
                </c:pt>
                <c:pt idx="537">
                  <c:v>3.5623076923076926</c:v>
                </c:pt>
                <c:pt idx="538">
                  <c:v>3.006153846153846</c:v>
                </c:pt>
                <c:pt idx="539">
                  <c:v>2.9699999999999998</c:v>
                </c:pt>
                <c:pt idx="540">
                  <c:v>2.9176923076923078</c:v>
                </c:pt>
                <c:pt idx="541">
                  <c:v>2.913846153846154</c:v>
                </c:pt>
                <c:pt idx="542">
                  <c:v>2.7584615384615385</c:v>
                </c:pt>
                <c:pt idx="543">
                  <c:v>2.7653846153846153</c:v>
                </c:pt>
                <c:pt idx="544">
                  <c:v>3.5946153846153845</c:v>
                </c:pt>
                <c:pt idx="545">
                  <c:v>3.3000000000000003</c:v>
                </c:pt>
                <c:pt idx="546">
                  <c:v>3.9461538461538463</c:v>
                </c:pt>
                <c:pt idx="547">
                  <c:v>3.4669230769230772</c:v>
                </c:pt>
                <c:pt idx="548">
                  <c:v>3.9892307692307689</c:v>
                </c:pt>
                <c:pt idx="549">
                  <c:v>4.3915384615384614</c:v>
                </c:pt>
                <c:pt idx="550">
                  <c:v>4.3607692307692307</c:v>
                </c:pt>
                <c:pt idx="551">
                  <c:v>4.5069230769230773</c:v>
                </c:pt>
                <c:pt idx="552">
                  <c:v>4.4984615384615383</c:v>
                </c:pt>
                <c:pt idx="553">
                  <c:v>4.5030769230769234</c:v>
                </c:pt>
                <c:pt idx="554">
                  <c:v>4.5276923076923081</c:v>
                </c:pt>
                <c:pt idx="555">
                  <c:v>4.5115384615384615</c:v>
                </c:pt>
                <c:pt idx="556">
                  <c:v>5.5530769230769224</c:v>
                </c:pt>
                <c:pt idx="557">
                  <c:v>5.3038461538461537</c:v>
                </c:pt>
                <c:pt idx="558">
                  <c:v>5.6223076923076922</c:v>
                </c:pt>
                <c:pt idx="559">
                  <c:v>4.993846153846154</c:v>
                </c:pt>
                <c:pt idx="560">
                  <c:v>5.3238461538461541</c:v>
                </c:pt>
                <c:pt idx="561">
                  <c:v>4.5161538461538466</c:v>
                </c:pt>
                <c:pt idx="562">
                  <c:v>3.9961538461538462</c:v>
                </c:pt>
                <c:pt idx="563">
                  <c:v>3.9146153846153848</c:v>
                </c:pt>
                <c:pt idx="564">
                  <c:v>3.7384615384615389</c:v>
                </c:pt>
                <c:pt idx="565">
                  <c:v>3.8869230769230776</c:v>
                </c:pt>
                <c:pt idx="566">
                  <c:v>3.8861538461538463</c:v>
                </c:pt>
                <c:pt idx="567">
                  <c:v>4.0461538461538469</c:v>
                </c:pt>
                <c:pt idx="568">
                  <c:v>4.3615384615384603</c:v>
                </c:pt>
                <c:pt idx="569">
                  <c:v>3.7884615384615388</c:v>
                </c:pt>
                <c:pt idx="570">
                  <c:v>4.838461538461539</c:v>
                </c:pt>
                <c:pt idx="571">
                  <c:v>5.0246153846153838</c:v>
                </c:pt>
                <c:pt idx="572">
                  <c:v>4.6646153846153853</c:v>
                </c:pt>
                <c:pt idx="573">
                  <c:v>4.5776923076923088</c:v>
                </c:pt>
                <c:pt idx="574">
                  <c:v>4.566923076923076</c:v>
                </c:pt>
                <c:pt idx="575">
                  <c:v>4.5615384615384622</c:v>
                </c:pt>
                <c:pt idx="576">
                  <c:v>4.5146153846153858</c:v>
                </c:pt>
                <c:pt idx="577">
                  <c:v>4.5084615384615372</c:v>
                </c:pt>
                <c:pt idx="578">
                  <c:v>4.3653846153846159</c:v>
                </c:pt>
                <c:pt idx="579">
                  <c:v>4.6746153846153851</c:v>
                </c:pt>
                <c:pt idx="580">
                  <c:v>4.9753846153846144</c:v>
                </c:pt>
                <c:pt idx="581">
                  <c:v>5.5930769230769233</c:v>
                </c:pt>
                <c:pt idx="582">
                  <c:v>7.0230769230769239</c:v>
                </c:pt>
                <c:pt idx="583">
                  <c:v>5.5638461538461526</c:v>
                </c:pt>
                <c:pt idx="584">
                  <c:v>4.9169230769230774</c:v>
                </c:pt>
                <c:pt idx="585">
                  <c:v>4.8892307692307702</c:v>
                </c:pt>
                <c:pt idx="586">
                  <c:v>4.6123076923076916</c:v>
                </c:pt>
                <c:pt idx="587">
                  <c:v>4.7000000000000011</c:v>
                </c:pt>
                <c:pt idx="588">
                  <c:v>4.5938461538461546</c:v>
                </c:pt>
                <c:pt idx="589">
                  <c:v>4.589999999999999</c:v>
                </c:pt>
                <c:pt idx="590">
                  <c:v>4.6000000000000005</c:v>
                </c:pt>
                <c:pt idx="591">
                  <c:v>4.8484615384615397</c:v>
                </c:pt>
                <c:pt idx="592">
                  <c:v>4.7430769230769227</c:v>
                </c:pt>
                <c:pt idx="593">
                  <c:v>5.5476923076923086</c:v>
                </c:pt>
                <c:pt idx="594">
                  <c:v>5.0692307692307699</c:v>
                </c:pt>
                <c:pt idx="595">
                  <c:v>3.2023076923076914</c:v>
                </c:pt>
                <c:pt idx="596">
                  <c:v>3.6461538461538465</c:v>
                </c:pt>
                <c:pt idx="597">
                  <c:v>3.5407692307692313</c:v>
                </c:pt>
                <c:pt idx="598">
                  <c:v>3.6499999999999986</c:v>
                </c:pt>
                <c:pt idx="599">
                  <c:v>3.7338461538461543</c:v>
                </c:pt>
                <c:pt idx="600">
                  <c:v>3.6323076923076929</c:v>
                </c:pt>
                <c:pt idx="601">
                  <c:v>3.6392307692307684</c:v>
                </c:pt>
                <c:pt idx="602">
                  <c:v>3.7223076923076928</c:v>
                </c:pt>
                <c:pt idx="603">
                  <c:v>3.9453846153846159</c:v>
                </c:pt>
                <c:pt idx="604">
                  <c:v>4.8407692307692294</c:v>
                </c:pt>
                <c:pt idx="605">
                  <c:v>5.7169230769230772</c:v>
                </c:pt>
                <c:pt idx="606">
                  <c:v>4.7476923076923079</c:v>
                </c:pt>
                <c:pt idx="607">
                  <c:v>4.6784615384615371</c:v>
                </c:pt>
                <c:pt idx="608">
                  <c:v>4.8484615384615388</c:v>
                </c:pt>
                <c:pt idx="609">
                  <c:v>4.4415384615384621</c:v>
                </c:pt>
                <c:pt idx="610">
                  <c:v>4.3438461538461528</c:v>
                </c:pt>
                <c:pt idx="611">
                  <c:v>4.1423076923076927</c:v>
                </c:pt>
                <c:pt idx="612">
                  <c:v>4.0246153846153856</c:v>
                </c:pt>
                <c:pt idx="613">
                  <c:v>4.0261538461538446</c:v>
                </c:pt>
                <c:pt idx="614">
                  <c:v>4.16</c:v>
                </c:pt>
                <c:pt idx="615">
                  <c:v>4.1338461538461546</c:v>
                </c:pt>
                <c:pt idx="616">
                  <c:v>4.3123076923076908</c:v>
                </c:pt>
                <c:pt idx="617">
                  <c:v>3.8761538461538469</c:v>
                </c:pt>
                <c:pt idx="618">
                  <c:v>3.903076923076922</c:v>
                </c:pt>
                <c:pt idx="619">
                  <c:v>4.3730769230769226</c:v>
                </c:pt>
                <c:pt idx="620">
                  <c:v>4.3369230769230782</c:v>
                </c:pt>
                <c:pt idx="621">
                  <c:v>4.1769230769230763</c:v>
                </c:pt>
                <c:pt idx="622">
                  <c:v>3.9007692307692299</c:v>
                </c:pt>
                <c:pt idx="623">
                  <c:v>3.8092307692307701</c:v>
                </c:pt>
                <c:pt idx="624">
                  <c:v>3.7599999999999993</c:v>
                </c:pt>
                <c:pt idx="625">
                  <c:v>3.7869230769230762</c:v>
                </c:pt>
                <c:pt idx="626">
                  <c:v>3.8861538461538472</c:v>
                </c:pt>
                <c:pt idx="627">
                  <c:v>4.0476923076923068</c:v>
                </c:pt>
                <c:pt idx="628">
                  <c:v>4.6176923076923071</c:v>
                </c:pt>
                <c:pt idx="629">
                  <c:v>4.6869230769230779</c:v>
                </c:pt>
                <c:pt idx="630">
                  <c:v>4.9538461538461531</c:v>
                </c:pt>
                <c:pt idx="631">
                  <c:v>4.1792307692307684</c:v>
                </c:pt>
                <c:pt idx="632">
                  <c:v>4.6123076923076933</c:v>
                </c:pt>
                <c:pt idx="633">
                  <c:v>4.5984615384615379</c:v>
                </c:pt>
                <c:pt idx="634">
                  <c:v>4.5592307692307692</c:v>
                </c:pt>
                <c:pt idx="635">
                  <c:v>4.5238461538461552</c:v>
                </c:pt>
                <c:pt idx="636">
                  <c:v>4.756153846153846</c:v>
                </c:pt>
                <c:pt idx="637">
                  <c:v>4.773076923076923</c:v>
                </c:pt>
                <c:pt idx="638">
                  <c:v>4.7461538461538471</c:v>
                </c:pt>
                <c:pt idx="639">
                  <c:v>5.0092307692307685</c:v>
                </c:pt>
                <c:pt idx="640">
                  <c:v>6.3646153846153837</c:v>
                </c:pt>
                <c:pt idx="641">
                  <c:v>6.5230769230769248</c:v>
                </c:pt>
                <c:pt idx="642">
                  <c:v>6.3269230769230766</c:v>
                </c:pt>
                <c:pt idx="643">
                  <c:v>6.4361538461538457</c:v>
                </c:pt>
                <c:pt idx="644">
                  <c:v>7.0461538461538469</c:v>
                </c:pt>
                <c:pt idx="645">
                  <c:v>6.1869230769230761</c:v>
                </c:pt>
                <c:pt idx="646">
                  <c:v>5.9069230769230767</c:v>
                </c:pt>
                <c:pt idx="647">
                  <c:v>5.9107692307692314</c:v>
                </c:pt>
                <c:pt idx="648">
                  <c:v>5.8992307692307691</c:v>
                </c:pt>
                <c:pt idx="649">
                  <c:v>5.7607692307692302</c:v>
                </c:pt>
                <c:pt idx="650">
                  <c:v>5.7576923076923086</c:v>
                </c:pt>
                <c:pt idx="651">
                  <c:v>5.9499999999999993</c:v>
                </c:pt>
                <c:pt idx="652">
                  <c:v>5.8076923076923066</c:v>
                </c:pt>
                <c:pt idx="653">
                  <c:v>4.5407692307692313</c:v>
                </c:pt>
                <c:pt idx="654">
                  <c:v>3.8099999999999996</c:v>
                </c:pt>
                <c:pt idx="655">
                  <c:v>3.9815384615384612</c:v>
                </c:pt>
                <c:pt idx="656">
                  <c:v>3.0776923076923088</c:v>
                </c:pt>
                <c:pt idx="657">
                  <c:v>2.3353846153846156</c:v>
                </c:pt>
                <c:pt idx="658">
                  <c:v>1.9761538461538461</c:v>
                </c:pt>
                <c:pt idx="659">
                  <c:v>1.9384615384615405</c:v>
                </c:pt>
                <c:pt idx="660">
                  <c:v>1.9107692307692306</c:v>
                </c:pt>
                <c:pt idx="661">
                  <c:v>2.1138461538461533</c:v>
                </c:pt>
                <c:pt idx="662">
                  <c:v>2.1061538461538474</c:v>
                </c:pt>
                <c:pt idx="663">
                  <c:v>2.609230769230769</c:v>
                </c:pt>
                <c:pt idx="664">
                  <c:v>2.6230769230769226</c:v>
                </c:pt>
                <c:pt idx="665">
                  <c:v>2.5676923076923086</c:v>
                </c:pt>
                <c:pt idx="666">
                  <c:v>2.4184615384615382</c:v>
                </c:pt>
                <c:pt idx="667">
                  <c:v>2.6061538461538456</c:v>
                </c:pt>
                <c:pt idx="668">
                  <c:v>2.3476923076923093</c:v>
                </c:pt>
                <c:pt idx="669">
                  <c:v>2.2199999999999998</c:v>
                </c:pt>
                <c:pt idx="670">
                  <c:v>2.2607692307692306</c:v>
                </c:pt>
                <c:pt idx="671">
                  <c:v>2.2746153846153838</c:v>
                </c:pt>
                <c:pt idx="672">
                  <c:v>2.2676923076923075</c:v>
                </c:pt>
                <c:pt idx="673">
                  <c:v>2.2915384615384613</c:v>
                </c:pt>
                <c:pt idx="674">
                  <c:v>2.293076923076923</c:v>
                </c:pt>
                <c:pt idx="675">
                  <c:v>2.2253846153846153</c:v>
                </c:pt>
                <c:pt idx="676">
                  <c:v>1.8207692307692307</c:v>
                </c:pt>
                <c:pt idx="677">
                  <c:v>1.6399999999999997</c:v>
                </c:pt>
                <c:pt idx="678">
                  <c:v>3.0669230769230769</c:v>
                </c:pt>
                <c:pt idx="679">
                  <c:v>3.4430769230769229</c:v>
                </c:pt>
                <c:pt idx="680">
                  <c:v>4.0169230769230762</c:v>
                </c:pt>
                <c:pt idx="681">
                  <c:v>4.4530769230769227</c:v>
                </c:pt>
                <c:pt idx="682">
                  <c:v>4.5</c:v>
                </c:pt>
                <c:pt idx="683">
                  <c:v>4.2984615384615381</c:v>
                </c:pt>
                <c:pt idx="684">
                  <c:v>4.2946153846153843</c:v>
                </c:pt>
                <c:pt idx="685">
                  <c:v>4.2884615384615383</c:v>
                </c:pt>
                <c:pt idx="686">
                  <c:v>4.5146153846153849</c:v>
                </c:pt>
                <c:pt idx="687">
                  <c:v>4.3438461538461537</c:v>
                </c:pt>
                <c:pt idx="688">
                  <c:v>4.6823076923076918</c:v>
                </c:pt>
                <c:pt idx="689">
                  <c:v>5.5299999999999994</c:v>
                </c:pt>
                <c:pt idx="690">
                  <c:v>6.1892307692307691</c:v>
                </c:pt>
                <c:pt idx="691">
                  <c:v>5.4615384615384617</c:v>
                </c:pt>
                <c:pt idx="692">
                  <c:v>5.2938461538461539</c:v>
                </c:pt>
                <c:pt idx="693">
                  <c:v>4.7530769230769225</c:v>
                </c:pt>
                <c:pt idx="694">
                  <c:v>4.3107692307692309</c:v>
                </c:pt>
                <c:pt idx="695">
                  <c:v>4.2153846153846155</c:v>
                </c:pt>
                <c:pt idx="696">
                  <c:v>4.1853846153846153</c:v>
                </c:pt>
                <c:pt idx="697">
                  <c:v>4.2392307692307689</c:v>
                </c:pt>
                <c:pt idx="698">
                  <c:v>4.25</c:v>
                </c:pt>
                <c:pt idx="699">
                  <c:v>3.994615384615384</c:v>
                </c:pt>
                <c:pt idx="700">
                  <c:v>4.18</c:v>
                </c:pt>
                <c:pt idx="701">
                  <c:v>3.9715384615384615</c:v>
                </c:pt>
                <c:pt idx="702">
                  <c:v>3.9915384615384615</c:v>
                </c:pt>
                <c:pt idx="703">
                  <c:v>4.453846153846154</c:v>
                </c:pt>
                <c:pt idx="704">
                  <c:v>3.8776923076923078</c:v>
                </c:pt>
                <c:pt idx="705">
                  <c:v>3.6861538461538461</c:v>
                </c:pt>
                <c:pt idx="706">
                  <c:v>3.5753846153846154</c:v>
                </c:pt>
                <c:pt idx="707">
                  <c:v>3.4753846153846153</c:v>
                </c:pt>
                <c:pt idx="708">
                  <c:v>3.5046153846153847</c:v>
                </c:pt>
                <c:pt idx="709">
                  <c:v>3.4930769230769232</c:v>
                </c:pt>
                <c:pt idx="710">
                  <c:v>3.4523076923076923</c:v>
                </c:pt>
                <c:pt idx="711">
                  <c:v>3.9561538461538461</c:v>
                </c:pt>
                <c:pt idx="712">
                  <c:v>4.3630769230769229</c:v>
                </c:pt>
                <c:pt idx="713">
                  <c:v>4.7484615384615383</c:v>
                </c:pt>
                <c:pt idx="714">
                  <c:v>5.3815384615384616</c:v>
                </c:pt>
                <c:pt idx="715">
                  <c:v>4.7346153846153847</c:v>
                </c:pt>
                <c:pt idx="716">
                  <c:v>4.1307692307692303</c:v>
                </c:pt>
                <c:pt idx="717">
                  <c:v>3.9669230769230768</c:v>
                </c:pt>
                <c:pt idx="718">
                  <c:v>3.902307692307692</c:v>
                </c:pt>
                <c:pt idx="719">
                  <c:v>3.7415384615384615</c:v>
                </c:pt>
                <c:pt idx="720">
                  <c:v>3.6515384615384616</c:v>
                </c:pt>
                <c:pt idx="721">
                  <c:v>3.6123076923076924</c:v>
                </c:pt>
                <c:pt idx="722">
                  <c:v>3.7092307692307691</c:v>
                </c:pt>
                <c:pt idx="723">
                  <c:v>3.7807692307692307</c:v>
                </c:pt>
                <c:pt idx="724">
                  <c:v>3.3915384615384614</c:v>
                </c:pt>
                <c:pt idx="725">
                  <c:v>3.52</c:v>
                </c:pt>
                <c:pt idx="726">
                  <c:v>3.5046153846153847</c:v>
                </c:pt>
                <c:pt idx="727">
                  <c:v>3.3215384615384598</c:v>
                </c:pt>
                <c:pt idx="728">
                  <c:v>3.8769230769230774</c:v>
                </c:pt>
                <c:pt idx="729">
                  <c:v>4.1130769230769229</c:v>
                </c:pt>
                <c:pt idx="730">
                  <c:v>4.0076923076923059</c:v>
                </c:pt>
                <c:pt idx="731">
                  <c:v>3.9415384615384621</c:v>
                </c:pt>
                <c:pt idx="732">
                  <c:v>3.9738461538461545</c:v>
                </c:pt>
                <c:pt idx="733">
                  <c:v>3.9899999999999989</c:v>
                </c:pt>
                <c:pt idx="734">
                  <c:v>4.2146153846153851</c:v>
                </c:pt>
                <c:pt idx="735">
                  <c:v>4.6553846153846159</c:v>
                </c:pt>
                <c:pt idx="736">
                  <c:v>6.0861538461538451</c:v>
                </c:pt>
                <c:pt idx="737">
                  <c:v>7.0615384615384622</c:v>
                </c:pt>
                <c:pt idx="738">
                  <c:v>7.4530769230769236</c:v>
                </c:pt>
                <c:pt idx="739">
                  <c:v>8.0815384615384609</c:v>
                </c:pt>
                <c:pt idx="740">
                  <c:v>9.0107692307692311</c:v>
                </c:pt>
                <c:pt idx="741">
                  <c:v>8.61</c:v>
                </c:pt>
                <c:pt idx="742">
                  <c:v>7.9553846153846139</c:v>
                </c:pt>
                <c:pt idx="743">
                  <c:v>7.9776923076923083</c:v>
                </c:pt>
                <c:pt idx="744">
                  <c:v>7.8676923076923089</c:v>
                </c:pt>
                <c:pt idx="745">
                  <c:v>7.89</c:v>
                </c:pt>
                <c:pt idx="746">
                  <c:v>7.9884615384615394</c:v>
                </c:pt>
                <c:pt idx="747">
                  <c:v>8.3715384615384636</c:v>
                </c:pt>
                <c:pt idx="748">
                  <c:v>8.583846153846153</c:v>
                </c:pt>
                <c:pt idx="749">
                  <c:v>7.9138461538461549</c:v>
                </c:pt>
                <c:pt idx="750">
                  <c:v>6.8523076923076935</c:v>
                </c:pt>
                <c:pt idx="751">
                  <c:v>6.4076923076923071</c:v>
                </c:pt>
                <c:pt idx="752">
                  <c:v>5.5307692307692307</c:v>
                </c:pt>
                <c:pt idx="753">
                  <c:v>4.2130769230769234</c:v>
                </c:pt>
                <c:pt idx="754">
                  <c:v>3.793846153846153</c:v>
                </c:pt>
                <c:pt idx="755">
                  <c:v>3.7646153846153849</c:v>
                </c:pt>
                <c:pt idx="756">
                  <c:v>3.7438461538461545</c:v>
                </c:pt>
                <c:pt idx="757">
                  <c:v>3.7784615384615372</c:v>
                </c:pt>
                <c:pt idx="758">
                  <c:v>3.7384615384615389</c:v>
                </c:pt>
                <c:pt idx="759">
                  <c:v>3.8592307692307699</c:v>
                </c:pt>
                <c:pt idx="760">
                  <c:v>4.6899999999999986</c:v>
                </c:pt>
                <c:pt idx="761">
                  <c:v>5.3346153846153852</c:v>
                </c:pt>
                <c:pt idx="762">
                  <c:v>4.5669230769230778</c:v>
                </c:pt>
                <c:pt idx="763">
                  <c:v>4.9107692307692297</c:v>
                </c:pt>
                <c:pt idx="764">
                  <c:v>4.9469230769230776</c:v>
                </c:pt>
                <c:pt idx="765">
                  <c:v>4.6253846153846156</c:v>
                </c:pt>
                <c:pt idx="766">
                  <c:v>4.4161538461538452</c:v>
                </c:pt>
                <c:pt idx="767">
                  <c:v>4.3653846153846159</c:v>
                </c:pt>
                <c:pt idx="768">
                  <c:v>4.3069230769230771</c:v>
                </c:pt>
                <c:pt idx="769">
                  <c:v>4.2907692307692296</c:v>
                </c:pt>
                <c:pt idx="770">
                  <c:v>4.4615384615384617</c:v>
                </c:pt>
                <c:pt idx="771">
                  <c:v>4.7661538461538466</c:v>
                </c:pt>
                <c:pt idx="772">
                  <c:v>5.6015384615384605</c:v>
                </c:pt>
                <c:pt idx="773">
                  <c:v>4.3092307692307692</c:v>
                </c:pt>
                <c:pt idx="774">
                  <c:v>3.7376923076923081</c:v>
                </c:pt>
                <c:pt idx="775">
                  <c:v>5.7253846153846144</c:v>
                </c:pt>
                <c:pt idx="776">
                  <c:v>6.15</c:v>
                </c:pt>
                <c:pt idx="777">
                  <c:v>5.7561538461538468</c:v>
                </c:pt>
                <c:pt idx="778">
                  <c:v>5.9238461538461529</c:v>
                </c:pt>
                <c:pt idx="779">
                  <c:v>5.910000000000001</c:v>
                </c:pt>
                <c:pt idx="780">
                  <c:v>5.8992307692307682</c:v>
                </c:pt>
                <c:pt idx="781">
                  <c:v>5.8638461538461533</c:v>
                </c:pt>
                <c:pt idx="782">
                  <c:v>6.212307692307693</c:v>
                </c:pt>
                <c:pt idx="783">
                  <c:v>6.1723076923076912</c:v>
                </c:pt>
                <c:pt idx="784">
                  <c:v>6.3584615384615377</c:v>
                </c:pt>
                <c:pt idx="785">
                  <c:v>5.6900000000000013</c:v>
                </c:pt>
                <c:pt idx="786">
                  <c:v>6.0107692307692302</c:v>
                </c:pt>
                <c:pt idx="787">
                  <c:v>5.7338461538461534</c:v>
                </c:pt>
                <c:pt idx="788">
                  <c:v>4.3361538461538469</c:v>
                </c:pt>
                <c:pt idx="789">
                  <c:v>3.5792307692307688</c:v>
                </c:pt>
                <c:pt idx="790">
                  <c:v>3.534615384615384</c:v>
                </c:pt>
                <c:pt idx="791">
                  <c:v>3.3400000000000012</c:v>
                </c:pt>
                <c:pt idx="792">
                  <c:v>3.3638461538461533</c:v>
                </c:pt>
                <c:pt idx="793">
                  <c:v>3.3530769230769226</c:v>
                </c:pt>
                <c:pt idx="794">
                  <c:v>3.3523076923076935</c:v>
                </c:pt>
                <c:pt idx="795">
                  <c:v>3.0776923076923071</c:v>
                </c:pt>
                <c:pt idx="796">
                  <c:v>2.9530769230769227</c:v>
                </c:pt>
                <c:pt idx="797">
                  <c:v>2.6007692307692318</c:v>
                </c:pt>
                <c:pt idx="798">
                  <c:v>2.7823076923076915</c:v>
                </c:pt>
                <c:pt idx="799">
                  <c:v>2.3507692307692301</c:v>
                </c:pt>
                <c:pt idx="800">
                  <c:v>1.9007692307692321</c:v>
                </c:pt>
                <c:pt idx="801">
                  <c:v>1.5392307692307678</c:v>
                </c:pt>
                <c:pt idx="802">
                  <c:v>1.6861538461538452</c:v>
                </c:pt>
                <c:pt idx="803">
                  <c:v>1.6900000000000008</c:v>
                </c:pt>
                <c:pt idx="804">
                  <c:v>1.6992307692307689</c:v>
                </c:pt>
                <c:pt idx="805">
                  <c:v>1.67</c:v>
                </c:pt>
                <c:pt idx="806">
                  <c:v>1.6784615384615398</c:v>
                </c:pt>
                <c:pt idx="807">
                  <c:v>1.7538461538461534</c:v>
                </c:pt>
                <c:pt idx="808">
                  <c:v>1.9207692307692303</c:v>
                </c:pt>
                <c:pt idx="809">
                  <c:v>2.840769230769232</c:v>
                </c:pt>
                <c:pt idx="810">
                  <c:v>2.8976923076923073</c:v>
                </c:pt>
                <c:pt idx="811">
                  <c:v>2.5446153846153838</c:v>
                </c:pt>
                <c:pt idx="812">
                  <c:v>3.8376923076923086</c:v>
                </c:pt>
                <c:pt idx="813">
                  <c:v>3.9207692307692303</c:v>
                </c:pt>
                <c:pt idx="814">
                  <c:v>3.6892307692307686</c:v>
                </c:pt>
                <c:pt idx="815">
                  <c:v>3.5684615384615395</c:v>
                </c:pt>
                <c:pt idx="816">
                  <c:v>3.4838461538461534</c:v>
                </c:pt>
                <c:pt idx="817">
                  <c:v>3.5069230769230764</c:v>
                </c:pt>
                <c:pt idx="818">
                  <c:v>3.7907692307692318</c:v>
                </c:pt>
                <c:pt idx="819">
                  <c:v>3.7946153846153843</c:v>
                </c:pt>
                <c:pt idx="820">
                  <c:v>4.7346153846153847</c:v>
                </c:pt>
                <c:pt idx="821">
                  <c:v>4.8346153846153861</c:v>
                </c:pt>
                <c:pt idx="822">
                  <c:v>4.4623076923076921</c:v>
                </c:pt>
                <c:pt idx="823">
                  <c:v>4.5999999999999996</c:v>
                </c:pt>
                <c:pt idx="824">
                  <c:v>4.6130769230769246</c:v>
                </c:pt>
                <c:pt idx="825">
                  <c:v>3.425384615384615</c:v>
                </c:pt>
                <c:pt idx="826">
                  <c:v>3.8215384615384611</c:v>
                </c:pt>
                <c:pt idx="827">
                  <c:v>3.7469230769230784</c:v>
                </c:pt>
                <c:pt idx="828">
                  <c:v>3.6730769230769225</c:v>
                </c:pt>
                <c:pt idx="829">
                  <c:v>3.7138461538461538</c:v>
                </c:pt>
                <c:pt idx="830">
                  <c:v>3.7092307692307691</c:v>
                </c:pt>
                <c:pt idx="831">
                  <c:v>3.9092307692307688</c:v>
                </c:pt>
                <c:pt idx="832">
                  <c:v>4.1330769230769233</c:v>
                </c:pt>
                <c:pt idx="833">
                  <c:v>3.1223076923076922</c:v>
                </c:pt>
                <c:pt idx="834">
                  <c:v>2.8346153846153843</c:v>
                </c:pt>
                <c:pt idx="835">
                  <c:v>2.4676923076923076</c:v>
                </c:pt>
                <c:pt idx="836">
                  <c:v>3.4938461538461536</c:v>
                </c:pt>
                <c:pt idx="837">
                  <c:v>3.387692307692308</c:v>
                </c:pt>
                <c:pt idx="838">
                  <c:v>3.44</c:v>
                </c:pt>
                <c:pt idx="839">
                  <c:v>2.9515384615384619</c:v>
                </c:pt>
                <c:pt idx="840">
                  <c:v>2.96</c:v>
                </c:pt>
                <c:pt idx="841">
                  <c:v>2.9676923076923076</c:v>
                </c:pt>
                <c:pt idx="842">
                  <c:v>2.9299999999999997</c:v>
                </c:pt>
                <c:pt idx="843">
                  <c:v>2.9738461538461536</c:v>
                </c:pt>
                <c:pt idx="844">
                  <c:v>2.6100000000000003</c:v>
                </c:pt>
                <c:pt idx="845">
                  <c:v>2.4800000000000004</c:v>
                </c:pt>
                <c:pt idx="846">
                  <c:v>2.6907692307692308</c:v>
                </c:pt>
                <c:pt idx="847">
                  <c:v>3.5338461538461541</c:v>
                </c:pt>
                <c:pt idx="848">
                  <c:v>3.7061538461538461</c:v>
                </c:pt>
                <c:pt idx="849">
                  <c:v>2.531538461538462</c:v>
                </c:pt>
                <c:pt idx="850">
                  <c:v>2.4015384615384612</c:v>
                </c:pt>
                <c:pt idx="851">
                  <c:v>2.4184615384615387</c:v>
                </c:pt>
                <c:pt idx="852">
                  <c:v>2.3415384615384616</c:v>
                </c:pt>
                <c:pt idx="853">
                  <c:v>2.3230769230769233</c:v>
                </c:pt>
                <c:pt idx="854">
                  <c:v>2.3123076923076926</c:v>
                </c:pt>
                <c:pt idx="855">
                  <c:v>2.5730769230769228</c:v>
                </c:pt>
                <c:pt idx="856">
                  <c:v>2.6915384615384617</c:v>
                </c:pt>
                <c:pt idx="857">
                  <c:v>2.8769230769230769</c:v>
                </c:pt>
                <c:pt idx="858">
                  <c:v>4.0415384615384617</c:v>
                </c:pt>
                <c:pt idx="859">
                  <c:v>4.6146153846153846</c:v>
                </c:pt>
                <c:pt idx="860">
                  <c:v>4.2861538461538462</c:v>
                </c:pt>
                <c:pt idx="861">
                  <c:v>4.1561538461538463</c:v>
                </c:pt>
                <c:pt idx="862">
                  <c:v>4.2792307692307689</c:v>
                </c:pt>
                <c:pt idx="863">
                  <c:v>4.4476923076923072</c:v>
                </c:pt>
                <c:pt idx="864">
                  <c:v>4.2376923076923081</c:v>
                </c:pt>
                <c:pt idx="865">
                  <c:v>4.2515384615384617</c:v>
                </c:pt>
                <c:pt idx="866">
                  <c:v>4.24</c:v>
                </c:pt>
                <c:pt idx="867">
                  <c:v>4.6007692307692309</c:v>
                </c:pt>
                <c:pt idx="868">
                  <c:v>4.4246153846153842</c:v>
                </c:pt>
                <c:pt idx="869">
                  <c:v>5.33</c:v>
                </c:pt>
                <c:pt idx="870">
                  <c:v>5.34</c:v>
                </c:pt>
                <c:pt idx="871">
                  <c:v>4.6546153846153846</c:v>
                </c:pt>
                <c:pt idx="872">
                  <c:v>3.983076923076923</c:v>
                </c:pt>
                <c:pt idx="873">
                  <c:v>3.6215384615384618</c:v>
                </c:pt>
                <c:pt idx="874">
                  <c:v>3.4907692307692306</c:v>
                </c:pt>
                <c:pt idx="875">
                  <c:v>3.186923076923077</c:v>
                </c:pt>
                <c:pt idx="876">
                  <c:v>3.01</c:v>
                </c:pt>
                <c:pt idx="877">
                  <c:v>3.01</c:v>
                </c:pt>
                <c:pt idx="878">
                  <c:v>3.0284615384615385</c:v>
                </c:pt>
                <c:pt idx="879">
                  <c:v>3.2315384615384612</c:v>
                </c:pt>
                <c:pt idx="880">
                  <c:v>3.0807692307692309</c:v>
                </c:pt>
                <c:pt idx="881">
                  <c:v>3.5569230769230771</c:v>
                </c:pt>
                <c:pt idx="882">
                  <c:v>4.5361538461538462</c:v>
                </c:pt>
                <c:pt idx="883">
                  <c:v>4.37</c:v>
                </c:pt>
                <c:pt idx="884">
                  <c:v>5.5415384615384617</c:v>
                </c:pt>
                <c:pt idx="885">
                  <c:v>6.08</c:v>
                </c:pt>
                <c:pt idx="886">
                  <c:v>6.2146153846153833</c:v>
                </c:pt>
                <c:pt idx="887">
                  <c:v>6.2984615384615381</c:v>
                </c:pt>
                <c:pt idx="888">
                  <c:v>6.2969230769230773</c:v>
                </c:pt>
                <c:pt idx="889">
                  <c:v>6.2961538461538451</c:v>
                </c:pt>
                <c:pt idx="890">
                  <c:v>6.296153846153846</c:v>
                </c:pt>
                <c:pt idx="891">
                  <c:v>6.3076923076923075</c:v>
                </c:pt>
                <c:pt idx="892">
                  <c:v>6.7669230769230753</c:v>
                </c:pt>
                <c:pt idx="893">
                  <c:v>7.1330769230769242</c:v>
                </c:pt>
                <c:pt idx="894">
                  <c:v>7.5253846153846169</c:v>
                </c:pt>
                <c:pt idx="895">
                  <c:v>6.5199999999999987</c:v>
                </c:pt>
                <c:pt idx="896">
                  <c:v>6.8230769230769237</c:v>
                </c:pt>
                <c:pt idx="897">
                  <c:v>5.5161538461538466</c:v>
                </c:pt>
                <c:pt idx="898">
                  <c:v>5.3961538461538447</c:v>
                </c:pt>
                <c:pt idx="899">
                  <c:v>5.0776923076923079</c:v>
                </c:pt>
                <c:pt idx="900">
                  <c:v>4.8538461538461544</c:v>
                </c:pt>
                <c:pt idx="901">
                  <c:v>4.83153846153846</c:v>
                </c:pt>
                <c:pt idx="902">
                  <c:v>4.9069230769230767</c:v>
                </c:pt>
                <c:pt idx="903">
                  <c:v>4.907692307692308</c:v>
                </c:pt>
                <c:pt idx="904">
                  <c:v>4.8923076923076909</c:v>
                </c:pt>
                <c:pt idx="905">
                  <c:v>5.298461538461539</c:v>
                </c:pt>
                <c:pt idx="906">
                  <c:v>6.1738461538461546</c:v>
                </c:pt>
                <c:pt idx="907">
                  <c:v>5.29153846153846</c:v>
                </c:pt>
                <c:pt idx="908">
                  <c:v>4.3823076923076929</c:v>
                </c:pt>
                <c:pt idx="909">
                  <c:v>4.1130769230769237</c:v>
                </c:pt>
                <c:pt idx="910">
                  <c:v>3.7199999999999989</c:v>
                </c:pt>
                <c:pt idx="911">
                  <c:v>3.3661538461538463</c:v>
                </c:pt>
                <c:pt idx="912">
                  <c:v>3.3438461538461541</c:v>
                </c:pt>
                <c:pt idx="913">
                  <c:v>3.3876923076923067</c:v>
                </c:pt>
                <c:pt idx="914">
                  <c:v>3.4576923076923083</c:v>
                </c:pt>
                <c:pt idx="915">
                  <c:v>3.5769230769230775</c:v>
                </c:pt>
                <c:pt idx="916">
                  <c:v>4.1799999999999988</c:v>
                </c:pt>
                <c:pt idx="917">
                  <c:v>6.3584615384615395</c:v>
                </c:pt>
                <c:pt idx="918">
                  <c:v>6.7369230769230777</c:v>
                </c:pt>
                <c:pt idx="919">
                  <c:v>6.9115384615384601</c:v>
                </c:pt>
                <c:pt idx="920">
                  <c:v>7.5007692307692313</c:v>
                </c:pt>
                <c:pt idx="921">
                  <c:v>7.7430769230769236</c:v>
                </c:pt>
                <c:pt idx="922">
                  <c:v>8.1346153846153832</c:v>
                </c:pt>
                <c:pt idx="923">
                  <c:v>8.2323076923076925</c:v>
                </c:pt>
                <c:pt idx="924">
                  <c:v>8.0515384615384633</c:v>
                </c:pt>
                <c:pt idx="925">
                  <c:v>8.0392307692307678</c:v>
                </c:pt>
                <c:pt idx="926">
                  <c:v>8.0846153846153861</c:v>
                </c:pt>
                <c:pt idx="927">
                  <c:v>8.2638461538461545</c:v>
                </c:pt>
                <c:pt idx="928">
                  <c:v>8.7961538461538442</c:v>
                </c:pt>
                <c:pt idx="929">
                  <c:v>8.5607692307692318</c:v>
                </c:pt>
                <c:pt idx="930">
                  <c:v>7.11</c:v>
                </c:pt>
                <c:pt idx="931">
                  <c:v>6.8276923076923062</c:v>
                </c:pt>
                <c:pt idx="932">
                  <c:v>5.6146153846153855</c:v>
                </c:pt>
                <c:pt idx="933">
                  <c:v>5.2000000000000011</c:v>
                </c:pt>
                <c:pt idx="934">
                  <c:v>4.8561538461538447</c:v>
                </c:pt>
                <c:pt idx="935">
                  <c:v>4.3230769230769237</c:v>
                </c:pt>
                <c:pt idx="936">
                  <c:v>4.1753846153846164</c:v>
                </c:pt>
                <c:pt idx="937">
                  <c:v>4.1999999999999993</c:v>
                </c:pt>
                <c:pt idx="938">
                  <c:v>4.203846153846154</c:v>
                </c:pt>
                <c:pt idx="939">
                  <c:v>4.2199999999999989</c:v>
                </c:pt>
                <c:pt idx="940">
                  <c:v>4.9461538461538455</c:v>
                </c:pt>
                <c:pt idx="941">
                  <c:v>4.580000000000001</c:v>
                </c:pt>
                <c:pt idx="942">
                  <c:v>5.3123076923076917</c:v>
                </c:pt>
                <c:pt idx="943">
                  <c:v>6.0084615384615372</c:v>
                </c:pt>
                <c:pt idx="944">
                  <c:v>5.1246153846153852</c:v>
                </c:pt>
                <c:pt idx="945">
                  <c:v>4.9869230769230759</c:v>
                </c:pt>
                <c:pt idx="946">
                  <c:v>4.9330769230769222</c:v>
                </c:pt>
                <c:pt idx="947">
                  <c:v>4.9246153846153859</c:v>
                </c:pt>
                <c:pt idx="948">
                  <c:v>4.8992307692307691</c:v>
                </c:pt>
                <c:pt idx="949">
                  <c:v>4.896923076923076</c:v>
                </c:pt>
                <c:pt idx="950">
                  <c:v>4.9723076923076936</c:v>
                </c:pt>
                <c:pt idx="951">
                  <c:v>5.1753846153846146</c:v>
                </c:pt>
                <c:pt idx="952">
                  <c:v>5.5807692307692296</c:v>
                </c:pt>
                <c:pt idx="953">
                  <c:v>4.7223076923076928</c:v>
                </c:pt>
                <c:pt idx="954">
                  <c:v>4.7499999999999991</c:v>
                </c:pt>
                <c:pt idx="955">
                  <c:v>4.3761538461538452</c:v>
                </c:pt>
                <c:pt idx="956">
                  <c:v>3.1976923076923089</c:v>
                </c:pt>
                <c:pt idx="957">
                  <c:v>3.201538461538461</c:v>
                </c:pt>
                <c:pt idx="958">
                  <c:v>2.928461538461538</c:v>
                </c:pt>
                <c:pt idx="959">
                  <c:v>2.8000000000000012</c:v>
                </c:pt>
                <c:pt idx="960">
                  <c:v>2.7392307692307689</c:v>
                </c:pt>
                <c:pt idx="961">
                  <c:v>2.7230769230769227</c:v>
                </c:pt>
                <c:pt idx="962">
                  <c:v>2.7792307692307703</c:v>
                </c:pt>
                <c:pt idx="963">
                  <c:v>3.0399999999999996</c:v>
                </c:pt>
                <c:pt idx="964">
                  <c:v>2.9738461538461536</c:v>
                </c:pt>
                <c:pt idx="965">
                  <c:v>2.6538461538461551</c:v>
                </c:pt>
                <c:pt idx="966">
                  <c:v>2.9523076923076914</c:v>
                </c:pt>
                <c:pt idx="967">
                  <c:v>2.8707692307692301</c:v>
                </c:pt>
                <c:pt idx="968">
                  <c:v>2.5869230769230778</c:v>
                </c:pt>
                <c:pt idx="969">
                  <c:v>2.457692307692307</c:v>
                </c:pt>
                <c:pt idx="970">
                  <c:v>2.3046153846153841</c:v>
                </c:pt>
                <c:pt idx="971">
                  <c:v>2.3092307692307701</c:v>
                </c:pt>
                <c:pt idx="972">
                  <c:v>2.2438461538461527</c:v>
                </c:pt>
                <c:pt idx="973">
                  <c:v>2.2438461538461532</c:v>
                </c:pt>
                <c:pt idx="974">
                  <c:v>2.2515384615384626</c:v>
                </c:pt>
                <c:pt idx="975">
                  <c:v>2.3299999999999996</c:v>
                </c:pt>
                <c:pt idx="976">
                  <c:v>2.8084615384615379</c:v>
                </c:pt>
                <c:pt idx="977">
                  <c:v>3.7661538461538475</c:v>
                </c:pt>
                <c:pt idx="978">
                  <c:v>3.9653846153846151</c:v>
                </c:pt>
                <c:pt idx="979">
                  <c:v>3.7815384615384611</c:v>
                </c:pt>
                <c:pt idx="980">
                  <c:v>3.9569230769230783</c:v>
                </c:pt>
                <c:pt idx="981">
                  <c:v>4.3230769230769228</c:v>
                </c:pt>
                <c:pt idx="982">
                  <c:v>4.3299999999999992</c:v>
                </c:pt>
                <c:pt idx="983">
                  <c:v>4.2069230769230783</c:v>
                </c:pt>
                <c:pt idx="984">
                  <c:v>4.2061538461538452</c:v>
                </c:pt>
                <c:pt idx="985">
                  <c:v>4.3007692307692302</c:v>
                </c:pt>
                <c:pt idx="986">
                  <c:v>4.3176923076923091</c:v>
                </c:pt>
                <c:pt idx="987">
                  <c:v>4.31076923076923</c:v>
                </c:pt>
                <c:pt idx="988">
                  <c:v>4.7053846153846148</c:v>
                </c:pt>
                <c:pt idx="989">
                  <c:v>5.6984615384615385</c:v>
                </c:pt>
                <c:pt idx="990">
                  <c:v>5.0353846153846149</c:v>
                </c:pt>
                <c:pt idx="991">
                  <c:v>5.7484615384615383</c:v>
                </c:pt>
                <c:pt idx="992">
                  <c:v>5.6876923076923074</c:v>
                </c:pt>
                <c:pt idx="993">
                  <c:v>5.3338461538461539</c:v>
                </c:pt>
                <c:pt idx="994">
                  <c:v>4.6130769230769229</c:v>
                </c:pt>
                <c:pt idx="995">
                  <c:v>4.4638461538461538</c:v>
                </c:pt>
                <c:pt idx="996">
                  <c:v>4.4576923076923078</c:v>
                </c:pt>
                <c:pt idx="997">
                  <c:v>4.4492307692307689</c:v>
                </c:pt>
                <c:pt idx="998">
                  <c:v>4.3830769230769224</c:v>
                </c:pt>
                <c:pt idx="999">
                  <c:v>4.3746153846153844</c:v>
                </c:pt>
                <c:pt idx="1000">
                  <c:v>4.7869230769230766</c:v>
                </c:pt>
                <c:pt idx="1001">
                  <c:v>5.4715384615384615</c:v>
                </c:pt>
                <c:pt idx="1002">
                  <c:v>4.2784615384615385</c:v>
                </c:pt>
                <c:pt idx="1003">
                  <c:v>4.1823076923076927</c:v>
                </c:pt>
                <c:pt idx="1004">
                  <c:v>3.7800000000000002</c:v>
                </c:pt>
                <c:pt idx="1005">
                  <c:v>3.88</c:v>
                </c:pt>
                <c:pt idx="1006">
                  <c:v>4.3892307692307693</c:v>
                </c:pt>
                <c:pt idx="1007">
                  <c:v>4.5038461538461538</c:v>
                </c:pt>
                <c:pt idx="1008">
                  <c:v>4.4861538461538464</c:v>
                </c:pt>
                <c:pt idx="1009">
                  <c:v>4.4838461538461534</c:v>
                </c:pt>
                <c:pt idx="1010">
                  <c:v>4.516923076923077</c:v>
                </c:pt>
                <c:pt idx="1011">
                  <c:v>5.0215384615384613</c:v>
                </c:pt>
                <c:pt idx="1012">
                  <c:v>5.2146153846153851</c:v>
                </c:pt>
                <c:pt idx="1013">
                  <c:v>5.6430769230769231</c:v>
                </c:pt>
                <c:pt idx="1014">
                  <c:v>5.1776923076923076</c:v>
                </c:pt>
                <c:pt idx="1015">
                  <c:v>5.1523076923076925</c:v>
                </c:pt>
                <c:pt idx="1016">
                  <c:v>5.9261538461538459</c:v>
                </c:pt>
                <c:pt idx="1017">
                  <c:v>6.1484615384615378</c:v>
                </c:pt>
                <c:pt idx="1018">
                  <c:v>5.9946153846153845</c:v>
                </c:pt>
                <c:pt idx="1019">
                  <c:v>5.3838461538461537</c:v>
                </c:pt>
                <c:pt idx="1020">
                  <c:v>5.1815384615384614</c:v>
                </c:pt>
                <c:pt idx="1021">
                  <c:v>5.1815384615384614</c:v>
                </c:pt>
                <c:pt idx="1022">
                  <c:v>5.180769230769231</c:v>
                </c:pt>
                <c:pt idx="1023">
                  <c:v>5.2569230769230773</c:v>
                </c:pt>
                <c:pt idx="1024">
                  <c:v>5.2246153846153849</c:v>
                </c:pt>
                <c:pt idx="1025">
                  <c:v>7.0069230769230781</c:v>
                </c:pt>
                <c:pt idx="1026">
                  <c:v>6.2761538461538464</c:v>
                </c:pt>
                <c:pt idx="1027">
                  <c:v>6.5684615384615386</c:v>
                </c:pt>
                <c:pt idx="1028">
                  <c:v>6.08</c:v>
                </c:pt>
                <c:pt idx="1029">
                  <c:v>5.2023076923076923</c:v>
                </c:pt>
                <c:pt idx="1030">
                  <c:v>4.3576923076923082</c:v>
                </c:pt>
                <c:pt idx="1031">
                  <c:v>4.2684615384615388</c:v>
                </c:pt>
                <c:pt idx="1032">
                  <c:v>4.28</c:v>
                </c:pt>
                <c:pt idx="1033">
                  <c:v>4.28</c:v>
                </c:pt>
                <c:pt idx="1034">
                  <c:v>4.3369230769230773</c:v>
                </c:pt>
                <c:pt idx="1035">
                  <c:v>4.3761538461538461</c:v>
                </c:pt>
                <c:pt idx="1036">
                  <c:v>4.6976923076923081</c:v>
                </c:pt>
                <c:pt idx="1037">
                  <c:v>4.8484615384615388</c:v>
                </c:pt>
                <c:pt idx="1038">
                  <c:v>3.8315384615384618</c:v>
                </c:pt>
                <c:pt idx="1039">
                  <c:v>4.2507692307692304</c:v>
                </c:pt>
                <c:pt idx="1040">
                  <c:v>3.3261538461538462</c:v>
                </c:pt>
                <c:pt idx="1041">
                  <c:v>3.2515384615384617</c:v>
                </c:pt>
                <c:pt idx="1042">
                  <c:v>3.1007692307692309</c:v>
                </c:pt>
                <c:pt idx="1043">
                  <c:v>3.0130769230769232</c:v>
                </c:pt>
                <c:pt idx="1044">
                  <c:v>2.9846153846153851</c:v>
                </c:pt>
                <c:pt idx="1045">
                  <c:v>2.9538461538461522</c:v>
                </c:pt>
                <c:pt idx="1046">
                  <c:v>2.953846153846154</c:v>
                </c:pt>
                <c:pt idx="1047">
                  <c:v>3.1753846153846159</c:v>
                </c:pt>
                <c:pt idx="1048">
                  <c:v>3.2269230769230757</c:v>
                </c:pt>
                <c:pt idx="1049">
                  <c:v>3.344615384615385</c:v>
                </c:pt>
                <c:pt idx="1050">
                  <c:v>2.9300000000000006</c:v>
                </c:pt>
                <c:pt idx="1051">
                  <c:v>2.8761538461538452</c:v>
                </c:pt>
                <c:pt idx="1052">
                  <c:v>2.9846153846153856</c:v>
                </c:pt>
                <c:pt idx="1053">
                  <c:v>2.9938461538461549</c:v>
                </c:pt>
                <c:pt idx="1054">
                  <c:v>3.3646153846153837</c:v>
                </c:pt>
                <c:pt idx="1055">
                  <c:v>3.3776923076923087</c:v>
                </c:pt>
                <c:pt idx="1056">
                  <c:v>3.3784615384615391</c:v>
                </c:pt>
                <c:pt idx="1057">
                  <c:v>3.3915384615384605</c:v>
                </c:pt>
                <c:pt idx="1058">
                  <c:v>3.3946153846153848</c:v>
                </c:pt>
                <c:pt idx="1059">
                  <c:v>3.6330769230769238</c:v>
                </c:pt>
                <c:pt idx="1060">
                  <c:v>3.7776923076923064</c:v>
                </c:pt>
                <c:pt idx="1061">
                  <c:v>4.1561538461538463</c:v>
                </c:pt>
                <c:pt idx="1062">
                  <c:v>4.6500000000000004</c:v>
                </c:pt>
                <c:pt idx="1063">
                  <c:v>4.957692307692307</c:v>
                </c:pt>
                <c:pt idx="1064">
                  <c:v>4.5230769230769239</c:v>
                </c:pt>
                <c:pt idx="1065">
                  <c:v>4.5107692307692311</c:v>
                </c:pt>
                <c:pt idx="1066">
                  <c:v>4.693076923076922</c:v>
                </c:pt>
                <c:pt idx="1067">
                  <c:v>4.3000000000000007</c:v>
                </c:pt>
                <c:pt idx="1068">
                  <c:v>4.206153846153847</c:v>
                </c:pt>
                <c:pt idx="1069">
                  <c:v>4.2099999999999991</c:v>
                </c:pt>
                <c:pt idx="1070">
                  <c:v>4.2184615384615389</c:v>
                </c:pt>
                <c:pt idx="1071">
                  <c:v>4.5692307692307699</c:v>
                </c:pt>
                <c:pt idx="1072">
                  <c:v>4.4915384615384601</c:v>
                </c:pt>
                <c:pt idx="1073">
                  <c:v>4.5915384615384625</c:v>
                </c:pt>
                <c:pt idx="1074">
                  <c:v>4.2823076923076933</c:v>
                </c:pt>
                <c:pt idx="1075">
                  <c:v>3.8892307692307679</c:v>
                </c:pt>
                <c:pt idx="1076">
                  <c:v>4.7823076923076933</c:v>
                </c:pt>
                <c:pt idx="1077">
                  <c:v>4.5438461538461548</c:v>
                </c:pt>
                <c:pt idx="1078">
                  <c:v>4.2715384615384604</c:v>
                </c:pt>
                <c:pt idx="1079">
                  <c:v>4.2030769230769236</c:v>
                </c:pt>
                <c:pt idx="1080">
                  <c:v>4.1792307692307702</c:v>
                </c:pt>
                <c:pt idx="1081">
                  <c:v>4.1730769230769216</c:v>
                </c:pt>
                <c:pt idx="1082">
                  <c:v>4.2030769230769236</c:v>
                </c:pt>
                <c:pt idx="1083">
                  <c:v>4.758461538461539</c:v>
                </c:pt>
                <c:pt idx="1084">
                  <c:v>5.012307692307691</c:v>
                </c:pt>
                <c:pt idx="1085">
                  <c:v>6.1153846153846159</c:v>
                </c:pt>
                <c:pt idx="1086">
                  <c:v>6.1784615384615389</c:v>
                </c:pt>
                <c:pt idx="1087">
                  <c:v>6.2469230769230757</c:v>
                </c:pt>
                <c:pt idx="1088">
                  <c:v>6.8015384615384624</c:v>
                </c:pt>
                <c:pt idx="1089">
                  <c:v>5.8584615384615386</c:v>
                </c:pt>
                <c:pt idx="1090">
                  <c:v>5.6553846153846141</c:v>
                </c:pt>
                <c:pt idx="1091">
                  <c:v>5.3907692307692319</c:v>
                </c:pt>
                <c:pt idx="1092">
                  <c:v>5.1615384615384627</c:v>
                </c:pt>
                <c:pt idx="1093">
                  <c:v>5.1584615384615375</c:v>
                </c:pt>
                <c:pt idx="1094">
                  <c:v>5.1607692307692314</c:v>
                </c:pt>
                <c:pt idx="1095">
                  <c:v>5.4230769230769242</c:v>
                </c:pt>
                <c:pt idx="1096">
                  <c:v>5.0546153846153841</c:v>
                </c:pt>
                <c:pt idx="1097">
                  <c:v>4.4653846153846164</c:v>
                </c:pt>
                <c:pt idx="1098">
                  <c:v>3.3046153846153841</c:v>
                </c:pt>
                <c:pt idx="1099">
                  <c:v>2.7776923076923068</c:v>
                </c:pt>
                <c:pt idx="1100">
                  <c:v>2.8315384615384627</c:v>
                </c:pt>
                <c:pt idx="1101">
                  <c:v>1.7776923076923072</c:v>
                </c:pt>
                <c:pt idx="1102">
                  <c:v>1.3776923076923073</c:v>
                </c:pt>
                <c:pt idx="1103">
                  <c:v>1.4700000000000006</c:v>
                </c:pt>
                <c:pt idx="1104">
                  <c:v>1.3815384615384612</c:v>
                </c:pt>
                <c:pt idx="1105">
                  <c:v>1.3692307692307688</c:v>
                </c:pt>
                <c:pt idx="1106">
                  <c:v>1.4800000000000013</c:v>
                </c:pt>
                <c:pt idx="1107">
                  <c:v>1.6730769230769225</c:v>
                </c:pt>
                <c:pt idx="1108">
                  <c:v>2.2315384615384608</c:v>
                </c:pt>
                <c:pt idx="1109">
                  <c:v>3.4307692307692315</c:v>
                </c:pt>
                <c:pt idx="1110">
                  <c:v>3.4969230769230766</c:v>
                </c:pt>
                <c:pt idx="1111">
                  <c:v>4.2161538461538459</c:v>
                </c:pt>
                <c:pt idx="1112">
                  <c:v>4.9423076923076934</c:v>
                </c:pt>
                <c:pt idx="1113">
                  <c:v>4.8630769230769229</c:v>
                </c:pt>
                <c:pt idx="1114">
                  <c:v>4.7669230769230762</c:v>
                </c:pt>
                <c:pt idx="1115">
                  <c:v>4.6746153846153859</c:v>
                </c:pt>
                <c:pt idx="1116">
                  <c:v>4.5599999999999996</c:v>
                </c:pt>
                <c:pt idx="1117">
                  <c:v>4.6084615384615377</c:v>
                </c:pt>
                <c:pt idx="1118">
                  <c:v>4.7307692307692317</c:v>
                </c:pt>
                <c:pt idx="1119">
                  <c:v>4.6723076923076921</c:v>
                </c:pt>
                <c:pt idx="1120">
                  <c:v>4.6046153846153848</c:v>
                </c:pt>
                <c:pt idx="1121">
                  <c:v>3.8184615384615395</c:v>
                </c:pt>
                <c:pt idx="1122">
                  <c:v>2.4338461538461535</c:v>
                </c:pt>
                <c:pt idx="1123">
                  <c:v>2.9261538461538454</c:v>
                </c:pt>
                <c:pt idx="1124">
                  <c:v>2.180000000000001</c:v>
                </c:pt>
                <c:pt idx="1125">
                  <c:v>1.5715384615384607</c:v>
                </c:pt>
                <c:pt idx="1126">
                  <c:v>1.4607692307692295</c:v>
                </c:pt>
                <c:pt idx="1127">
                  <c:v>1.4646153846153851</c:v>
                </c:pt>
                <c:pt idx="1128">
                  <c:v>1.5146153846153845</c:v>
                </c:pt>
                <c:pt idx="1129">
                  <c:v>1.5053846153846147</c:v>
                </c:pt>
                <c:pt idx="1130">
                  <c:v>1.4869230769230777</c:v>
                </c:pt>
                <c:pt idx="1131">
                  <c:v>1.6461538461538456</c:v>
                </c:pt>
                <c:pt idx="1132">
                  <c:v>1.8907692307692301</c:v>
                </c:pt>
                <c:pt idx="1133">
                  <c:v>2.9323076923076936</c:v>
                </c:pt>
                <c:pt idx="1134">
                  <c:v>4.0999999999999996</c:v>
                </c:pt>
                <c:pt idx="1135">
                  <c:v>4.2846153846153845</c:v>
                </c:pt>
                <c:pt idx="1136">
                  <c:v>4.9615384615384626</c:v>
                </c:pt>
                <c:pt idx="1137">
                  <c:v>5.0999999999999996</c:v>
                </c:pt>
                <c:pt idx="1138">
                  <c:v>5.092307692307692</c:v>
                </c:pt>
                <c:pt idx="1139">
                  <c:v>5.0692307692307708</c:v>
                </c:pt>
                <c:pt idx="1140">
                  <c:v>5.0076923076923077</c:v>
                </c:pt>
                <c:pt idx="1141">
                  <c:v>4.9538461538461531</c:v>
                </c:pt>
                <c:pt idx="1142">
                  <c:v>4.9461538461538472</c:v>
                </c:pt>
                <c:pt idx="1143">
                  <c:v>5.0076923076923068</c:v>
                </c:pt>
                <c:pt idx="1144">
                  <c:v>5.0076923076923068</c:v>
                </c:pt>
                <c:pt idx="1145">
                  <c:v>5.6153846153846168</c:v>
                </c:pt>
                <c:pt idx="1146">
                  <c:v>6.2615384615384624</c:v>
                </c:pt>
                <c:pt idx="1147">
                  <c:v>6.8230769230769228</c:v>
                </c:pt>
                <c:pt idx="1148">
                  <c:v>7.1461538461538474</c:v>
                </c:pt>
                <c:pt idx="1149">
                  <c:v>6.6230769230769226</c:v>
                </c:pt>
                <c:pt idx="1150">
                  <c:v>6.4461538461538463</c:v>
                </c:pt>
                <c:pt idx="1151">
                  <c:v>6.3384615384615381</c:v>
                </c:pt>
                <c:pt idx="1152">
                  <c:v>6.2692307692307692</c:v>
                </c:pt>
                <c:pt idx="1153">
                  <c:v>6.2769230769230777</c:v>
                </c:pt>
                <c:pt idx="1154">
                  <c:v>6.3076923076923084</c:v>
                </c:pt>
                <c:pt idx="1155">
                  <c:v>7.2769230769230768</c:v>
                </c:pt>
                <c:pt idx="1156">
                  <c:v>7.6000000000000005</c:v>
                </c:pt>
                <c:pt idx="1157">
                  <c:v>8.2076923076923087</c:v>
                </c:pt>
                <c:pt idx="1158">
                  <c:v>7.838461538461539</c:v>
                </c:pt>
                <c:pt idx="1159">
                  <c:v>6.1538461538461533</c:v>
                </c:pt>
                <c:pt idx="1160">
                  <c:v>5.3230769230769228</c:v>
                </c:pt>
                <c:pt idx="1161">
                  <c:v>5.1615384615384619</c:v>
                </c:pt>
                <c:pt idx="1162">
                  <c:v>4.5615384615384613</c:v>
                </c:pt>
                <c:pt idx="1163">
                  <c:v>4.546153846153846</c:v>
                </c:pt>
                <c:pt idx="1164">
                  <c:v>4.4923076923076923</c:v>
                </c:pt>
                <c:pt idx="1165">
                  <c:v>4.4923076923076923</c:v>
                </c:pt>
                <c:pt idx="1166">
                  <c:v>4.4923076923076923</c:v>
                </c:pt>
                <c:pt idx="1167">
                  <c:v>4.523076923076923</c:v>
                </c:pt>
                <c:pt idx="1168">
                  <c:v>4.407692307692308</c:v>
                </c:pt>
                <c:pt idx="1169">
                  <c:v>4.046153846153846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85-4EE4-A355-95A5871CB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96367"/>
        <c:axId val="1205748063"/>
      </c:lineChart>
      <c:dateAx>
        <c:axId val="1130496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748063"/>
        <c:crosses val="autoZero"/>
        <c:auto val="1"/>
        <c:lblOffset val="100"/>
        <c:baseTimeUnit val="months"/>
        <c:majorUnit val="60"/>
        <c:majorTimeUnit val="months"/>
      </c:dateAx>
      <c:valAx>
        <c:axId val="120574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Precipitation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9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Seasonal Component of Precipitation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precM!$L$1</c:f>
              <c:strCache>
                <c:ptCount val="1"/>
                <c:pt idx="0">
                  <c:v>Seasonal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precY!$D$1:$O$1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precM!$L$2:$L$13</c:f>
              <c:numCache>
                <c:formatCode>General</c:formatCode>
                <c:ptCount val="12"/>
                <c:pt idx="0">
                  <c:v>4.8752471583399419</c:v>
                </c:pt>
                <c:pt idx="1">
                  <c:v>4.299125033042559</c:v>
                </c:pt>
                <c:pt idx="2">
                  <c:v>3.0944065556436686</c:v>
                </c:pt>
                <c:pt idx="3">
                  <c:v>-0.11011366640232584</c:v>
                </c:pt>
                <c:pt idx="4">
                  <c:v>-2.2055775839281</c:v>
                </c:pt>
                <c:pt idx="5">
                  <c:v>-3.5493682262754458</c:v>
                </c:pt>
                <c:pt idx="6">
                  <c:v>-4.3775680676711586</c:v>
                </c:pt>
                <c:pt idx="7">
                  <c:v>-4.2386227861485581</c:v>
                </c:pt>
                <c:pt idx="8">
                  <c:v>-3.6271953476077194</c:v>
                </c:pt>
                <c:pt idx="9">
                  <c:v>-1.0492968543484005</c:v>
                </c:pt>
                <c:pt idx="10">
                  <c:v>2.1356357388316161</c:v>
                </c:pt>
                <c:pt idx="11">
                  <c:v>4.7533280465239232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9-4C9B-89EE-5EE805F2A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672063"/>
        <c:axId val="1324181807"/>
      </c:barChart>
      <c:catAx>
        <c:axId val="1226672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181807"/>
        <c:crosses val="autoZero"/>
        <c:auto val="1"/>
        <c:lblAlgn val="ctr"/>
        <c:lblOffset val="100"/>
        <c:noMultiLvlLbl val="0"/>
      </c:catAx>
      <c:valAx>
        <c:axId val="132418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Precipitation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67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Seasonally</a:t>
            </a:r>
            <a:r>
              <a:rPr lang="en-US" baseline="0"/>
              <a:t> Adjusted </a:t>
            </a:r>
            <a:r>
              <a:rPr lang="en-US"/>
              <a:t>Precipitation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precM!$M$1</c:f>
              <c:strCache>
                <c:ptCount val="1"/>
                <c:pt idx="0">
                  <c:v>Adjusted Precipitation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precM!$C$2:$C$1177</c:f>
              <c:numCache>
                <c:formatCode>m/d/yyyy</c:formatCode>
                <c:ptCount val="1176"/>
                <c:pt idx="0">
                  <c:v>7686</c:v>
                </c:pt>
                <c:pt idx="1">
                  <c:v>7717</c:v>
                </c:pt>
                <c:pt idx="2">
                  <c:v>7745</c:v>
                </c:pt>
                <c:pt idx="3">
                  <c:v>7776</c:v>
                </c:pt>
                <c:pt idx="4">
                  <c:v>7806</c:v>
                </c:pt>
                <c:pt idx="5">
                  <c:v>7837</c:v>
                </c:pt>
                <c:pt idx="6">
                  <c:v>7867</c:v>
                </c:pt>
                <c:pt idx="7">
                  <c:v>7898</c:v>
                </c:pt>
                <c:pt idx="8">
                  <c:v>7929</c:v>
                </c:pt>
                <c:pt idx="9">
                  <c:v>7959</c:v>
                </c:pt>
                <c:pt idx="10">
                  <c:v>7990</c:v>
                </c:pt>
                <c:pt idx="11">
                  <c:v>8020</c:v>
                </c:pt>
                <c:pt idx="12">
                  <c:v>8051</c:v>
                </c:pt>
                <c:pt idx="13">
                  <c:v>8082</c:v>
                </c:pt>
                <c:pt idx="14">
                  <c:v>8110</c:v>
                </c:pt>
                <c:pt idx="15">
                  <c:v>8141</c:v>
                </c:pt>
                <c:pt idx="16">
                  <c:v>8171</c:v>
                </c:pt>
                <c:pt idx="17">
                  <c:v>8202</c:v>
                </c:pt>
                <c:pt idx="18">
                  <c:v>8232</c:v>
                </c:pt>
                <c:pt idx="19">
                  <c:v>8263</c:v>
                </c:pt>
                <c:pt idx="20">
                  <c:v>8294</c:v>
                </c:pt>
                <c:pt idx="21">
                  <c:v>8324</c:v>
                </c:pt>
                <c:pt idx="22">
                  <c:v>8355</c:v>
                </c:pt>
                <c:pt idx="23">
                  <c:v>8385</c:v>
                </c:pt>
                <c:pt idx="24">
                  <c:v>8416</c:v>
                </c:pt>
                <c:pt idx="25">
                  <c:v>8447</c:v>
                </c:pt>
                <c:pt idx="26">
                  <c:v>8475</c:v>
                </c:pt>
                <c:pt idx="27">
                  <c:v>8506</c:v>
                </c:pt>
                <c:pt idx="28">
                  <c:v>8536</c:v>
                </c:pt>
                <c:pt idx="29">
                  <c:v>8567</c:v>
                </c:pt>
                <c:pt idx="30">
                  <c:v>8597</c:v>
                </c:pt>
                <c:pt idx="31">
                  <c:v>8628</c:v>
                </c:pt>
                <c:pt idx="32">
                  <c:v>8659</c:v>
                </c:pt>
                <c:pt idx="33">
                  <c:v>8689</c:v>
                </c:pt>
                <c:pt idx="34">
                  <c:v>8720</c:v>
                </c:pt>
                <c:pt idx="35">
                  <c:v>8750</c:v>
                </c:pt>
                <c:pt idx="36">
                  <c:v>8781</c:v>
                </c:pt>
                <c:pt idx="37">
                  <c:v>8812</c:v>
                </c:pt>
                <c:pt idx="38">
                  <c:v>8841</c:v>
                </c:pt>
                <c:pt idx="39">
                  <c:v>8872</c:v>
                </c:pt>
                <c:pt idx="40">
                  <c:v>8902</c:v>
                </c:pt>
                <c:pt idx="41">
                  <c:v>8933</c:v>
                </c:pt>
                <c:pt idx="42">
                  <c:v>8963</c:v>
                </c:pt>
                <c:pt idx="43">
                  <c:v>8994</c:v>
                </c:pt>
                <c:pt idx="44">
                  <c:v>9025</c:v>
                </c:pt>
                <c:pt idx="45">
                  <c:v>9055</c:v>
                </c:pt>
                <c:pt idx="46">
                  <c:v>9086</c:v>
                </c:pt>
                <c:pt idx="47">
                  <c:v>9116</c:v>
                </c:pt>
                <c:pt idx="48">
                  <c:v>9147</c:v>
                </c:pt>
                <c:pt idx="49">
                  <c:v>9178</c:v>
                </c:pt>
                <c:pt idx="50">
                  <c:v>9206</c:v>
                </c:pt>
                <c:pt idx="51">
                  <c:v>9237</c:v>
                </c:pt>
                <c:pt idx="52">
                  <c:v>9267</c:v>
                </c:pt>
                <c:pt idx="53">
                  <c:v>9298</c:v>
                </c:pt>
                <c:pt idx="54">
                  <c:v>9328</c:v>
                </c:pt>
                <c:pt idx="55">
                  <c:v>9359</c:v>
                </c:pt>
                <c:pt idx="56">
                  <c:v>9390</c:v>
                </c:pt>
                <c:pt idx="57">
                  <c:v>9420</c:v>
                </c:pt>
                <c:pt idx="58">
                  <c:v>9451</c:v>
                </c:pt>
                <c:pt idx="59">
                  <c:v>9481</c:v>
                </c:pt>
                <c:pt idx="60">
                  <c:v>9512</c:v>
                </c:pt>
                <c:pt idx="61">
                  <c:v>9543</c:v>
                </c:pt>
                <c:pt idx="62">
                  <c:v>9571</c:v>
                </c:pt>
                <c:pt idx="63">
                  <c:v>9602</c:v>
                </c:pt>
                <c:pt idx="64">
                  <c:v>9632</c:v>
                </c:pt>
                <c:pt idx="65">
                  <c:v>9663</c:v>
                </c:pt>
                <c:pt idx="66">
                  <c:v>9693</c:v>
                </c:pt>
                <c:pt idx="67">
                  <c:v>9724</c:v>
                </c:pt>
                <c:pt idx="68">
                  <c:v>9755</c:v>
                </c:pt>
                <c:pt idx="69">
                  <c:v>9785</c:v>
                </c:pt>
                <c:pt idx="70">
                  <c:v>9816</c:v>
                </c:pt>
                <c:pt idx="71">
                  <c:v>9846</c:v>
                </c:pt>
                <c:pt idx="72">
                  <c:v>9877</c:v>
                </c:pt>
                <c:pt idx="73">
                  <c:v>9908</c:v>
                </c:pt>
                <c:pt idx="74">
                  <c:v>9936</c:v>
                </c:pt>
                <c:pt idx="75">
                  <c:v>9967</c:v>
                </c:pt>
                <c:pt idx="76">
                  <c:v>9997</c:v>
                </c:pt>
                <c:pt idx="77">
                  <c:v>10028</c:v>
                </c:pt>
                <c:pt idx="78">
                  <c:v>10058</c:v>
                </c:pt>
                <c:pt idx="79">
                  <c:v>10089</c:v>
                </c:pt>
                <c:pt idx="80">
                  <c:v>10120</c:v>
                </c:pt>
                <c:pt idx="81">
                  <c:v>10150</c:v>
                </c:pt>
                <c:pt idx="82">
                  <c:v>10181</c:v>
                </c:pt>
                <c:pt idx="83">
                  <c:v>10211</c:v>
                </c:pt>
                <c:pt idx="84">
                  <c:v>10242</c:v>
                </c:pt>
                <c:pt idx="85">
                  <c:v>10273</c:v>
                </c:pt>
                <c:pt idx="86">
                  <c:v>10302</c:v>
                </c:pt>
                <c:pt idx="87">
                  <c:v>10333</c:v>
                </c:pt>
                <c:pt idx="88">
                  <c:v>10363</c:v>
                </c:pt>
                <c:pt idx="89">
                  <c:v>10394</c:v>
                </c:pt>
                <c:pt idx="90">
                  <c:v>10424</c:v>
                </c:pt>
                <c:pt idx="91">
                  <c:v>10455</c:v>
                </c:pt>
                <c:pt idx="92">
                  <c:v>10486</c:v>
                </c:pt>
                <c:pt idx="93">
                  <c:v>10516</c:v>
                </c:pt>
                <c:pt idx="94">
                  <c:v>10547</c:v>
                </c:pt>
                <c:pt idx="95">
                  <c:v>10577</c:v>
                </c:pt>
                <c:pt idx="96">
                  <c:v>10608</c:v>
                </c:pt>
                <c:pt idx="97">
                  <c:v>10639</c:v>
                </c:pt>
                <c:pt idx="98">
                  <c:v>10667</c:v>
                </c:pt>
                <c:pt idx="99">
                  <c:v>10698</c:v>
                </c:pt>
                <c:pt idx="100">
                  <c:v>10728</c:v>
                </c:pt>
                <c:pt idx="101">
                  <c:v>10759</c:v>
                </c:pt>
                <c:pt idx="102">
                  <c:v>10789</c:v>
                </c:pt>
                <c:pt idx="103">
                  <c:v>10820</c:v>
                </c:pt>
                <c:pt idx="104">
                  <c:v>10851</c:v>
                </c:pt>
                <c:pt idx="105">
                  <c:v>10881</c:v>
                </c:pt>
                <c:pt idx="106">
                  <c:v>10912</c:v>
                </c:pt>
                <c:pt idx="107">
                  <c:v>10942</c:v>
                </c:pt>
                <c:pt idx="108">
                  <c:v>10973</c:v>
                </c:pt>
                <c:pt idx="109">
                  <c:v>11004</c:v>
                </c:pt>
                <c:pt idx="110">
                  <c:v>11032</c:v>
                </c:pt>
                <c:pt idx="111">
                  <c:v>11063</c:v>
                </c:pt>
                <c:pt idx="112">
                  <c:v>11093</c:v>
                </c:pt>
                <c:pt idx="113">
                  <c:v>11124</c:v>
                </c:pt>
                <c:pt idx="114">
                  <c:v>11154</c:v>
                </c:pt>
                <c:pt idx="115">
                  <c:v>11185</c:v>
                </c:pt>
                <c:pt idx="116">
                  <c:v>11216</c:v>
                </c:pt>
                <c:pt idx="117">
                  <c:v>11246</c:v>
                </c:pt>
                <c:pt idx="118">
                  <c:v>11277</c:v>
                </c:pt>
                <c:pt idx="119">
                  <c:v>11307</c:v>
                </c:pt>
                <c:pt idx="120">
                  <c:v>11338</c:v>
                </c:pt>
                <c:pt idx="121">
                  <c:v>11369</c:v>
                </c:pt>
                <c:pt idx="122">
                  <c:v>11397</c:v>
                </c:pt>
                <c:pt idx="123">
                  <c:v>11428</c:v>
                </c:pt>
                <c:pt idx="124">
                  <c:v>11458</c:v>
                </c:pt>
                <c:pt idx="125">
                  <c:v>11489</c:v>
                </c:pt>
                <c:pt idx="126">
                  <c:v>11519</c:v>
                </c:pt>
                <c:pt idx="127">
                  <c:v>11550</c:v>
                </c:pt>
                <c:pt idx="128">
                  <c:v>11581</c:v>
                </c:pt>
                <c:pt idx="129">
                  <c:v>11611</c:v>
                </c:pt>
                <c:pt idx="130">
                  <c:v>11642</c:v>
                </c:pt>
                <c:pt idx="131">
                  <c:v>11672</c:v>
                </c:pt>
                <c:pt idx="132">
                  <c:v>11703</c:v>
                </c:pt>
                <c:pt idx="133">
                  <c:v>11734</c:v>
                </c:pt>
                <c:pt idx="134">
                  <c:v>11763</c:v>
                </c:pt>
                <c:pt idx="135">
                  <c:v>11794</c:v>
                </c:pt>
                <c:pt idx="136">
                  <c:v>11824</c:v>
                </c:pt>
                <c:pt idx="137">
                  <c:v>11855</c:v>
                </c:pt>
                <c:pt idx="138">
                  <c:v>11885</c:v>
                </c:pt>
                <c:pt idx="139">
                  <c:v>11916</c:v>
                </c:pt>
                <c:pt idx="140">
                  <c:v>11947</c:v>
                </c:pt>
                <c:pt idx="141">
                  <c:v>11977</c:v>
                </c:pt>
                <c:pt idx="142">
                  <c:v>12008</c:v>
                </c:pt>
                <c:pt idx="143">
                  <c:v>12038</c:v>
                </c:pt>
                <c:pt idx="144">
                  <c:v>12069</c:v>
                </c:pt>
                <c:pt idx="145">
                  <c:v>12100</c:v>
                </c:pt>
                <c:pt idx="146">
                  <c:v>12128</c:v>
                </c:pt>
                <c:pt idx="147">
                  <c:v>12159</c:v>
                </c:pt>
                <c:pt idx="148">
                  <c:v>12189</c:v>
                </c:pt>
                <c:pt idx="149">
                  <c:v>12220</c:v>
                </c:pt>
                <c:pt idx="150">
                  <c:v>12250</c:v>
                </c:pt>
                <c:pt idx="151">
                  <c:v>12281</c:v>
                </c:pt>
                <c:pt idx="152">
                  <c:v>12312</c:v>
                </c:pt>
                <c:pt idx="153">
                  <c:v>12342</c:v>
                </c:pt>
                <c:pt idx="154">
                  <c:v>12373</c:v>
                </c:pt>
                <c:pt idx="155">
                  <c:v>12403</c:v>
                </c:pt>
                <c:pt idx="156">
                  <c:v>12434</c:v>
                </c:pt>
                <c:pt idx="157">
                  <c:v>12465</c:v>
                </c:pt>
                <c:pt idx="158">
                  <c:v>12493</c:v>
                </c:pt>
                <c:pt idx="159">
                  <c:v>12524</c:v>
                </c:pt>
                <c:pt idx="160">
                  <c:v>12554</c:v>
                </c:pt>
                <c:pt idx="161">
                  <c:v>12585</c:v>
                </c:pt>
                <c:pt idx="162">
                  <c:v>12615</c:v>
                </c:pt>
                <c:pt idx="163">
                  <c:v>12646</c:v>
                </c:pt>
                <c:pt idx="164">
                  <c:v>12677</c:v>
                </c:pt>
                <c:pt idx="165">
                  <c:v>12707</c:v>
                </c:pt>
                <c:pt idx="166">
                  <c:v>12738</c:v>
                </c:pt>
                <c:pt idx="167">
                  <c:v>12768</c:v>
                </c:pt>
                <c:pt idx="168">
                  <c:v>12799</c:v>
                </c:pt>
                <c:pt idx="169">
                  <c:v>12830</c:v>
                </c:pt>
                <c:pt idx="170">
                  <c:v>12858</c:v>
                </c:pt>
                <c:pt idx="171">
                  <c:v>12889</c:v>
                </c:pt>
                <c:pt idx="172">
                  <c:v>12919</c:v>
                </c:pt>
                <c:pt idx="173">
                  <c:v>12950</c:v>
                </c:pt>
                <c:pt idx="174">
                  <c:v>12980</c:v>
                </c:pt>
                <c:pt idx="175">
                  <c:v>13011</c:v>
                </c:pt>
                <c:pt idx="176">
                  <c:v>13042</c:v>
                </c:pt>
                <c:pt idx="177">
                  <c:v>13072</c:v>
                </c:pt>
                <c:pt idx="178">
                  <c:v>13103</c:v>
                </c:pt>
                <c:pt idx="179">
                  <c:v>13133</c:v>
                </c:pt>
                <c:pt idx="180">
                  <c:v>13164</c:v>
                </c:pt>
                <c:pt idx="181">
                  <c:v>13195</c:v>
                </c:pt>
                <c:pt idx="182">
                  <c:v>13224</c:v>
                </c:pt>
                <c:pt idx="183">
                  <c:v>13255</c:v>
                </c:pt>
                <c:pt idx="184">
                  <c:v>13285</c:v>
                </c:pt>
                <c:pt idx="185">
                  <c:v>13316</c:v>
                </c:pt>
                <c:pt idx="186">
                  <c:v>13346</c:v>
                </c:pt>
                <c:pt idx="187">
                  <c:v>13377</c:v>
                </c:pt>
                <c:pt idx="188">
                  <c:v>13408</c:v>
                </c:pt>
                <c:pt idx="189">
                  <c:v>13438</c:v>
                </c:pt>
                <c:pt idx="190">
                  <c:v>13469</c:v>
                </c:pt>
                <c:pt idx="191">
                  <c:v>13499</c:v>
                </c:pt>
                <c:pt idx="192">
                  <c:v>13530</c:v>
                </c:pt>
                <c:pt idx="193">
                  <c:v>13561</c:v>
                </c:pt>
                <c:pt idx="194">
                  <c:v>13589</c:v>
                </c:pt>
                <c:pt idx="195">
                  <c:v>13620</c:v>
                </c:pt>
                <c:pt idx="196">
                  <c:v>13650</c:v>
                </c:pt>
                <c:pt idx="197">
                  <c:v>13681</c:v>
                </c:pt>
                <c:pt idx="198">
                  <c:v>13711</c:v>
                </c:pt>
                <c:pt idx="199">
                  <c:v>13742</c:v>
                </c:pt>
                <c:pt idx="200">
                  <c:v>13773</c:v>
                </c:pt>
                <c:pt idx="201">
                  <c:v>13803</c:v>
                </c:pt>
                <c:pt idx="202">
                  <c:v>13834</c:v>
                </c:pt>
                <c:pt idx="203">
                  <c:v>13864</c:v>
                </c:pt>
                <c:pt idx="204">
                  <c:v>13895</c:v>
                </c:pt>
                <c:pt idx="205">
                  <c:v>13926</c:v>
                </c:pt>
                <c:pt idx="206">
                  <c:v>13954</c:v>
                </c:pt>
                <c:pt idx="207">
                  <c:v>13985</c:v>
                </c:pt>
                <c:pt idx="208">
                  <c:v>14015</c:v>
                </c:pt>
                <c:pt idx="209">
                  <c:v>14046</c:v>
                </c:pt>
                <c:pt idx="210">
                  <c:v>14076</c:v>
                </c:pt>
                <c:pt idx="211">
                  <c:v>14107</c:v>
                </c:pt>
                <c:pt idx="212">
                  <c:v>14138</c:v>
                </c:pt>
                <c:pt idx="213">
                  <c:v>14168</c:v>
                </c:pt>
                <c:pt idx="214">
                  <c:v>14199</c:v>
                </c:pt>
                <c:pt idx="215">
                  <c:v>14229</c:v>
                </c:pt>
                <c:pt idx="216">
                  <c:v>14260</c:v>
                </c:pt>
                <c:pt idx="217">
                  <c:v>14291</c:v>
                </c:pt>
                <c:pt idx="218">
                  <c:v>14319</c:v>
                </c:pt>
                <c:pt idx="219">
                  <c:v>14350</c:v>
                </c:pt>
                <c:pt idx="220">
                  <c:v>14380</c:v>
                </c:pt>
                <c:pt idx="221">
                  <c:v>14411</c:v>
                </c:pt>
                <c:pt idx="222">
                  <c:v>14441</c:v>
                </c:pt>
                <c:pt idx="223">
                  <c:v>14472</c:v>
                </c:pt>
                <c:pt idx="224">
                  <c:v>14503</c:v>
                </c:pt>
                <c:pt idx="225">
                  <c:v>14533</c:v>
                </c:pt>
                <c:pt idx="226">
                  <c:v>14564</c:v>
                </c:pt>
                <c:pt idx="227">
                  <c:v>14594</c:v>
                </c:pt>
                <c:pt idx="228">
                  <c:v>14625</c:v>
                </c:pt>
                <c:pt idx="229">
                  <c:v>14656</c:v>
                </c:pt>
                <c:pt idx="230">
                  <c:v>14685</c:v>
                </c:pt>
                <c:pt idx="231">
                  <c:v>14716</c:v>
                </c:pt>
                <c:pt idx="232">
                  <c:v>14746</c:v>
                </c:pt>
                <c:pt idx="233">
                  <c:v>14777</c:v>
                </c:pt>
                <c:pt idx="234">
                  <c:v>14807</c:v>
                </c:pt>
                <c:pt idx="235">
                  <c:v>14838</c:v>
                </c:pt>
                <c:pt idx="236">
                  <c:v>14869</c:v>
                </c:pt>
                <c:pt idx="237">
                  <c:v>14899</c:v>
                </c:pt>
                <c:pt idx="238">
                  <c:v>14930</c:v>
                </c:pt>
                <c:pt idx="239">
                  <c:v>14960</c:v>
                </c:pt>
                <c:pt idx="240">
                  <c:v>14991</c:v>
                </c:pt>
                <c:pt idx="241">
                  <c:v>15022</c:v>
                </c:pt>
                <c:pt idx="242">
                  <c:v>15050</c:v>
                </c:pt>
                <c:pt idx="243">
                  <c:v>15081</c:v>
                </c:pt>
                <c:pt idx="244">
                  <c:v>15111</c:v>
                </c:pt>
                <c:pt idx="245">
                  <c:v>15142</c:v>
                </c:pt>
                <c:pt idx="246">
                  <c:v>15172</c:v>
                </c:pt>
                <c:pt idx="247">
                  <c:v>15203</c:v>
                </c:pt>
                <c:pt idx="248">
                  <c:v>15234</c:v>
                </c:pt>
                <c:pt idx="249">
                  <c:v>15264</c:v>
                </c:pt>
                <c:pt idx="250">
                  <c:v>15295</c:v>
                </c:pt>
                <c:pt idx="251">
                  <c:v>15325</c:v>
                </c:pt>
                <c:pt idx="252">
                  <c:v>15356</c:v>
                </c:pt>
                <c:pt idx="253">
                  <c:v>15387</c:v>
                </c:pt>
                <c:pt idx="254">
                  <c:v>15415</c:v>
                </c:pt>
                <c:pt idx="255">
                  <c:v>15446</c:v>
                </c:pt>
                <c:pt idx="256">
                  <c:v>15476</c:v>
                </c:pt>
                <c:pt idx="257">
                  <c:v>15507</c:v>
                </c:pt>
                <c:pt idx="258">
                  <c:v>15537</c:v>
                </c:pt>
                <c:pt idx="259">
                  <c:v>15568</c:v>
                </c:pt>
                <c:pt idx="260">
                  <c:v>15599</c:v>
                </c:pt>
                <c:pt idx="261">
                  <c:v>15629</c:v>
                </c:pt>
                <c:pt idx="262">
                  <c:v>15660</c:v>
                </c:pt>
                <c:pt idx="263">
                  <c:v>15690</c:v>
                </c:pt>
                <c:pt idx="264">
                  <c:v>15721</c:v>
                </c:pt>
                <c:pt idx="265">
                  <c:v>15752</c:v>
                </c:pt>
                <c:pt idx="266">
                  <c:v>15780</c:v>
                </c:pt>
                <c:pt idx="267">
                  <c:v>15811</c:v>
                </c:pt>
                <c:pt idx="268">
                  <c:v>15841</c:v>
                </c:pt>
                <c:pt idx="269">
                  <c:v>15872</c:v>
                </c:pt>
                <c:pt idx="270">
                  <c:v>15902</c:v>
                </c:pt>
                <c:pt idx="271">
                  <c:v>15933</c:v>
                </c:pt>
                <c:pt idx="272">
                  <c:v>15964</c:v>
                </c:pt>
                <c:pt idx="273">
                  <c:v>15994</c:v>
                </c:pt>
                <c:pt idx="274">
                  <c:v>16025</c:v>
                </c:pt>
                <c:pt idx="275">
                  <c:v>16055</c:v>
                </c:pt>
                <c:pt idx="276">
                  <c:v>16086</c:v>
                </c:pt>
                <c:pt idx="277">
                  <c:v>16117</c:v>
                </c:pt>
                <c:pt idx="278">
                  <c:v>16146</c:v>
                </c:pt>
                <c:pt idx="279">
                  <c:v>16177</c:v>
                </c:pt>
                <c:pt idx="280">
                  <c:v>16207</c:v>
                </c:pt>
                <c:pt idx="281">
                  <c:v>16238</c:v>
                </c:pt>
                <c:pt idx="282">
                  <c:v>16268</c:v>
                </c:pt>
                <c:pt idx="283">
                  <c:v>16299</c:v>
                </c:pt>
                <c:pt idx="284">
                  <c:v>16330</c:v>
                </c:pt>
                <c:pt idx="285">
                  <c:v>16360</c:v>
                </c:pt>
                <c:pt idx="286">
                  <c:v>16391</c:v>
                </c:pt>
                <c:pt idx="287">
                  <c:v>16421</c:v>
                </c:pt>
                <c:pt idx="288">
                  <c:v>16452</c:v>
                </c:pt>
                <c:pt idx="289">
                  <c:v>16483</c:v>
                </c:pt>
                <c:pt idx="290">
                  <c:v>16511</c:v>
                </c:pt>
                <c:pt idx="291">
                  <c:v>16542</c:v>
                </c:pt>
                <c:pt idx="292">
                  <c:v>16572</c:v>
                </c:pt>
                <c:pt idx="293">
                  <c:v>16603</c:v>
                </c:pt>
                <c:pt idx="294">
                  <c:v>16633</c:v>
                </c:pt>
                <c:pt idx="295">
                  <c:v>16664</c:v>
                </c:pt>
                <c:pt idx="296">
                  <c:v>16695</c:v>
                </c:pt>
                <c:pt idx="297">
                  <c:v>16725</c:v>
                </c:pt>
                <c:pt idx="298">
                  <c:v>16756</c:v>
                </c:pt>
                <c:pt idx="299">
                  <c:v>16786</c:v>
                </c:pt>
                <c:pt idx="300">
                  <c:v>16817</c:v>
                </c:pt>
                <c:pt idx="301">
                  <c:v>16848</c:v>
                </c:pt>
                <c:pt idx="302">
                  <c:v>16876</c:v>
                </c:pt>
                <c:pt idx="303">
                  <c:v>16907</c:v>
                </c:pt>
                <c:pt idx="304">
                  <c:v>16937</c:v>
                </c:pt>
                <c:pt idx="305">
                  <c:v>16968</c:v>
                </c:pt>
                <c:pt idx="306">
                  <c:v>16998</c:v>
                </c:pt>
                <c:pt idx="307">
                  <c:v>17029</c:v>
                </c:pt>
                <c:pt idx="308">
                  <c:v>17060</c:v>
                </c:pt>
                <c:pt idx="309">
                  <c:v>17090</c:v>
                </c:pt>
                <c:pt idx="310">
                  <c:v>17121</c:v>
                </c:pt>
                <c:pt idx="311">
                  <c:v>17151</c:v>
                </c:pt>
                <c:pt idx="312">
                  <c:v>17182</c:v>
                </c:pt>
                <c:pt idx="313">
                  <c:v>17213</c:v>
                </c:pt>
                <c:pt idx="314">
                  <c:v>17241</c:v>
                </c:pt>
                <c:pt idx="315">
                  <c:v>17272</c:v>
                </c:pt>
                <c:pt idx="316">
                  <c:v>17302</c:v>
                </c:pt>
                <c:pt idx="317">
                  <c:v>17333</c:v>
                </c:pt>
                <c:pt idx="318">
                  <c:v>17363</c:v>
                </c:pt>
                <c:pt idx="319">
                  <c:v>17394</c:v>
                </c:pt>
                <c:pt idx="320">
                  <c:v>17425</c:v>
                </c:pt>
                <c:pt idx="321">
                  <c:v>17455</c:v>
                </c:pt>
                <c:pt idx="322">
                  <c:v>17486</c:v>
                </c:pt>
                <c:pt idx="323">
                  <c:v>17516</c:v>
                </c:pt>
                <c:pt idx="324">
                  <c:v>17547</c:v>
                </c:pt>
                <c:pt idx="325">
                  <c:v>17578</c:v>
                </c:pt>
                <c:pt idx="326">
                  <c:v>17607</c:v>
                </c:pt>
                <c:pt idx="327">
                  <c:v>17638</c:v>
                </c:pt>
                <c:pt idx="328">
                  <c:v>17668</c:v>
                </c:pt>
                <c:pt idx="329">
                  <c:v>17699</c:v>
                </c:pt>
                <c:pt idx="330">
                  <c:v>17729</c:v>
                </c:pt>
                <c:pt idx="331">
                  <c:v>17760</c:v>
                </c:pt>
                <c:pt idx="332">
                  <c:v>17791</c:v>
                </c:pt>
                <c:pt idx="333">
                  <c:v>17821</c:v>
                </c:pt>
                <c:pt idx="334">
                  <c:v>17852</c:v>
                </c:pt>
                <c:pt idx="335">
                  <c:v>17882</c:v>
                </c:pt>
                <c:pt idx="336">
                  <c:v>17913</c:v>
                </c:pt>
                <c:pt idx="337">
                  <c:v>17944</c:v>
                </c:pt>
                <c:pt idx="338">
                  <c:v>17972</c:v>
                </c:pt>
                <c:pt idx="339">
                  <c:v>18003</c:v>
                </c:pt>
                <c:pt idx="340">
                  <c:v>18033</c:v>
                </c:pt>
                <c:pt idx="341">
                  <c:v>18064</c:v>
                </c:pt>
                <c:pt idx="342">
                  <c:v>18094</c:v>
                </c:pt>
                <c:pt idx="343">
                  <c:v>18125</c:v>
                </c:pt>
                <c:pt idx="344">
                  <c:v>18156</c:v>
                </c:pt>
                <c:pt idx="345">
                  <c:v>18186</c:v>
                </c:pt>
                <c:pt idx="346">
                  <c:v>18217</c:v>
                </c:pt>
                <c:pt idx="347">
                  <c:v>18247</c:v>
                </c:pt>
                <c:pt idx="348">
                  <c:v>18278</c:v>
                </c:pt>
                <c:pt idx="349">
                  <c:v>18309</c:v>
                </c:pt>
                <c:pt idx="350">
                  <c:v>18337</c:v>
                </c:pt>
                <c:pt idx="351">
                  <c:v>18368</c:v>
                </c:pt>
                <c:pt idx="352">
                  <c:v>18398</c:v>
                </c:pt>
                <c:pt idx="353">
                  <c:v>18429</c:v>
                </c:pt>
                <c:pt idx="354">
                  <c:v>18459</c:v>
                </c:pt>
                <c:pt idx="355">
                  <c:v>18490</c:v>
                </c:pt>
                <c:pt idx="356">
                  <c:v>18521</c:v>
                </c:pt>
                <c:pt idx="357">
                  <c:v>18551</c:v>
                </c:pt>
                <c:pt idx="358">
                  <c:v>18582</c:v>
                </c:pt>
                <c:pt idx="359">
                  <c:v>18612</c:v>
                </c:pt>
                <c:pt idx="360">
                  <c:v>18643</c:v>
                </c:pt>
                <c:pt idx="361">
                  <c:v>18674</c:v>
                </c:pt>
                <c:pt idx="362">
                  <c:v>18702</c:v>
                </c:pt>
                <c:pt idx="363">
                  <c:v>18733</c:v>
                </c:pt>
                <c:pt idx="364">
                  <c:v>18763</c:v>
                </c:pt>
                <c:pt idx="365">
                  <c:v>18794</c:v>
                </c:pt>
                <c:pt idx="366">
                  <c:v>18824</c:v>
                </c:pt>
                <c:pt idx="367">
                  <c:v>18855</c:v>
                </c:pt>
                <c:pt idx="368">
                  <c:v>18886</c:v>
                </c:pt>
                <c:pt idx="369">
                  <c:v>18916</c:v>
                </c:pt>
                <c:pt idx="370">
                  <c:v>18947</c:v>
                </c:pt>
                <c:pt idx="371">
                  <c:v>18977</c:v>
                </c:pt>
                <c:pt idx="372">
                  <c:v>19008</c:v>
                </c:pt>
                <c:pt idx="373">
                  <c:v>19039</c:v>
                </c:pt>
                <c:pt idx="374">
                  <c:v>19068</c:v>
                </c:pt>
                <c:pt idx="375">
                  <c:v>19099</c:v>
                </c:pt>
                <c:pt idx="376">
                  <c:v>19129</c:v>
                </c:pt>
                <c:pt idx="377">
                  <c:v>19160</c:v>
                </c:pt>
                <c:pt idx="378">
                  <c:v>19190</c:v>
                </c:pt>
                <c:pt idx="379">
                  <c:v>19221</c:v>
                </c:pt>
                <c:pt idx="380">
                  <c:v>19252</c:v>
                </c:pt>
                <c:pt idx="381">
                  <c:v>19282</c:v>
                </c:pt>
                <c:pt idx="382">
                  <c:v>19313</c:v>
                </c:pt>
                <c:pt idx="383">
                  <c:v>19343</c:v>
                </c:pt>
                <c:pt idx="384">
                  <c:v>19374</c:v>
                </c:pt>
                <c:pt idx="385">
                  <c:v>19405</c:v>
                </c:pt>
                <c:pt idx="386">
                  <c:v>19433</c:v>
                </c:pt>
                <c:pt idx="387">
                  <c:v>19464</c:v>
                </c:pt>
                <c:pt idx="388">
                  <c:v>19494</c:v>
                </c:pt>
                <c:pt idx="389">
                  <c:v>19525</c:v>
                </c:pt>
                <c:pt idx="390">
                  <c:v>19555</c:v>
                </c:pt>
                <c:pt idx="391">
                  <c:v>19586</c:v>
                </c:pt>
                <c:pt idx="392">
                  <c:v>19617</c:v>
                </c:pt>
                <c:pt idx="393">
                  <c:v>19647</c:v>
                </c:pt>
                <c:pt idx="394">
                  <c:v>19678</c:v>
                </c:pt>
                <c:pt idx="395">
                  <c:v>19708</c:v>
                </c:pt>
                <c:pt idx="396">
                  <c:v>19739</c:v>
                </c:pt>
                <c:pt idx="397">
                  <c:v>19770</c:v>
                </c:pt>
                <c:pt idx="398">
                  <c:v>19798</c:v>
                </c:pt>
                <c:pt idx="399">
                  <c:v>19829</c:v>
                </c:pt>
                <c:pt idx="400">
                  <c:v>19859</c:v>
                </c:pt>
                <c:pt idx="401">
                  <c:v>19890</c:v>
                </c:pt>
                <c:pt idx="402">
                  <c:v>19920</c:v>
                </c:pt>
                <c:pt idx="403">
                  <c:v>19951</c:v>
                </c:pt>
                <c:pt idx="404">
                  <c:v>19982</c:v>
                </c:pt>
                <c:pt idx="405">
                  <c:v>20012</c:v>
                </c:pt>
                <c:pt idx="406">
                  <c:v>20043</c:v>
                </c:pt>
                <c:pt idx="407">
                  <c:v>20073</c:v>
                </c:pt>
                <c:pt idx="408">
                  <c:v>20104</c:v>
                </c:pt>
                <c:pt idx="409">
                  <c:v>20135</c:v>
                </c:pt>
                <c:pt idx="410">
                  <c:v>20163</c:v>
                </c:pt>
                <c:pt idx="411">
                  <c:v>20194</c:v>
                </c:pt>
                <c:pt idx="412">
                  <c:v>20224</c:v>
                </c:pt>
                <c:pt idx="413">
                  <c:v>20255</c:v>
                </c:pt>
                <c:pt idx="414">
                  <c:v>20285</c:v>
                </c:pt>
                <c:pt idx="415">
                  <c:v>20316</c:v>
                </c:pt>
                <c:pt idx="416">
                  <c:v>20347</c:v>
                </c:pt>
                <c:pt idx="417">
                  <c:v>20377</c:v>
                </c:pt>
                <c:pt idx="418">
                  <c:v>20408</c:v>
                </c:pt>
                <c:pt idx="419">
                  <c:v>20438</c:v>
                </c:pt>
                <c:pt idx="420">
                  <c:v>20469</c:v>
                </c:pt>
                <c:pt idx="421">
                  <c:v>20500</c:v>
                </c:pt>
                <c:pt idx="422">
                  <c:v>20529</c:v>
                </c:pt>
                <c:pt idx="423">
                  <c:v>20560</c:v>
                </c:pt>
                <c:pt idx="424">
                  <c:v>20590</c:v>
                </c:pt>
                <c:pt idx="425">
                  <c:v>20621</c:v>
                </c:pt>
                <c:pt idx="426">
                  <c:v>20651</c:v>
                </c:pt>
                <c:pt idx="427">
                  <c:v>20682</c:v>
                </c:pt>
                <c:pt idx="428">
                  <c:v>20713</c:v>
                </c:pt>
                <c:pt idx="429">
                  <c:v>20743</c:v>
                </c:pt>
                <c:pt idx="430">
                  <c:v>20774</c:v>
                </c:pt>
                <c:pt idx="431">
                  <c:v>20804</c:v>
                </c:pt>
                <c:pt idx="432">
                  <c:v>20835</c:v>
                </c:pt>
                <c:pt idx="433">
                  <c:v>20866</c:v>
                </c:pt>
                <c:pt idx="434">
                  <c:v>20894</c:v>
                </c:pt>
                <c:pt idx="435">
                  <c:v>20925</c:v>
                </c:pt>
                <c:pt idx="436">
                  <c:v>20955</c:v>
                </c:pt>
                <c:pt idx="437">
                  <c:v>20986</c:v>
                </c:pt>
                <c:pt idx="438">
                  <c:v>21016</c:v>
                </c:pt>
                <c:pt idx="439">
                  <c:v>21047</c:v>
                </c:pt>
                <c:pt idx="440">
                  <c:v>21078</c:v>
                </c:pt>
                <c:pt idx="441">
                  <c:v>21108</c:v>
                </c:pt>
                <c:pt idx="442">
                  <c:v>21139</c:v>
                </c:pt>
                <c:pt idx="443">
                  <c:v>21169</c:v>
                </c:pt>
                <c:pt idx="444">
                  <c:v>21200</c:v>
                </c:pt>
                <c:pt idx="445">
                  <c:v>21231</c:v>
                </c:pt>
                <c:pt idx="446">
                  <c:v>21259</c:v>
                </c:pt>
                <c:pt idx="447">
                  <c:v>21290</c:v>
                </c:pt>
                <c:pt idx="448">
                  <c:v>21320</c:v>
                </c:pt>
                <c:pt idx="449">
                  <c:v>21351</c:v>
                </c:pt>
                <c:pt idx="450">
                  <c:v>21381</c:v>
                </c:pt>
                <c:pt idx="451">
                  <c:v>21412</c:v>
                </c:pt>
                <c:pt idx="452">
                  <c:v>21443</c:v>
                </c:pt>
                <c:pt idx="453">
                  <c:v>21473</c:v>
                </c:pt>
                <c:pt idx="454">
                  <c:v>21504</c:v>
                </c:pt>
                <c:pt idx="455">
                  <c:v>21534</c:v>
                </c:pt>
                <c:pt idx="456">
                  <c:v>21565</c:v>
                </c:pt>
                <c:pt idx="457">
                  <c:v>21596</c:v>
                </c:pt>
                <c:pt idx="458">
                  <c:v>21624</c:v>
                </c:pt>
                <c:pt idx="459">
                  <c:v>21655</c:v>
                </c:pt>
                <c:pt idx="460">
                  <c:v>21685</c:v>
                </c:pt>
                <c:pt idx="461">
                  <c:v>21716</c:v>
                </c:pt>
                <c:pt idx="462">
                  <c:v>21746</c:v>
                </c:pt>
                <c:pt idx="463">
                  <c:v>21777</c:v>
                </c:pt>
                <c:pt idx="464">
                  <c:v>21808</c:v>
                </c:pt>
                <c:pt idx="465">
                  <c:v>21838</c:v>
                </c:pt>
                <c:pt idx="466">
                  <c:v>21869</c:v>
                </c:pt>
                <c:pt idx="467">
                  <c:v>21899</c:v>
                </c:pt>
                <c:pt idx="468">
                  <c:v>21930</c:v>
                </c:pt>
                <c:pt idx="469">
                  <c:v>21961</c:v>
                </c:pt>
                <c:pt idx="470">
                  <c:v>21990</c:v>
                </c:pt>
                <c:pt idx="471">
                  <c:v>22021</c:v>
                </c:pt>
                <c:pt idx="472">
                  <c:v>22051</c:v>
                </c:pt>
                <c:pt idx="473">
                  <c:v>22082</c:v>
                </c:pt>
                <c:pt idx="474">
                  <c:v>22112</c:v>
                </c:pt>
                <c:pt idx="475">
                  <c:v>22143</c:v>
                </c:pt>
                <c:pt idx="476">
                  <c:v>22174</c:v>
                </c:pt>
                <c:pt idx="477">
                  <c:v>22204</c:v>
                </c:pt>
                <c:pt idx="478">
                  <c:v>22235</c:v>
                </c:pt>
                <c:pt idx="479">
                  <c:v>22265</c:v>
                </c:pt>
                <c:pt idx="480">
                  <c:v>22296</c:v>
                </c:pt>
                <c:pt idx="481">
                  <c:v>22327</c:v>
                </c:pt>
                <c:pt idx="482">
                  <c:v>22355</c:v>
                </c:pt>
                <c:pt idx="483">
                  <c:v>22386</c:v>
                </c:pt>
                <c:pt idx="484">
                  <c:v>22416</c:v>
                </c:pt>
                <c:pt idx="485">
                  <c:v>22447</c:v>
                </c:pt>
                <c:pt idx="486">
                  <c:v>22477</c:v>
                </c:pt>
                <c:pt idx="487">
                  <c:v>22508</c:v>
                </c:pt>
                <c:pt idx="488">
                  <c:v>22539</c:v>
                </c:pt>
                <c:pt idx="489">
                  <c:v>22569</c:v>
                </c:pt>
                <c:pt idx="490">
                  <c:v>22600</c:v>
                </c:pt>
                <c:pt idx="491">
                  <c:v>22630</c:v>
                </c:pt>
                <c:pt idx="492">
                  <c:v>22661</c:v>
                </c:pt>
                <c:pt idx="493">
                  <c:v>22692</c:v>
                </c:pt>
                <c:pt idx="494">
                  <c:v>22720</c:v>
                </c:pt>
                <c:pt idx="495">
                  <c:v>22751</c:v>
                </c:pt>
                <c:pt idx="496">
                  <c:v>22781</c:v>
                </c:pt>
                <c:pt idx="497">
                  <c:v>22812</c:v>
                </c:pt>
                <c:pt idx="498">
                  <c:v>22842</c:v>
                </c:pt>
                <c:pt idx="499">
                  <c:v>22873</c:v>
                </c:pt>
                <c:pt idx="500">
                  <c:v>22904</c:v>
                </c:pt>
                <c:pt idx="501">
                  <c:v>22934</c:v>
                </c:pt>
                <c:pt idx="502">
                  <c:v>22965</c:v>
                </c:pt>
                <c:pt idx="503">
                  <c:v>22995</c:v>
                </c:pt>
                <c:pt idx="504">
                  <c:v>23026</c:v>
                </c:pt>
                <c:pt idx="505">
                  <c:v>23057</c:v>
                </c:pt>
                <c:pt idx="506">
                  <c:v>23085</c:v>
                </c:pt>
                <c:pt idx="507">
                  <c:v>23116</c:v>
                </c:pt>
                <c:pt idx="508">
                  <c:v>23146</c:v>
                </c:pt>
                <c:pt idx="509">
                  <c:v>23177</c:v>
                </c:pt>
                <c:pt idx="510">
                  <c:v>23207</c:v>
                </c:pt>
                <c:pt idx="511">
                  <c:v>23238</c:v>
                </c:pt>
                <c:pt idx="512">
                  <c:v>23269</c:v>
                </c:pt>
                <c:pt idx="513">
                  <c:v>23299</c:v>
                </c:pt>
                <c:pt idx="514">
                  <c:v>23330</c:v>
                </c:pt>
                <c:pt idx="515">
                  <c:v>23360</c:v>
                </c:pt>
                <c:pt idx="516">
                  <c:v>23391</c:v>
                </c:pt>
                <c:pt idx="517">
                  <c:v>23422</c:v>
                </c:pt>
                <c:pt idx="518">
                  <c:v>23451</c:v>
                </c:pt>
                <c:pt idx="519">
                  <c:v>23482</c:v>
                </c:pt>
                <c:pt idx="520">
                  <c:v>23512</c:v>
                </c:pt>
                <c:pt idx="521">
                  <c:v>23543</c:v>
                </c:pt>
                <c:pt idx="522">
                  <c:v>23573</c:v>
                </c:pt>
                <c:pt idx="523">
                  <c:v>23604</c:v>
                </c:pt>
                <c:pt idx="524">
                  <c:v>23635</c:v>
                </c:pt>
                <c:pt idx="525">
                  <c:v>23665</c:v>
                </c:pt>
                <c:pt idx="526">
                  <c:v>23696</c:v>
                </c:pt>
                <c:pt idx="527">
                  <c:v>23726</c:v>
                </c:pt>
                <c:pt idx="528">
                  <c:v>23757</c:v>
                </c:pt>
                <c:pt idx="529">
                  <c:v>23788</c:v>
                </c:pt>
                <c:pt idx="530">
                  <c:v>23816</c:v>
                </c:pt>
                <c:pt idx="531">
                  <c:v>23847</c:v>
                </c:pt>
                <c:pt idx="532">
                  <c:v>23877</c:v>
                </c:pt>
                <c:pt idx="533">
                  <c:v>23908</c:v>
                </c:pt>
                <c:pt idx="534">
                  <c:v>23938</c:v>
                </c:pt>
                <c:pt idx="535">
                  <c:v>23969</c:v>
                </c:pt>
                <c:pt idx="536">
                  <c:v>24000</c:v>
                </c:pt>
                <c:pt idx="537">
                  <c:v>24030</c:v>
                </c:pt>
                <c:pt idx="538">
                  <c:v>24061</c:v>
                </c:pt>
                <c:pt idx="539">
                  <c:v>24091</c:v>
                </c:pt>
                <c:pt idx="540">
                  <c:v>24122</c:v>
                </c:pt>
                <c:pt idx="541">
                  <c:v>24153</c:v>
                </c:pt>
                <c:pt idx="542">
                  <c:v>24181</c:v>
                </c:pt>
                <c:pt idx="543">
                  <c:v>24212</c:v>
                </c:pt>
                <c:pt idx="544">
                  <c:v>24242</c:v>
                </c:pt>
                <c:pt idx="545">
                  <c:v>24273</c:v>
                </c:pt>
                <c:pt idx="546">
                  <c:v>24303</c:v>
                </c:pt>
                <c:pt idx="547">
                  <c:v>24334</c:v>
                </c:pt>
                <c:pt idx="548">
                  <c:v>24365</c:v>
                </c:pt>
                <c:pt idx="549">
                  <c:v>24395</c:v>
                </c:pt>
                <c:pt idx="550">
                  <c:v>24426</c:v>
                </c:pt>
                <c:pt idx="551">
                  <c:v>24456</c:v>
                </c:pt>
                <c:pt idx="552">
                  <c:v>24487</c:v>
                </c:pt>
                <c:pt idx="553">
                  <c:v>24518</c:v>
                </c:pt>
                <c:pt idx="554">
                  <c:v>24546</c:v>
                </c:pt>
                <c:pt idx="555">
                  <c:v>24577</c:v>
                </c:pt>
                <c:pt idx="556">
                  <c:v>24607</c:v>
                </c:pt>
                <c:pt idx="557">
                  <c:v>24638</c:v>
                </c:pt>
                <c:pt idx="558">
                  <c:v>24668</c:v>
                </c:pt>
                <c:pt idx="559">
                  <c:v>24699</c:v>
                </c:pt>
                <c:pt idx="560">
                  <c:v>24730</c:v>
                </c:pt>
                <c:pt idx="561">
                  <c:v>24760</c:v>
                </c:pt>
                <c:pt idx="562">
                  <c:v>24791</c:v>
                </c:pt>
                <c:pt idx="563">
                  <c:v>24821</c:v>
                </c:pt>
                <c:pt idx="564">
                  <c:v>24852</c:v>
                </c:pt>
                <c:pt idx="565">
                  <c:v>24883</c:v>
                </c:pt>
                <c:pt idx="566">
                  <c:v>24912</c:v>
                </c:pt>
                <c:pt idx="567">
                  <c:v>24943</c:v>
                </c:pt>
                <c:pt idx="568">
                  <c:v>24973</c:v>
                </c:pt>
                <c:pt idx="569">
                  <c:v>25004</c:v>
                </c:pt>
                <c:pt idx="570">
                  <c:v>25034</c:v>
                </c:pt>
                <c:pt idx="571">
                  <c:v>25065</c:v>
                </c:pt>
                <c:pt idx="572">
                  <c:v>25096</c:v>
                </c:pt>
                <c:pt idx="573">
                  <c:v>25126</c:v>
                </c:pt>
                <c:pt idx="574">
                  <c:v>25157</c:v>
                </c:pt>
                <c:pt idx="575">
                  <c:v>25187</c:v>
                </c:pt>
                <c:pt idx="576">
                  <c:v>25218</c:v>
                </c:pt>
                <c:pt idx="577">
                  <c:v>25249</c:v>
                </c:pt>
                <c:pt idx="578">
                  <c:v>25277</c:v>
                </c:pt>
                <c:pt idx="579">
                  <c:v>25308</c:v>
                </c:pt>
                <c:pt idx="580">
                  <c:v>25338</c:v>
                </c:pt>
                <c:pt idx="581">
                  <c:v>25369</c:v>
                </c:pt>
                <c:pt idx="582">
                  <c:v>25399</c:v>
                </c:pt>
                <c:pt idx="583">
                  <c:v>25430</c:v>
                </c:pt>
                <c:pt idx="584">
                  <c:v>25461</c:v>
                </c:pt>
                <c:pt idx="585">
                  <c:v>25491</c:v>
                </c:pt>
                <c:pt idx="586">
                  <c:v>25522</c:v>
                </c:pt>
                <c:pt idx="587">
                  <c:v>25552</c:v>
                </c:pt>
                <c:pt idx="588">
                  <c:v>25583</c:v>
                </c:pt>
                <c:pt idx="589">
                  <c:v>25614</c:v>
                </c:pt>
                <c:pt idx="590">
                  <c:v>25642</c:v>
                </c:pt>
                <c:pt idx="591">
                  <c:v>25673</c:v>
                </c:pt>
                <c:pt idx="592">
                  <c:v>25703</c:v>
                </c:pt>
                <c:pt idx="593">
                  <c:v>25734</c:v>
                </c:pt>
                <c:pt idx="594">
                  <c:v>25764</c:v>
                </c:pt>
                <c:pt idx="595">
                  <c:v>25795</c:v>
                </c:pt>
                <c:pt idx="596">
                  <c:v>25826</c:v>
                </c:pt>
                <c:pt idx="597">
                  <c:v>25856</c:v>
                </c:pt>
                <c:pt idx="598">
                  <c:v>25887</c:v>
                </c:pt>
                <c:pt idx="599">
                  <c:v>25917</c:v>
                </c:pt>
                <c:pt idx="600">
                  <c:v>25948</c:v>
                </c:pt>
                <c:pt idx="601">
                  <c:v>25979</c:v>
                </c:pt>
                <c:pt idx="602">
                  <c:v>26007</c:v>
                </c:pt>
                <c:pt idx="603">
                  <c:v>26038</c:v>
                </c:pt>
                <c:pt idx="604">
                  <c:v>26068</c:v>
                </c:pt>
                <c:pt idx="605">
                  <c:v>26099</c:v>
                </c:pt>
                <c:pt idx="606">
                  <c:v>26129</c:v>
                </c:pt>
                <c:pt idx="607">
                  <c:v>26160</c:v>
                </c:pt>
                <c:pt idx="608">
                  <c:v>26191</c:v>
                </c:pt>
                <c:pt idx="609">
                  <c:v>26221</c:v>
                </c:pt>
                <c:pt idx="610">
                  <c:v>26252</c:v>
                </c:pt>
                <c:pt idx="611">
                  <c:v>26282</c:v>
                </c:pt>
                <c:pt idx="612">
                  <c:v>26313</c:v>
                </c:pt>
                <c:pt idx="613">
                  <c:v>26344</c:v>
                </c:pt>
                <c:pt idx="614">
                  <c:v>26373</c:v>
                </c:pt>
                <c:pt idx="615">
                  <c:v>26404</c:v>
                </c:pt>
                <c:pt idx="616">
                  <c:v>26434</c:v>
                </c:pt>
                <c:pt idx="617">
                  <c:v>26465</c:v>
                </c:pt>
                <c:pt idx="618">
                  <c:v>26495</c:v>
                </c:pt>
                <c:pt idx="619">
                  <c:v>26526</c:v>
                </c:pt>
                <c:pt idx="620">
                  <c:v>26557</c:v>
                </c:pt>
                <c:pt idx="621">
                  <c:v>26587</c:v>
                </c:pt>
                <c:pt idx="622">
                  <c:v>26618</c:v>
                </c:pt>
                <c:pt idx="623">
                  <c:v>26648</c:v>
                </c:pt>
                <c:pt idx="624">
                  <c:v>26679</c:v>
                </c:pt>
                <c:pt idx="625">
                  <c:v>26710</c:v>
                </c:pt>
                <c:pt idx="626">
                  <c:v>26738</c:v>
                </c:pt>
                <c:pt idx="627">
                  <c:v>26769</c:v>
                </c:pt>
                <c:pt idx="628">
                  <c:v>26799</c:v>
                </c:pt>
                <c:pt idx="629">
                  <c:v>26830</c:v>
                </c:pt>
                <c:pt idx="630">
                  <c:v>26860</c:v>
                </c:pt>
                <c:pt idx="631">
                  <c:v>26891</c:v>
                </c:pt>
                <c:pt idx="632">
                  <c:v>26922</c:v>
                </c:pt>
                <c:pt idx="633">
                  <c:v>26952</c:v>
                </c:pt>
                <c:pt idx="634">
                  <c:v>26983</c:v>
                </c:pt>
                <c:pt idx="635">
                  <c:v>27013</c:v>
                </c:pt>
                <c:pt idx="636">
                  <c:v>27044</c:v>
                </c:pt>
                <c:pt idx="637">
                  <c:v>27075</c:v>
                </c:pt>
                <c:pt idx="638">
                  <c:v>27103</c:v>
                </c:pt>
                <c:pt idx="639">
                  <c:v>27134</c:v>
                </c:pt>
                <c:pt idx="640">
                  <c:v>27164</c:v>
                </c:pt>
                <c:pt idx="641">
                  <c:v>27195</c:v>
                </c:pt>
                <c:pt idx="642">
                  <c:v>27225</c:v>
                </c:pt>
                <c:pt idx="643">
                  <c:v>27256</c:v>
                </c:pt>
                <c:pt idx="644">
                  <c:v>27287</c:v>
                </c:pt>
                <c:pt idx="645">
                  <c:v>27317</c:v>
                </c:pt>
                <c:pt idx="646">
                  <c:v>27348</c:v>
                </c:pt>
                <c:pt idx="647">
                  <c:v>27378</c:v>
                </c:pt>
                <c:pt idx="648">
                  <c:v>27409</c:v>
                </c:pt>
                <c:pt idx="649">
                  <c:v>27440</c:v>
                </c:pt>
                <c:pt idx="650">
                  <c:v>27468</c:v>
                </c:pt>
                <c:pt idx="651">
                  <c:v>27499</c:v>
                </c:pt>
                <c:pt idx="652">
                  <c:v>27529</c:v>
                </c:pt>
                <c:pt idx="653">
                  <c:v>27560</c:v>
                </c:pt>
                <c:pt idx="654">
                  <c:v>27590</c:v>
                </c:pt>
                <c:pt idx="655">
                  <c:v>27621</c:v>
                </c:pt>
                <c:pt idx="656">
                  <c:v>27652</c:v>
                </c:pt>
                <c:pt idx="657">
                  <c:v>27682</c:v>
                </c:pt>
                <c:pt idx="658">
                  <c:v>27713</c:v>
                </c:pt>
                <c:pt idx="659">
                  <c:v>27743</c:v>
                </c:pt>
                <c:pt idx="660">
                  <c:v>27774</c:v>
                </c:pt>
                <c:pt idx="661">
                  <c:v>27805</c:v>
                </c:pt>
                <c:pt idx="662">
                  <c:v>27834</c:v>
                </c:pt>
                <c:pt idx="663">
                  <c:v>27865</c:v>
                </c:pt>
                <c:pt idx="664">
                  <c:v>27895</c:v>
                </c:pt>
                <c:pt idx="665">
                  <c:v>27926</c:v>
                </c:pt>
                <c:pt idx="666">
                  <c:v>27956</c:v>
                </c:pt>
                <c:pt idx="667">
                  <c:v>27987</c:v>
                </c:pt>
                <c:pt idx="668">
                  <c:v>28018</c:v>
                </c:pt>
                <c:pt idx="669">
                  <c:v>28048</c:v>
                </c:pt>
                <c:pt idx="670">
                  <c:v>28079</c:v>
                </c:pt>
                <c:pt idx="671">
                  <c:v>28109</c:v>
                </c:pt>
                <c:pt idx="672">
                  <c:v>28140</c:v>
                </c:pt>
                <c:pt idx="673">
                  <c:v>28171</c:v>
                </c:pt>
                <c:pt idx="674">
                  <c:v>28199</c:v>
                </c:pt>
                <c:pt idx="675">
                  <c:v>28230</c:v>
                </c:pt>
                <c:pt idx="676">
                  <c:v>28260</c:v>
                </c:pt>
                <c:pt idx="677">
                  <c:v>28291</c:v>
                </c:pt>
                <c:pt idx="678">
                  <c:v>28321</c:v>
                </c:pt>
                <c:pt idx="679">
                  <c:v>28352</c:v>
                </c:pt>
                <c:pt idx="680">
                  <c:v>28383</c:v>
                </c:pt>
                <c:pt idx="681">
                  <c:v>28413</c:v>
                </c:pt>
                <c:pt idx="682">
                  <c:v>28444</c:v>
                </c:pt>
                <c:pt idx="683">
                  <c:v>28474</c:v>
                </c:pt>
                <c:pt idx="684">
                  <c:v>28505</c:v>
                </c:pt>
                <c:pt idx="685">
                  <c:v>28536</c:v>
                </c:pt>
                <c:pt idx="686">
                  <c:v>28564</c:v>
                </c:pt>
                <c:pt idx="687">
                  <c:v>28595</c:v>
                </c:pt>
                <c:pt idx="688">
                  <c:v>28625</c:v>
                </c:pt>
                <c:pt idx="689">
                  <c:v>28656</c:v>
                </c:pt>
                <c:pt idx="690">
                  <c:v>28686</c:v>
                </c:pt>
                <c:pt idx="691">
                  <c:v>28717</c:v>
                </c:pt>
                <c:pt idx="692">
                  <c:v>28748</c:v>
                </c:pt>
                <c:pt idx="693">
                  <c:v>28778</c:v>
                </c:pt>
                <c:pt idx="694">
                  <c:v>28809</c:v>
                </c:pt>
                <c:pt idx="695">
                  <c:v>28839</c:v>
                </c:pt>
                <c:pt idx="696">
                  <c:v>28870</c:v>
                </c:pt>
                <c:pt idx="697">
                  <c:v>28901</c:v>
                </c:pt>
                <c:pt idx="698">
                  <c:v>28929</c:v>
                </c:pt>
                <c:pt idx="699">
                  <c:v>28960</c:v>
                </c:pt>
                <c:pt idx="700">
                  <c:v>28990</c:v>
                </c:pt>
                <c:pt idx="701">
                  <c:v>29021</c:v>
                </c:pt>
                <c:pt idx="702">
                  <c:v>29051</c:v>
                </c:pt>
                <c:pt idx="703">
                  <c:v>29082</c:v>
                </c:pt>
                <c:pt idx="704">
                  <c:v>29113</c:v>
                </c:pt>
                <c:pt idx="705">
                  <c:v>29143</c:v>
                </c:pt>
                <c:pt idx="706">
                  <c:v>29174</c:v>
                </c:pt>
                <c:pt idx="707">
                  <c:v>29204</c:v>
                </c:pt>
                <c:pt idx="708">
                  <c:v>29235</c:v>
                </c:pt>
                <c:pt idx="709">
                  <c:v>29266</c:v>
                </c:pt>
                <c:pt idx="710">
                  <c:v>29295</c:v>
                </c:pt>
                <c:pt idx="711">
                  <c:v>29326</c:v>
                </c:pt>
                <c:pt idx="712">
                  <c:v>29356</c:v>
                </c:pt>
                <c:pt idx="713">
                  <c:v>29387</c:v>
                </c:pt>
                <c:pt idx="714">
                  <c:v>29417</c:v>
                </c:pt>
                <c:pt idx="715">
                  <c:v>29448</c:v>
                </c:pt>
                <c:pt idx="716">
                  <c:v>29479</c:v>
                </c:pt>
                <c:pt idx="717">
                  <c:v>29509</c:v>
                </c:pt>
                <c:pt idx="718">
                  <c:v>29540</c:v>
                </c:pt>
                <c:pt idx="719">
                  <c:v>29570</c:v>
                </c:pt>
                <c:pt idx="720">
                  <c:v>29601</c:v>
                </c:pt>
                <c:pt idx="721">
                  <c:v>29632</c:v>
                </c:pt>
                <c:pt idx="722">
                  <c:v>29660</c:v>
                </c:pt>
                <c:pt idx="723">
                  <c:v>29691</c:v>
                </c:pt>
                <c:pt idx="724">
                  <c:v>29721</c:v>
                </c:pt>
                <c:pt idx="725">
                  <c:v>29752</c:v>
                </c:pt>
                <c:pt idx="726">
                  <c:v>29782</c:v>
                </c:pt>
                <c:pt idx="727">
                  <c:v>29813</c:v>
                </c:pt>
                <c:pt idx="728">
                  <c:v>29844</c:v>
                </c:pt>
                <c:pt idx="729">
                  <c:v>29874</c:v>
                </c:pt>
                <c:pt idx="730">
                  <c:v>29905</c:v>
                </c:pt>
                <c:pt idx="731">
                  <c:v>29935</c:v>
                </c:pt>
                <c:pt idx="732">
                  <c:v>29966</c:v>
                </c:pt>
                <c:pt idx="733">
                  <c:v>29997</c:v>
                </c:pt>
                <c:pt idx="734">
                  <c:v>30025</c:v>
                </c:pt>
                <c:pt idx="735">
                  <c:v>30056</c:v>
                </c:pt>
                <c:pt idx="736">
                  <c:v>30086</c:v>
                </c:pt>
                <c:pt idx="737">
                  <c:v>30117</c:v>
                </c:pt>
                <c:pt idx="738">
                  <c:v>30147</c:v>
                </c:pt>
                <c:pt idx="739">
                  <c:v>30178</c:v>
                </c:pt>
                <c:pt idx="740">
                  <c:v>30209</c:v>
                </c:pt>
                <c:pt idx="741">
                  <c:v>30239</c:v>
                </c:pt>
                <c:pt idx="742">
                  <c:v>30270</c:v>
                </c:pt>
                <c:pt idx="743">
                  <c:v>30300</c:v>
                </c:pt>
                <c:pt idx="744">
                  <c:v>30331</c:v>
                </c:pt>
                <c:pt idx="745">
                  <c:v>30362</c:v>
                </c:pt>
                <c:pt idx="746">
                  <c:v>30390</c:v>
                </c:pt>
                <c:pt idx="747">
                  <c:v>30421</c:v>
                </c:pt>
                <c:pt idx="748">
                  <c:v>30451</c:v>
                </c:pt>
                <c:pt idx="749">
                  <c:v>30482</c:v>
                </c:pt>
                <c:pt idx="750">
                  <c:v>30512</c:v>
                </c:pt>
                <c:pt idx="751">
                  <c:v>30543</c:v>
                </c:pt>
                <c:pt idx="752">
                  <c:v>30574</c:v>
                </c:pt>
                <c:pt idx="753">
                  <c:v>30604</c:v>
                </c:pt>
                <c:pt idx="754">
                  <c:v>30635</c:v>
                </c:pt>
                <c:pt idx="755">
                  <c:v>30665</c:v>
                </c:pt>
                <c:pt idx="756">
                  <c:v>30696</c:v>
                </c:pt>
                <c:pt idx="757">
                  <c:v>30727</c:v>
                </c:pt>
                <c:pt idx="758">
                  <c:v>30756</c:v>
                </c:pt>
                <c:pt idx="759">
                  <c:v>30787</c:v>
                </c:pt>
                <c:pt idx="760">
                  <c:v>30817</c:v>
                </c:pt>
                <c:pt idx="761">
                  <c:v>30848</c:v>
                </c:pt>
                <c:pt idx="762">
                  <c:v>30878</c:v>
                </c:pt>
                <c:pt idx="763">
                  <c:v>30909</c:v>
                </c:pt>
                <c:pt idx="764">
                  <c:v>30940</c:v>
                </c:pt>
                <c:pt idx="765">
                  <c:v>30970</c:v>
                </c:pt>
                <c:pt idx="766">
                  <c:v>31001</c:v>
                </c:pt>
                <c:pt idx="767">
                  <c:v>31031</c:v>
                </c:pt>
                <c:pt idx="768">
                  <c:v>31062</c:v>
                </c:pt>
                <c:pt idx="769">
                  <c:v>31093</c:v>
                </c:pt>
                <c:pt idx="770">
                  <c:v>31121</c:v>
                </c:pt>
                <c:pt idx="771">
                  <c:v>31152</c:v>
                </c:pt>
                <c:pt idx="772">
                  <c:v>31182</c:v>
                </c:pt>
                <c:pt idx="773">
                  <c:v>31213</c:v>
                </c:pt>
                <c:pt idx="774">
                  <c:v>31243</c:v>
                </c:pt>
                <c:pt idx="775">
                  <c:v>31274</c:v>
                </c:pt>
                <c:pt idx="776">
                  <c:v>31305</c:v>
                </c:pt>
                <c:pt idx="777">
                  <c:v>31335</c:v>
                </c:pt>
                <c:pt idx="778">
                  <c:v>31366</c:v>
                </c:pt>
                <c:pt idx="779">
                  <c:v>31396</c:v>
                </c:pt>
                <c:pt idx="780">
                  <c:v>31427</c:v>
                </c:pt>
                <c:pt idx="781">
                  <c:v>31458</c:v>
                </c:pt>
                <c:pt idx="782">
                  <c:v>31486</c:v>
                </c:pt>
                <c:pt idx="783">
                  <c:v>31517</c:v>
                </c:pt>
                <c:pt idx="784">
                  <c:v>31547</c:v>
                </c:pt>
                <c:pt idx="785">
                  <c:v>31578</c:v>
                </c:pt>
                <c:pt idx="786">
                  <c:v>31608</c:v>
                </c:pt>
                <c:pt idx="787">
                  <c:v>31639</c:v>
                </c:pt>
                <c:pt idx="788">
                  <c:v>31670</c:v>
                </c:pt>
                <c:pt idx="789">
                  <c:v>31700</c:v>
                </c:pt>
                <c:pt idx="790">
                  <c:v>31731</c:v>
                </c:pt>
                <c:pt idx="791">
                  <c:v>31761</c:v>
                </c:pt>
                <c:pt idx="792">
                  <c:v>31792</c:v>
                </c:pt>
                <c:pt idx="793">
                  <c:v>31823</c:v>
                </c:pt>
                <c:pt idx="794">
                  <c:v>31851</c:v>
                </c:pt>
                <c:pt idx="795">
                  <c:v>31882</c:v>
                </c:pt>
                <c:pt idx="796">
                  <c:v>31912</c:v>
                </c:pt>
                <c:pt idx="797">
                  <c:v>31943</c:v>
                </c:pt>
                <c:pt idx="798">
                  <c:v>31973</c:v>
                </c:pt>
                <c:pt idx="799">
                  <c:v>32004</c:v>
                </c:pt>
                <c:pt idx="800">
                  <c:v>32035</c:v>
                </c:pt>
                <c:pt idx="801">
                  <c:v>32065</c:v>
                </c:pt>
                <c:pt idx="802">
                  <c:v>32096</c:v>
                </c:pt>
                <c:pt idx="803">
                  <c:v>32126</c:v>
                </c:pt>
                <c:pt idx="804">
                  <c:v>32157</c:v>
                </c:pt>
                <c:pt idx="805">
                  <c:v>32188</c:v>
                </c:pt>
                <c:pt idx="806">
                  <c:v>32217</c:v>
                </c:pt>
                <c:pt idx="807">
                  <c:v>32248</c:v>
                </c:pt>
                <c:pt idx="808">
                  <c:v>32278</c:v>
                </c:pt>
                <c:pt idx="809">
                  <c:v>32309</c:v>
                </c:pt>
                <c:pt idx="810">
                  <c:v>32339</c:v>
                </c:pt>
                <c:pt idx="811">
                  <c:v>32370</c:v>
                </c:pt>
                <c:pt idx="812">
                  <c:v>32401</c:v>
                </c:pt>
                <c:pt idx="813">
                  <c:v>32431</c:v>
                </c:pt>
                <c:pt idx="814">
                  <c:v>32462</c:v>
                </c:pt>
                <c:pt idx="815">
                  <c:v>32492</c:v>
                </c:pt>
                <c:pt idx="816">
                  <c:v>32523</c:v>
                </c:pt>
                <c:pt idx="817">
                  <c:v>32554</c:v>
                </c:pt>
                <c:pt idx="818">
                  <c:v>32582</c:v>
                </c:pt>
                <c:pt idx="819">
                  <c:v>32613</c:v>
                </c:pt>
                <c:pt idx="820">
                  <c:v>32643</c:v>
                </c:pt>
                <c:pt idx="821">
                  <c:v>32674</c:v>
                </c:pt>
                <c:pt idx="822">
                  <c:v>32704</c:v>
                </c:pt>
                <c:pt idx="823">
                  <c:v>32735</c:v>
                </c:pt>
                <c:pt idx="824">
                  <c:v>32766</c:v>
                </c:pt>
                <c:pt idx="825">
                  <c:v>32796</c:v>
                </c:pt>
                <c:pt idx="826">
                  <c:v>32827</c:v>
                </c:pt>
                <c:pt idx="827">
                  <c:v>32857</c:v>
                </c:pt>
                <c:pt idx="828">
                  <c:v>32888</c:v>
                </c:pt>
                <c:pt idx="829">
                  <c:v>32919</c:v>
                </c:pt>
                <c:pt idx="830">
                  <c:v>32947</c:v>
                </c:pt>
                <c:pt idx="831">
                  <c:v>32978</c:v>
                </c:pt>
                <c:pt idx="832">
                  <c:v>33008</c:v>
                </c:pt>
                <c:pt idx="833">
                  <c:v>33039</c:v>
                </c:pt>
                <c:pt idx="834">
                  <c:v>33069</c:v>
                </c:pt>
                <c:pt idx="835">
                  <c:v>33100</c:v>
                </c:pt>
                <c:pt idx="836">
                  <c:v>33131</c:v>
                </c:pt>
                <c:pt idx="837">
                  <c:v>33161</c:v>
                </c:pt>
                <c:pt idx="838">
                  <c:v>33192</c:v>
                </c:pt>
                <c:pt idx="839">
                  <c:v>33222</c:v>
                </c:pt>
                <c:pt idx="840">
                  <c:v>33253</c:v>
                </c:pt>
                <c:pt idx="841">
                  <c:v>33284</c:v>
                </c:pt>
                <c:pt idx="842">
                  <c:v>33312</c:v>
                </c:pt>
                <c:pt idx="843">
                  <c:v>33343</c:v>
                </c:pt>
                <c:pt idx="844">
                  <c:v>33373</c:v>
                </c:pt>
                <c:pt idx="845">
                  <c:v>33404</c:v>
                </c:pt>
                <c:pt idx="846">
                  <c:v>33434</c:v>
                </c:pt>
                <c:pt idx="847">
                  <c:v>33465</c:v>
                </c:pt>
                <c:pt idx="848">
                  <c:v>33496</c:v>
                </c:pt>
                <c:pt idx="849">
                  <c:v>33526</c:v>
                </c:pt>
                <c:pt idx="850">
                  <c:v>33557</c:v>
                </c:pt>
                <c:pt idx="851">
                  <c:v>33587</c:v>
                </c:pt>
                <c:pt idx="852">
                  <c:v>33618</c:v>
                </c:pt>
                <c:pt idx="853">
                  <c:v>33649</c:v>
                </c:pt>
                <c:pt idx="854">
                  <c:v>33678</c:v>
                </c:pt>
                <c:pt idx="855">
                  <c:v>33709</c:v>
                </c:pt>
                <c:pt idx="856">
                  <c:v>33739</c:v>
                </c:pt>
                <c:pt idx="857">
                  <c:v>33770</c:v>
                </c:pt>
                <c:pt idx="858">
                  <c:v>33800</c:v>
                </c:pt>
                <c:pt idx="859">
                  <c:v>33831</c:v>
                </c:pt>
                <c:pt idx="860">
                  <c:v>33862</c:v>
                </c:pt>
                <c:pt idx="861">
                  <c:v>33892</c:v>
                </c:pt>
                <c:pt idx="862">
                  <c:v>33923</c:v>
                </c:pt>
                <c:pt idx="863">
                  <c:v>33953</c:v>
                </c:pt>
                <c:pt idx="864">
                  <c:v>33984</c:v>
                </c:pt>
                <c:pt idx="865">
                  <c:v>34015</c:v>
                </c:pt>
                <c:pt idx="866">
                  <c:v>34043</c:v>
                </c:pt>
                <c:pt idx="867">
                  <c:v>34074</c:v>
                </c:pt>
                <c:pt idx="868">
                  <c:v>34104</c:v>
                </c:pt>
                <c:pt idx="869">
                  <c:v>34135</c:v>
                </c:pt>
                <c:pt idx="870">
                  <c:v>34165</c:v>
                </c:pt>
                <c:pt idx="871">
                  <c:v>34196</c:v>
                </c:pt>
                <c:pt idx="872">
                  <c:v>34227</c:v>
                </c:pt>
                <c:pt idx="873">
                  <c:v>34257</c:v>
                </c:pt>
                <c:pt idx="874">
                  <c:v>34288</c:v>
                </c:pt>
                <c:pt idx="875">
                  <c:v>34318</c:v>
                </c:pt>
                <c:pt idx="876">
                  <c:v>34349</c:v>
                </c:pt>
                <c:pt idx="877">
                  <c:v>34380</c:v>
                </c:pt>
                <c:pt idx="878">
                  <c:v>34408</c:v>
                </c:pt>
                <c:pt idx="879">
                  <c:v>34439</c:v>
                </c:pt>
                <c:pt idx="880">
                  <c:v>34469</c:v>
                </c:pt>
                <c:pt idx="881">
                  <c:v>34500</c:v>
                </c:pt>
                <c:pt idx="882">
                  <c:v>34530</c:v>
                </c:pt>
                <c:pt idx="883">
                  <c:v>34561</c:v>
                </c:pt>
                <c:pt idx="884">
                  <c:v>34592</c:v>
                </c:pt>
                <c:pt idx="885">
                  <c:v>34622</c:v>
                </c:pt>
                <c:pt idx="886">
                  <c:v>34653</c:v>
                </c:pt>
                <c:pt idx="887">
                  <c:v>34683</c:v>
                </c:pt>
                <c:pt idx="888">
                  <c:v>34714</c:v>
                </c:pt>
                <c:pt idx="889">
                  <c:v>34745</c:v>
                </c:pt>
                <c:pt idx="890">
                  <c:v>34773</c:v>
                </c:pt>
                <c:pt idx="891">
                  <c:v>34804</c:v>
                </c:pt>
                <c:pt idx="892">
                  <c:v>34834</c:v>
                </c:pt>
                <c:pt idx="893">
                  <c:v>34865</c:v>
                </c:pt>
                <c:pt idx="894">
                  <c:v>34895</c:v>
                </c:pt>
                <c:pt idx="895">
                  <c:v>34926</c:v>
                </c:pt>
                <c:pt idx="896">
                  <c:v>34957</c:v>
                </c:pt>
                <c:pt idx="897">
                  <c:v>34987</c:v>
                </c:pt>
                <c:pt idx="898">
                  <c:v>35018</c:v>
                </c:pt>
                <c:pt idx="899">
                  <c:v>35048</c:v>
                </c:pt>
                <c:pt idx="900">
                  <c:v>35079</c:v>
                </c:pt>
                <c:pt idx="901">
                  <c:v>35110</c:v>
                </c:pt>
                <c:pt idx="902">
                  <c:v>35139</c:v>
                </c:pt>
                <c:pt idx="903">
                  <c:v>35170</c:v>
                </c:pt>
                <c:pt idx="904">
                  <c:v>35200</c:v>
                </c:pt>
                <c:pt idx="905">
                  <c:v>35231</c:v>
                </c:pt>
                <c:pt idx="906">
                  <c:v>35261</c:v>
                </c:pt>
                <c:pt idx="907">
                  <c:v>35292</c:v>
                </c:pt>
                <c:pt idx="908">
                  <c:v>35323</c:v>
                </c:pt>
                <c:pt idx="909">
                  <c:v>35353</c:v>
                </c:pt>
                <c:pt idx="910">
                  <c:v>35384</c:v>
                </c:pt>
                <c:pt idx="911">
                  <c:v>35414</c:v>
                </c:pt>
                <c:pt idx="912">
                  <c:v>35445</c:v>
                </c:pt>
                <c:pt idx="913">
                  <c:v>35476</c:v>
                </c:pt>
                <c:pt idx="914">
                  <c:v>35504</c:v>
                </c:pt>
                <c:pt idx="915">
                  <c:v>35535</c:v>
                </c:pt>
                <c:pt idx="916">
                  <c:v>35565</c:v>
                </c:pt>
                <c:pt idx="917">
                  <c:v>35596</c:v>
                </c:pt>
                <c:pt idx="918">
                  <c:v>35626</c:v>
                </c:pt>
                <c:pt idx="919">
                  <c:v>35657</c:v>
                </c:pt>
                <c:pt idx="920">
                  <c:v>35688</c:v>
                </c:pt>
                <c:pt idx="921">
                  <c:v>35718</c:v>
                </c:pt>
                <c:pt idx="922">
                  <c:v>35749</c:v>
                </c:pt>
                <c:pt idx="923">
                  <c:v>35779</c:v>
                </c:pt>
                <c:pt idx="924">
                  <c:v>35810</c:v>
                </c:pt>
                <c:pt idx="925">
                  <c:v>35841</c:v>
                </c:pt>
                <c:pt idx="926">
                  <c:v>35869</c:v>
                </c:pt>
                <c:pt idx="927">
                  <c:v>35900</c:v>
                </c:pt>
                <c:pt idx="928">
                  <c:v>35930</c:v>
                </c:pt>
                <c:pt idx="929">
                  <c:v>35961</c:v>
                </c:pt>
                <c:pt idx="930">
                  <c:v>35991</c:v>
                </c:pt>
                <c:pt idx="931">
                  <c:v>36022</c:v>
                </c:pt>
                <c:pt idx="932">
                  <c:v>36053</c:v>
                </c:pt>
                <c:pt idx="933">
                  <c:v>36083</c:v>
                </c:pt>
                <c:pt idx="934">
                  <c:v>36114</c:v>
                </c:pt>
                <c:pt idx="935">
                  <c:v>36144</c:v>
                </c:pt>
                <c:pt idx="936">
                  <c:v>36175</c:v>
                </c:pt>
                <c:pt idx="937">
                  <c:v>36206</c:v>
                </c:pt>
                <c:pt idx="938">
                  <c:v>36234</c:v>
                </c:pt>
                <c:pt idx="939">
                  <c:v>36265</c:v>
                </c:pt>
                <c:pt idx="940">
                  <c:v>36295</c:v>
                </c:pt>
                <c:pt idx="941">
                  <c:v>36326</c:v>
                </c:pt>
                <c:pt idx="942">
                  <c:v>36356</c:v>
                </c:pt>
                <c:pt idx="943">
                  <c:v>36387</c:v>
                </c:pt>
                <c:pt idx="944">
                  <c:v>36418</c:v>
                </c:pt>
                <c:pt idx="945">
                  <c:v>36448</c:v>
                </c:pt>
                <c:pt idx="946">
                  <c:v>36479</c:v>
                </c:pt>
                <c:pt idx="947">
                  <c:v>36509</c:v>
                </c:pt>
                <c:pt idx="948">
                  <c:v>36540</c:v>
                </c:pt>
                <c:pt idx="949">
                  <c:v>36571</c:v>
                </c:pt>
                <c:pt idx="950">
                  <c:v>36600</c:v>
                </c:pt>
                <c:pt idx="951">
                  <c:v>36631</c:v>
                </c:pt>
                <c:pt idx="952">
                  <c:v>36661</c:v>
                </c:pt>
                <c:pt idx="953">
                  <c:v>36692</c:v>
                </c:pt>
                <c:pt idx="954">
                  <c:v>36722</c:v>
                </c:pt>
                <c:pt idx="955">
                  <c:v>36753</c:v>
                </c:pt>
                <c:pt idx="956">
                  <c:v>36784</c:v>
                </c:pt>
                <c:pt idx="957">
                  <c:v>36814</c:v>
                </c:pt>
                <c:pt idx="958">
                  <c:v>36845</c:v>
                </c:pt>
                <c:pt idx="959">
                  <c:v>36875</c:v>
                </c:pt>
                <c:pt idx="960">
                  <c:v>36906</c:v>
                </c:pt>
                <c:pt idx="961">
                  <c:v>36937</c:v>
                </c:pt>
                <c:pt idx="962">
                  <c:v>36965</c:v>
                </c:pt>
                <c:pt idx="963">
                  <c:v>36996</c:v>
                </c:pt>
                <c:pt idx="964">
                  <c:v>37026</c:v>
                </c:pt>
                <c:pt idx="965">
                  <c:v>37057</c:v>
                </c:pt>
                <c:pt idx="966">
                  <c:v>37087</c:v>
                </c:pt>
                <c:pt idx="967">
                  <c:v>37118</c:v>
                </c:pt>
                <c:pt idx="968">
                  <c:v>37149</c:v>
                </c:pt>
                <c:pt idx="969">
                  <c:v>37179</c:v>
                </c:pt>
                <c:pt idx="970">
                  <c:v>37210</c:v>
                </c:pt>
                <c:pt idx="971">
                  <c:v>37240</c:v>
                </c:pt>
                <c:pt idx="972">
                  <c:v>37271</c:v>
                </c:pt>
                <c:pt idx="973">
                  <c:v>37302</c:v>
                </c:pt>
                <c:pt idx="974">
                  <c:v>37330</c:v>
                </c:pt>
                <c:pt idx="975">
                  <c:v>37361</c:v>
                </c:pt>
                <c:pt idx="976">
                  <c:v>37391</c:v>
                </c:pt>
                <c:pt idx="977">
                  <c:v>37422</c:v>
                </c:pt>
                <c:pt idx="978">
                  <c:v>37452</c:v>
                </c:pt>
                <c:pt idx="979">
                  <c:v>37483</c:v>
                </c:pt>
                <c:pt idx="980">
                  <c:v>37514</c:v>
                </c:pt>
                <c:pt idx="981">
                  <c:v>37544</c:v>
                </c:pt>
                <c:pt idx="982">
                  <c:v>37575</c:v>
                </c:pt>
                <c:pt idx="983">
                  <c:v>37605</c:v>
                </c:pt>
                <c:pt idx="984">
                  <c:v>37636</c:v>
                </c:pt>
                <c:pt idx="985">
                  <c:v>37667</c:v>
                </c:pt>
                <c:pt idx="986">
                  <c:v>37695</c:v>
                </c:pt>
                <c:pt idx="987">
                  <c:v>37726</c:v>
                </c:pt>
                <c:pt idx="988">
                  <c:v>37756</c:v>
                </c:pt>
                <c:pt idx="989">
                  <c:v>37787</c:v>
                </c:pt>
                <c:pt idx="990">
                  <c:v>37817</c:v>
                </c:pt>
                <c:pt idx="991">
                  <c:v>37848</c:v>
                </c:pt>
                <c:pt idx="992">
                  <c:v>37879</c:v>
                </c:pt>
                <c:pt idx="993">
                  <c:v>37909</c:v>
                </c:pt>
                <c:pt idx="994">
                  <c:v>37940</c:v>
                </c:pt>
                <c:pt idx="995">
                  <c:v>37970</c:v>
                </c:pt>
                <c:pt idx="996">
                  <c:v>38001</c:v>
                </c:pt>
                <c:pt idx="997">
                  <c:v>38032</c:v>
                </c:pt>
                <c:pt idx="998">
                  <c:v>38061</c:v>
                </c:pt>
                <c:pt idx="999">
                  <c:v>38092</c:v>
                </c:pt>
                <c:pt idx="1000">
                  <c:v>38122</c:v>
                </c:pt>
                <c:pt idx="1001">
                  <c:v>38153</c:v>
                </c:pt>
                <c:pt idx="1002">
                  <c:v>38183</c:v>
                </c:pt>
                <c:pt idx="1003">
                  <c:v>38214</c:v>
                </c:pt>
                <c:pt idx="1004">
                  <c:v>38245</c:v>
                </c:pt>
                <c:pt idx="1005">
                  <c:v>38275</c:v>
                </c:pt>
                <c:pt idx="1006">
                  <c:v>38306</c:v>
                </c:pt>
                <c:pt idx="1007">
                  <c:v>38336</c:v>
                </c:pt>
                <c:pt idx="1008">
                  <c:v>38367</c:v>
                </c:pt>
                <c:pt idx="1009">
                  <c:v>38398</c:v>
                </c:pt>
                <c:pt idx="1010">
                  <c:v>38426</c:v>
                </c:pt>
                <c:pt idx="1011">
                  <c:v>38457</c:v>
                </c:pt>
                <c:pt idx="1012">
                  <c:v>38487</c:v>
                </c:pt>
                <c:pt idx="1013">
                  <c:v>38518</c:v>
                </c:pt>
                <c:pt idx="1014">
                  <c:v>38548</c:v>
                </c:pt>
                <c:pt idx="1015">
                  <c:v>38579</c:v>
                </c:pt>
                <c:pt idx="1016">
                  <c:v>38610</c:v>
                </c:pt>
                <c:pt idx="1017">
                  <c:v>38640</c:v>
                </c:pt>
                <c:pt idx="1018">
                  <c:v>38671</c:v>
                </c:pt>
                <c:pt idx="1019">
                  <c:v>38701</c:v>
                </c:pt>
                <c:pt idx="1020">
                  <c:v>38732</c:v>
                </c:pt>
                <c:pt idx="1021">
                  <c:v>38763</c:v>
                </c:pt>
                <c:pt idx="1022">
                  <c:v>38791</c:v>
                </c:pt>
                <c:pt idx="1023">
                  <c:v>38822</c:v>
                </c:pt>
                <c:pt idx="1024">
                  <c:v>38852</c:v>
                </c:pt>
                <c:pt idx="1025">
                  <c:v>38883</c:v>
                </c:pt>
                <c:pt idx="1026">
                  <c:v>38913</c:v>
                </c:pt>
                <c:pt idx="1027">
                  <c:v>38944</c:v>
                </c:pt>
                <c:pt idx="1028">
                  <c:v>38975</c:v>
                </c:pt>
                <c:pt idx="1029">
                  <c:v>39005</c:v>
                </c:pt>
                <c:pt idx="1030">
                  <c:v>39036</c:v>
                </c:pt>
                <c:pt idx="1031">
                  <c:v>39066</c:v>
                </c:pt>
                <c:pt idx="1032">
                  <c:v>39097</c:v>
                </c:pt>
                <c:pt idx="1033">
                  <c:v>39128</c:v>
                </c:pt>
                <c:pt idx="1034">
                  <c:v>39156</c:v>
                </c:pt>
                <c:pt idx="1035">
                  <c:v>39187</c:v>
                </c:pt>
                <c:pt idx="1036">
                  <c:v>39217</c:v>
                </c:pt>
                <c:pt idx="1037">
                  <c:v>39248</c:v>
                </c:pt>
                <c:pt idx="1038">
                  <c:v>39278</c:v>
                </c:pt>
                <c:pt idx="1039">
                  <c:v>39309</c:v>
                </c:pt>
                <c:pt idx="1040">
                  <c:v>39340</c:v>
                </c:pt>
                <c:pt idx="1041">
                  <c:v>39370</c:v>
                </c:pt>
                <c:pt idx="1042">
                  <c:v>39401</c:v>
                </c:pt>
                <c:pt idx="1043">
                  <c:v>39431</c:v>
                </c:pt>
                <c:pt idx="1044">
                  <c:v>39462</c:v>
                </c:pt>
                <c:pt idx="1045">
                  <c:v>39493</c:v>
                </c:pt>
                <c:pt idx="1046">
                  <c:v>39522</c:v>
                </c:pt>
                <c:pt idx="1047">
                  <c:v>39553</c:v>
                </c:pt>
                <c:pt idx="1048">
                  <c:v>39583</c:v>
                </c:pt>
                <c:pt idx="1049">
                  <c:v>39614</c:v>
                </c:pt>
                <c:pt idx="1050">
                  <c:v>39644</c:v>
                </c:pt>
                <c:pt idx="1051">
                  <c:v>39675</c:v>
                </c:pt>
                <c:pt idx="1052">
                  <c:v>39706</c:v>
                </c:pt>
                <c:pt idx="1053">
                  <c:v>39736</c:v>
                </c:pt>
                <c:pt idx="1054">
                  <c:v>39767</c:v>
                </c:pt>
                <c:pt idx="1055">
                  <c:v>39797</c:v>
                </c:pt>
                <c:pt idx="1056">
                  <c:v>39828</c:v>
                </c:pt>
                <c:pt idx="1057">
                  <c:v>39859</c:v>
                </c:pt>
                <c:pt idx="1058">
                  <c:v>39887</c:v>
                </c:pt>
                <c:pt idx="1059">
                  <c:v>39918</c:v>
                </c:pt>
                <c:pt idx="1060">
                  <c:v>39948</c:v>
                </c:pt>
                <c:pt idx="1061">
                  <c:v>39979</c:v>
                </c:pt>
                <c:pt idx="1062">
                  <c:v>40009</c:v>
                </c:pt>
                <c:pt idx="1063">
                  <c:v>40040</c:v>
                </c:pt>
                <c:pt idx="1064">
                  <c:v>40071</c:v>
                </c:pt>
                <c:pt idx="1065">
                  <c:v>40101</c:v>
                </c:pt>
                <c:pt idx="1066">
                  <c:v>40132</c:v>
                </c:pt>
                <c:pt idx="1067">
                  <c:v>40162</c:v>
                </c:pt>
                <c:pt idx="1068">
                  <c:v>40193</c:v>
                </c:pt>
                <c:pt idx="1069">
                  <c:v>40224</c:v>
                </c:pt>
                <c:pt idx="1070">
                  <c:v>40252</c:v>
                </c:pt>
                <c:pt idx="1071">
                  <c:v>40283</c:v>
                </c:pt>
                <c:pt idx="1072">
                  <c:v>40313</c:v>
                </c:pt>
                <c:pt idx="1073">
                  <c:v>40344</c:v>
                </c:pt>
                <c:pt idx="1074">
                  <c:v>40374</c:v>
                </c:pt>
                <c:pt idx="1075">
                  <c:v>40405</c:v>
                </c:pt>
                <c:pt idx="1076">
                  <c:v>40436</c:v>
                </c:pt>
                <c:pt idx="1077">
                  <c:v>40466</c:v>
                </c:pt>
                <c:pt idx="1078">
                  <c:v>40497</c:v>
                </c:pt>
                <c:pt idx="1079">
                  <c:v>40527</c:v>
                </c:pt>
                <c:pt idx="1080">
                  <c:v>40558</c:v>
                </c:pt>
                <c:pt idx="1081">
                  <c:v>40589</c:v>
                </c:pt>
                <c:pt idx="1082">
                  <c:v>40617</c:v>
                </c:pt>
                <c:pt idx="1083">
                  <c:v>40648</c:v>
                </c:pt>
                <c:pt idx="1084">
                  <c:v>40678</c:v>
                </c:pt>
                <c:pt idx="1085">
                  <c:v>40709</c:v>
                </c:pt>
                <c:pt idx="1086">
                  <c:v>40739</c:v>
                </c:pt>
                <c:pt idx="1087">
                  <c:v>40770</c:v>
                </c:pt>
                <c:pt idx="1088">
                  <c:v>40801</c:v>
                </c:pt>
                <c:pt idx="1089">
                  <c:v>40831</c:v>
                </c:pt>
                <c:pt idx="1090">
                  <c:v>40862</c:v>
                </c:pt>
                <c:pt idx="1091">
                  <c:v>40892</c:v>
                </c:pt>
                <c:pt idx="1092">
                  <c:v>40923</c:v>
                </c:pt>
                <c:pt idx="1093">
                  <c:v>40954</c:v>
                </c:pt>
                <c:pt idx="1094">
                  <c:v>40983</c:v>
                </c:pt>
                <c:pt idx="1095">
                  <c:v>41014</c:v>
                </c:pt>
                <c:pt idx="1096">
                  <c:v>41044</c:v>
                </c:pt>
                <c:pt idx="1097">
                  <c:v>41075</c:v>
                </c:pt>
                <c:pt idx="1098">
                  <c:v>41105</c:v>
                </c:pt>
                <c:pt idx="1099">
                  <c:v>41136</c:v>
                </c:pt>
                <c:pt idx="1100">
                  <c:v>41167</c:v>
                </c:pt>
                <c:pt idx="1101">
                  <c:v>41197</c:v>
                </c:pt>
                <c:pt idx="1102">
                  <c:v>41228</c:v>
                </c:pt>
                <c:pt idx="1103">
                  <c:v>41258</c:v>
                </c:pt>
                <c:pt idx="1104">
                  <c:v>41289</c:v>
                </c:pt>
                <c:pt idx="1105">
                  <c:v>41320</c:v>
                </c:pt>
                <c:pt idx="1106">
                  <c:v>41348</c:v>
                </c:pt>
                <c:pt idx="1107">
                  <c:v>41379</c:v>
                </c:pt>
                <c:pt idx="1108">
                  <c:v>41409</c:v>
                </c:pt>
                <c:pt idx="1109">
                  <c:v>41440</c:v>
                </c:pt>
                <c:pt idx="1110">
                  <c:v>41470</c:v>
                </c:pt>
                <c:pt idx="1111">
                  <c:v>41501</c:v>
                </c:pt>
                <c:pt idx="1112">
                  <c:v>41532</c:v>
                </c:pt>
                <c:pt idx="1113">
                  <c:v>41562</c:v>
                </c:pt>
                <c:pt idx="1114">
                  <c:v>41593</c:v>
                </c:pt>
                <c:pt idx="1115">
                  <c:v>41623</c:v>
                </c:pt>
                <c:pt idx="1116">
                  <c:v>41654</c:v>
                </c:pt>
                <c:pt idx="1117">
                  <c:v>41685</c:v>
                </c:pt>
                <c:pt idx="1118">
                  <c:v>41713</c:v>
                </c:pt>
                <c:pt idx="1119">
                  <c:v>41744</c:v>
                </c:pt>
                <c:pt idx="1120">
                  <c:v>41774</c:v>
                </c:pt>
                <c:pt idx="1121">
                  <c:v>41805</c:v>
                </c:pt>
                <c:pt idx="1122">
                  <c:v>41835</c:v>
                </c:pt>
                <c:pt idx="1123">
                  <c:v>41866</c:v>
                </c:pt>
                <c:pt idx="1124">
                  <c:v>41897</c:v>
                </c:pt>
                <c:pt idx="1125">
                  <c:v>41927</c:v>
                </c:pt>
                <c:pt idx="1126">
                  <c:v>41958</c:v>
                </c:pt>
                <c:pt idx="1127">
                  <c:v>41988</c:v>
                </c:pt>
                <c:pt idx="1128">
                  <c:v>42019</c:v>
                </c:pt>
                <c:pt idx="1129">
                  <c:v>42050</c:v>
                </c:pt>
                <c:pt idx="1130">
                  <c:v>42078</c:v>
                </c:pt>
                <c:pt idx="1131">
                  <c:v>42109</c:v>
                </c:pt>
                <c:pt idx="1132">
                  <c:v>42139</c:v>
                </c:pt>
                <c:pt idx="1133">
                  <c:v>42170</c:v>
                </c:pt>
                <c:pt idx="1134">
                  <c:v>42200</c:v>
                </c:pt>
                <c:pt idx="1135">
                  <c:v>42231</c:v>
                </c:pt>
                <c:pt idx="1136">
                  <c:v>42262</c:v>
                </c:pt>
                <c:pt idx="1137">
                  <c:v>42292</c:v>
                </c:pt>
                <c:pt idx="1138">
                  <c:v>42323</c:v>
                </c:pt>
                <c:pt idx="1139">
                  <c:v>42353</c:v>
                </c:pt>
                <c:pt idx="1140">
                  <c:v>42384</c:v>
                </c:pt>
                <c:pt idx="1141">
                  <c:v>42415</c:v>
                </c:pt>
                <c:pt idx="1142">
                  <c:v>42444</c:v>
                </c:pt>
                <c:pt idx="1143">
                  <c:v>42475</c:v>
                </c:pt>
                <c:pt idx="1144">
                  <c:v>42505</c:v>
                </c:pt>
                <c:pt idx="1145">
                  <c:v>42536</c:v>
                </c:pt>
                <c:pt idx="1146">
                  <c:v>42566</c:v>
                </c:pt>
                <c:pt idx="1147">
                  <c:v>42597</c:v>
                </c:pt>
                <c:pt idx="1148">
                  <c:v>42628</c:v>
                </c:pt>
                <c:pt idx="1149">
                  <c:v>42658</c:v>
                </c:pt>
                <c:pt idx="1150">
                  <c:v>42689</c:v>
                </c:pt>
                <c:pt idx="1151">
                  <c:v>42719</c:v>
                </c:pt>
                <c:pt idx="1152">
                  <c:v>42750</c:v>
                </c:pt>
                <c:pt idx="1153">
                  <c:v>42781</c:v>
                </c:pt>
                <c:pt idx="1154">
                  <c:v>42809</c:v>
                </c:pt>
                <c:pt idx="1155">
                  <c:v>42840</c:v>
                </c:pt>
                <c:pt idx="1156">
                  <c:v>42870</c:v>
                </c:pt>
                <c:pt idx="1157">
                  <c:v>42901</c:v>
                </c:pt>
                <c:pt idx="1158">
                  <c:v>42931</c:v>
                </c:pt>
                <c:pt idx="1159">
                  <c:v>42962</c:v>
                </c:pt>
                <c:pt idx="1160">
                  <c:v>42993</c:v>
                </c:pt>
                <c:pt idx="1161">
                  <c:v>43023</c:v>
                </c:pt>
                <c:pt idx="1162">
                  <c:v>43054</c:v>
                </c:pt>
                <c:pt idx="1163">
                  <c:v>43084</c:v>
                </c:pt>
                <c:pt idx="1164">
                  <c:v>43115</c:v>
                </c:pt>
                <c:pt idx="1165">
                  <c:v>43146</c:v>
                </c:pt>
                <c:pt idx="1166">
                  <c:v>43174</c:v>
                </c:pt>
                <c:pt idx="1167">
                  <c:v>43205</c:v>
                </c:pt>
                <c:pt idx="1168">
                  <c:v>43235</c:v>
                </c:pt>
                <c:pt idx="1169">
                  <c:v>43266</c:v>
                </c:pt>
                <c:pt idx="1170">
                  <c:v>43296</c:v>
                </c:pt>
                <c:pt idx="1171">
                  <c:v>43327</c:v>
                </c:pt>
                <c:pt idx="1172">
                  <c:v>43358</c:v>
                </c:pt>
                <c:pt idx="1173">
                  <c:v>43388</c:v>
                </c:pt>
                <c:pt idx="1174">
                  <c:v>43419</c:v>
                </c:pt>
                <c:pt idx="1175">
                  <c:v>43449</c:v>
                </c:pt>
              </c:numCache>
            </c:numRef>
          </c:cat>
          <c:val>
            <c:numRef>
              <c:f>precM!$M$2:$M$1177</c:f>
              <c:numCache>
                <c:formatCode>General</c:formatCode>
                <c:ptCount val="1176"/>
                <c:pt idx="0">
                  <c:v>8.2447528416600573</c:v>
                </c:pt>
                <c:pt idx="1">
                  <c:v>-0.53912503304255921</c:v>
                </c:pt>
                <c:pt idx="2">
                  <c:v>2.2055934443563312</c:v>
                </c:pt>
                <c:pt idx="3">
                  <c:v>1.0501136664023258</c:v>
                </c:pt>
                <c:pt idx="4">
                  <c:v>5.2555775839280994</c:v>
                </c:pt>
                <c:pt idx="5">
                  <c:v>4.1993682262754461</c:v>
                </c:pt>
                <c:pt idx="6">
                  <c:v>4.3775680676711586</c:v>
                </c:pt>
                <c:pt idx="7">
                  <c:v>4.2386227861485581</c:v>
                </c:pt>
                <c:pt idx="8">
                  <c:v>3.6471953476077195</c:v>
                </c:pt>
                <c:pt idx="9">
                  <c:v>6.2992968543484</c:v>
                </c:pt>
                <c:pt idx="10">
                  <c:v>10.244364261168386</c:v>
                </c:pt>
                <c:pt idx="11">
                  <c:v>6.7666719534760764</c:v>
                </c:pt>
                <c:pt idx="12">
                  <c:v>-1.665247158339942</c:v>
                </c:pt>
                <c:pt idx="13">
                  <c:v>10.120874966957441</c:v>
                </c:pt>
                <c:pt idx="14">
                  <c:v>5.2755934443563302</c:v>
                </c:pt>
                <c:pt idx="15">
                  <c:v>1.690113666402326</c:v>
                </c:pt>
                <c:pt idx="16">
                  <c:v>4.4255775839281002</c:v>
                </c:pt>
                <c:pt idx="17">
                  <c:v>4.5293682262754462</c:v>
                </c:pt>
                <c:pt idx="18">
                  <c:v>4.5175680676711583</c:v>
                </c:pt>
                <c:pt idx="19">
                  <c:v>4.3186227861485582</c:v>
                </c:pt>
                <c:pt idx="20">
                  <c:v>3.6371953476077192</c:v>
                </c:pt>
                <c:pt idx="21">
                  <c:v>2.4392968543484006</c:v>
                </c:pt>
                <c:pt idx="22">
                  <c:v>1.0243642611683841</c:v>
                </c:pt>
                <c:pt idx="23">
                  <c:v>6.4666719534760775</c:v>
                </c:pt>
                <c:pt idx="24">
                  <c:v>1.0747528416600582</c:v>
                </c:pt>
                <c:pt idx="25">
                  <c:v>-2.3691250330425593</c:v>
                </c:pt>
                <c:pt idx="26">
                  <c:v>-2.6044065556436689</c:v>
                </c:pt>
                <c:pt idx="27">
                  <c:v>6.9701136664023258</c:v>
                </c:pt>
                <c:pt idx="28">
                  <c:v>3.1355775839281002</c:v>
                </c:pt>
                <c:pt idx="29">
                  <c:v>5.6393682262754457</c:v>
                </c:pt>
                <c:pt idx="30">
                  <c:v>4.5775680676711588</c:v>
                </c:pt>
                <c:pt idx="31">
                  <c:v>4.6386227861485585</c:v>
                </c:pt>
                <c:pt idx="32">
                  <c:v>6.377195347607719</c:v>
                </c:pt>
                <c:pt idx="33">
                  <c:v>4.6392968543483999</c:v>
                </c:pt>
                <c:pt idx="34">
                  <c:v>3.8743642611683837</c:v>
                </c:pt>
                <c:pt idx="35">
                  <c:v>7.036671953476076</c:v>
                </c:pt>
                <c:pt idx="36">
                  <c:v>-1.3252471583399421</c:v>
                </c:pt>
                <c:pt idx="37">
                  <c:v>-0.35912503304255905</c:v>
                </c:pt>
                <c:pt idx="38">
                  <c:v>-0.42440655564366869</c:v>
                </c:pt>
                <c:pt idx="39">
                  <c:v>1.0001136664023258</c:v>
                </c:pt>
                <c:pt idx="40">
                  <c:v>2.2555775839280998</c:v>
                </c:pt>
                <c:pt idx="41">
                  <c:v>3.6293682262754459</c:v>
                </c:pt>
                <c:pt idx="42">
                  <c:v>4.3775680676711586</c:v>
                </c:pt>
                <c:pt idx="43">
                  <c:v>4.3786227861485578</c:v>
                </c:pt>
                <c:pt idx="44">
                  <c:v>4.0271953476077194</c:v>
                </c:pt>
                <c:pt idx="45">
                  <c:v>3.1992968543484004</c:v>
                </c:pt>
                <c:pt idx="46">
                  <c:v>-1.6756357388316161</c:v>
                </c:pt>
                <c:pt idx="47">
                  <c:v>-1.9833280465239231</c:v>
                </c:pt>
                <c:pt idx="48">
                  <c:v>-1.4052471583399417</c:v>
                </c:pt>
                <c:pt idx="49">
                  <c:v>10.910874966957442</c:v>
                </c:pt>
                <c:pt idx="50">
                  <c:v>1.4155934443563312</c:v>
                </c:pt>
                <c:pt idx="51">
                  <c:v>5.5701136664023254</c:v>
                </c:pt>
                <c:pt idx="52">
                  <c:v>4.3455775839281001</c:v>
                </c:pt>
                <c:pt idx="53">
                  <c:v>5.0693682262754454</c:v>
                </c:pt>
                <c:pt idx="54">
                  <c:v>4.4875680676711589</c:v>
                </c:pt>
                <c:pt idx="55">
                  <c:v>5.0686227861485582</c:v>
                </c:pt>
                <c:pt idx="56">
                  <c:v>6.0771953476077201</c:v>
                </c:pt>
                <c:pt idx="57">
                  <c:v>7.6792968543484008</c:v>
                </c:pt>
                <c:pt idx="58">
                  <c:v>2.5743642611683839</c:v>
                </c:pt>
                <c:pt idx="59">
                  <c:v>1.2566719534760766</c:v>
                </c:pt>
                <c:pt idx="60">
                  <c:v>0.75475284166005796</c:v>
                </c:pt>
                <c:pt idx="61">
                  <c:v>7.2508749669574417</c:v>
                </c:pt>
                <c:pt idx="62">
                  <c:v>-2.4844065556436687</c:v>
                </c:pt>
                <c:pt idx="63">
                  <c:v>6.5601136664023256</c:v>
                </c:pt>
                <c:pt idx="64">
                  <c:v>3.6955775839280998</c:v>
                </c:pt>
                <c:pt idx="65">
                  <c:v>3.5493682262754458</c:v>
                </c:pt>
                <c:pt idx="66">
                  <c:v>4.3775680676711586</c:v>
                </c:pt>
                <c:pt idx="67">
                  <c:v>4.4786227861485584</c:v>
                </c:pt>
                <c:pt idx="68">
                  <c:v>3.7071953476077195</c:v>
                </c:pt>
                <c:pt idx="69">
                  <c:v>2.9492968543484004</c:v>
                </c:pt>
                <c:pt idx="70">
                  <c:v>1.3943642611683837</c:v>
                </c:pt>
                <c:pt idx="71">
                  <c:v>-1.8733280465239233</c:v>
                </c:pt>
                <c:pt idx="72">
                  <c:v>4.2047528416600581</c:v>
                </c:pt>
                <c:pt idx="73">
                  <c:v>10.40087496695744</c:v>
                </c:pt>
                <c:pt idx="74">
                  <c:v>0.91559344435633117</c:v>
                </c:pt>
                <c:pt idx="75">
                  <c:v>7.1601136664023253</c:v>
                </c:pt>
                <c:pt idx="76">
                  <c:v>3.8355775839280999</c:v>
                </c:pt>
                <c:pt idx="77">
                  <c:v>4.5493682262754458</c:v>
                </c:pt>
                <c:pt idx="78">
                  <c:v>4.3775680676711586</c:v>
                </c:pt>
                <c:pt idx="79">
                  <c:v>4.2686227861485584</c:v>
                </c:pt>
                <c:pt idx="80">
                  <c:v>3.9971953476077196</c:v>
                </c:pt>
                <c:pt idx="81">
                  <c:v>4.0292968543484005</c:v>
                </c:pt>
                <c:pt idx="82">
                  <c:v>16.684364261168383</c:v>
                </c:pt>
                <c:pt idx="83">
                  <c:v>-1.2433280465239234</c:v>
                </c:pt>
                <c:pt idx="84">
                  <c:v>-6.5247158339942324E-2</c:v>
                </c:pt>
                <c:pt idx="85">
                  <c:v>-0.84912503304255882</c:v>
                </c:pt>
                <c:pt idx="86">
                  <c:v>9.7455934443563308</c:v>
                </c:pt>
                <c:pt idx="87">
                  <c:v>4.3201136664023254</c:v>
                </c:pt>
                <c:pt idx="88">
                  <c:v>2.8355775839280999</c:v>
                </c:pt>
                <c:pt idx="89">
                  <c:v>3.9693682262754457</c:v>
                </c:pt>
                <c:pt idx="90">
                  <c:v>4.3775680676711586</c:v>
                </c:pt>
                <c:pt idx="91">
                  <c:v>4.288622786148558</c:v>
                </c:pt>
                <c:pt idx="92">
                  <c:v>3.9771953476077195</c:v>
                </c:pt>
                <c:pt idx="93">
                  <c:v>5.3592968543484005</c:v>
                </c:pt>
                <c:pt idx="94">
                  <c:v>8.6943642611683849</c:v>
                </c:pt>
                <c:pt idx="95">
                  <c:v>-0.93332804652392332</c:v>
                </c:pt>
                <c:pt idx="96">
                  <c:v>-2.5452471583399419</c:v>
                </c:pt>
                <c:pt idx="97">
                  <c:v>-0.299125033042559</c:v>
                </c:pt>
                <c:pt idx="98">
                  <c:v>0.55559344435633129</c:v>
                </c:pt>
                <c:pt idx="99">
                  <c:v>4.2101136664023251</c:v>
                </c:pt>
                <c:pt idx="100">
                  <c:v>2.3055775839281001</c:v>
                </c:pt>
                <c:pt idx="101">
                  <c:v>6.3893682262754457</c:v>
                </c:pt>
                <c:pt idx="102">
                  <c:v>4.3775680676711586</c:v>
                </c:pt>
                <c:pt idx="103">
                  <c:v>4.2486227861485579</c:v>
                </c:pt>
                <c:pt idx="104">
                  <c:v>3.6271953476077194</c:v>
                </c:pt>
                <c:pt idx="105">
                  <c:v>2.0692968543484005</c:v>
                </c:pt>
                <c:pt idx="106">
                  <c:v>3.5143642611683843</c:v>
                </c:pt>
                <c:pt idx="107">
                  <c:v>0.95667195347607681</c:v>
                </c:pt>
                <c:pt idx="108">
                  <c:v>2.7747528416600584</c:v>
                </c:pt>
                <c:pt idx="109">
                  <c:v>1.2908749669574409</c:v>
                </c:pt>
                <c:pt idx="110">
                  <c:v>1.3555934443563316</c:v>
                </c:pt>
                <c:pt idx="111">
                  <c:v>4.7301136664023256</c:v>
                </c:pt>
                <c:pt idx="112">
                  <c:v>4.0855775839280994</c:v>
                </c:pt>
                <c:pt idx="113">
                  <c:v>3.6793682262754457</c:v>
                </c:pt>
                <c:pt idx="114">
                  <c:v>4.3975680676711582</c:v>
                </c:pt>
                <c:pt idx="115">
                  <c:v>4.2686227861485584</c:v>
                </c:pt>
                <c:pt idx="116">
                  <c:v>5.7271953476077195</c:v>
                </c:pt>
                <c:pt idx="117">
                  <c:v>1.7792968543484005</c:v>
                </c:pt>
                <c:pt idx="118">
                  <c:v>-2.1356357388316161</c:v>
                </c:pt>
                <c:pt idx="119">
                  <c:v>13.566671953476078</c:v>
                </c:pt>
                <c:pt idx="120">
                  <c:v>3.0247528416600584</c:v>
                </c:pt>
                <c:pt idx="121">
                  <c:v>-1.1391250330425589</c:v>
                </c:pt>
                <c:pt idx="122">
                  <c:v>1.1155934443563313</c:v>
                </c:pt>
                <c:pt idx="123">
                  <c:v>1.5101136664023258</c:v>
                </c:pt>
                <c:pt idx="124">
                  <c:v>4.2855775839281005</c:v>
                </c:pt>
                <c:pt idx="125">
                  <c:v>5.6493682262754454</c:v>
                </c:pt>
                <c:pt idx="126">
                  <c:v>4.4075680676711588</c:v>
                </c:pt>
                <c:pt idx="127">
                  <c:v>4.2386227861485581</c:v>
                </c:pt>
                <c:pt idx="128">
                  <c:v>4.2171953476077197</c:v>
                </c:pt>
                <c:pt idx="129">
                  <c:v>1.6492968543484006</c:v>
                </c:pt>
                <c:pt idx="130">
                  <c:v>2.444364261168384</c:v>
                </c:pt>
                <c:pt idx="131">
                  <c:v>-3.383328046523923</c:v>
                </c:pt>
                <c:pt idx="132">
                  <c:v>0.72475284166005771</c:v>
                </c:pt>
                <c:pt idx="133">
                  <c:v>-1.3791250330425591</c:v>
                </c:pt>
                <c:pt idx="134">
                  <c:v>-0.48440655564366875</c:v>
                </c:pt>
                <c:pt idx="135">
                  <c:v>3.9901136664023258</c:v>
                </c:pt>
                <c:pt idx="136">
                  <c:v>5.7855775839281005</c:v>
                </c:pt>
                <c:pt idx="137">
                  <c:v>4.0093682262754458</c:v>
                </c:pt>
                <c:pt idx="138">
                  <c:v>4.4775680676711582</c:v>
                </c:pt>
                <c:pt idx="139">
                  <c:v>4.2386227861485581</c:v>
                </c:pt>
                <c:pt idx="140">
                  <c:v>3.6271953476077194</c:v>
                </c:pt>
                <c:pt idx="141">
                  <c:v>4.6892968543484006</c:v>
                </c:pt>
                <c:pt idx="142">
                  <c:v>1.6243642611683837</c:v>
                </c:pt>
                <c:pt idx="143">
                  <c:v>10.726671953476078</c:v>
                </c:pt>
                <c:pt idx="144">
                  <c:v>4.5747528416600574</c:v>
                </c:pt>
                <c:pt idx="145">
                  <c:v>-2.7091250330425591</c:v>
                </c:pt>
                <c:pt idx="146">
                  <c:v>5.2555934443563306</c:v>
                </c:pt>
                <c:pt idx="147">
                  <c:v>1.3901136664023259</c:v>
                </c:pt>
                <c:pt idx="148">
                  <c:v>5.5155775839281</c:v>
                </c:pt>
                <c:pt idx="149">
                  <c:v>3.6193682262754456</c:v>
                </c:pt>
                <c:pt idx="150">
                  <c:v>4.4975680676711587</c:v>
                </c:pt>
                <c:pt idx="151">
                  <c:v>4.2386227861485581</c:v>
                </c:pt>
                <c:pt idx="152">
                  <c:v>4.127195347607719</c:v>
                </c:pt>
                <c:pt idx="153">
                  <c:v>1.3392968543484005</c:v>
                </c:pt>
                <c:pt idx="154">
                  <c:v>1.0843642611683841</c:v>
                </c:pt>
                <c:pt idx="155">
                  <c:v>-0.6633280465239233</c:v>
                </c:pt>
                <c:pt idx="156">
                  <c:v>-1.0352471583399421</c:v>
                </c:pt>
                <c:pt idx="157">
                  <c:v>2.5908749669574407</c:v>
                </c:pt>
                <c:pt idx="158">
                  <c:v>-0.38440655564366866</c:v>
                </c:pt>
                <c:pt idx="159">
                  <c:v>2.4101136664023257</c:v>
                </c:pt>
                <c:pt idx="160">
                  <c:v>3.7655775839281</c:v>
                </c:pt>
                <c:pt idx="161">
                  <c:v>5.0193682262754455</c:v>
                </c:pt>
                <c:pt idx="162">
                  <c:v>4.3875680676711584</c:v>
                </c:pt>
                <c:pt idx="163">
                  <c:v>4.3786227861485578</c:v>
                </c:pt>
                <c:pt idx="164">
                  <c:v>4.4471953476077193</c:v>
                </c:pt>
                <c:pt idx="165">
                  <c:v>5.6092968543484005</c:v>
                </c:pt>
                <c:pt idx="166">
                  <c:v>-2.1256357388316163</c:v>
                </c:pt>
                <c:pt idx="167">
                  <c:v>7.2466719534760768</c:v>
                </c:pt>
                <c:pt idx="168">
                  <c:v>5.3447528416600587</c:v>
                </c:pt>
                <c:pt idx="169">
                  <c:v>0.24087496695744104</c:v>
                </c:pt>
                <c:pt idx="170">
                  <c:v>3.3055934443563317</c:v>
                </c:pt>
                <c:pt idx="171">
                  <c:v>9.7901136664023252</c:v>
                </c:pt>
                <c:pt idx="172">
                  <c:v>3.0455775839280999</c:v>
                </c:pt>
                <c:pt idx="173">
                  <c:v>3.5793682262754456</c:v>
                </c:pt>
                <c:pt idx="174">
                  <c:v>4.4075680676711588</c:v>
                </c:pt>
                <c:pt idx="175">
                  <c:v>4.3186227861485582</c:v>
                </c:pt>
                <c:pt idx="176">
                  <c:v>3.9171953476077195</c:v>
                </c:pt>
                <c:pt idx="177">
                  <c:v>4.7092968543484002</c:v>
                </c:pt>
                <c:pt idx="178">
                  <c:v>6.9143642611683847</c:v>
                </c:pt>
                <c:pt idx="179">
                  <c:v>-1.0233280465239232</c:v>
                </c:pt>
                <c:pt idx="180">
                  <c:v>9.8347528416600589</c:v>
                </c:pt>
                <c:pt idx="181">
                  <c:v>11.92087496695744</c:v>
                </c:pt>
                <c:pt idx="182">
                  <c:v>-0.96440655564366873</c:v>
                </c:pt>
                <c:pt idx="183">
                  <c:v>3.4501136664023258</c:v>
                </c:pt>
                <c:pt idx="184">
                  <c:v>3.6655775839281</c:v>
                </c:pt>
                <c:pt idx="185">
                  <c:v>6.3793682262754459</c:v>
                </c:pt>
                <c:pt idx="186">
                  <c:v>4.5375680676711587</c:v>
                </c:pt>
                <c:pt idx="187">
                  <c:v>4.3086227861485584</c:v>
                </c:pt>
                <c:pt idx="188">
                  <c:v>4.1871953476077195</c:v>
                </c:pt>
                <c:pt idx="189">
                  <c:v>3.4892968543484004</c:v>
                </c:pt>
                <c:pt idx="190">
                  <c:v>-0.38563573883161606</c:v>
                </c:pt>
                <c:pt idx="191">
                  <c:v>0.43667195347607723</c:v>
                </c:pt>
                <c:pt idx="192">
                  <c:v>2.2747528416600584</c:v>
                </c:pt>
                <c:pt idx="193">
                  <c:v>7.7508749669574417</c:v>
                </c:pt>
                <c:pt idx="194">
                  <c:v>6.0555934443563313</c:v>
                </c:pt>
                <c:pt idx="195">
                  <c:v>4.1401136664023257</c:v>
                </c:pt>
                <c:pt idx="196">
                  <c:v>2.7555775839281003</c:v>
                </c:pt>
                <c:pt idx="197">
                  <c:v>6.2093682262754459</c:v>
                </c:pt>
                <c:pt idx="198">
                  <c:v>4.4375680676711582</c:v>
                </c:pt>
                <c:pt idx="199">
                  <c:v>4.2386227861485581</c:v>
                </c:pt>
                <c:pt idx="200">
                  <c:v>3.6471953476077195</c:v>
                </c:pt>
                <c:pt idx="201">
                  <c:v>1.2592968543484004</c:v>
                </c:pt>
                <c:pt idx="202">
                  <c:v>-2.0856357388316162</c:v>
                </c:pt>
                <c:pt idx="203">
                  <c:v>0.27667195347607709</c:v>
                </c:pt>
                <c:pt idx="204">
                  <c:v>1.504752841660058</c:v>
                </c:pt>
                <c:pt idx="205">
                  <c:v>15.180874966957441</c:v>
                </c:pt>
                <c:pt idx="206">
                  <c:v>11.075593444356331</c:v>
                </c:pt>
                <c:pt idx="207">
                  <c:v>3.500113666402326</c:v>
                </c:pt>
                <c:pt idx="208">
                  <c:v>3.1655775839281</c:v>
                </c:pt>
                <c:pt idx="209">
                  <c:v>3.7793682262754458</c:v>
                </c:pt>
                <c:pt idx="210">
                  <c:v>4.5075680676711585</c:v>
                </c:pt>
                <c:pt idx="211">
                  <c:v>4.2386227861485581</c:v>
                </c:pt>
                <c:pt idx="212">
                  <c:v>4.3471953476077196</c:v>
                </c:pt>
                <c:pt idx="213">
                  <c:v>4.589296854348401</c:v>
                </c:pt>
                <c:pt idx="214">
                  <c:v>11.884364261168383</c:v>
                </c:pt>
                <c:pt idx="215">
                  <c:v>7.7766719534760762</c:v>
                </c:pt>
                <c:pt idx="216">
                  <c:v>0.46475284166005792</c:v>
                </c:pt>
                <c:pt idx="217">
                  <c:v>-1.2691250330425592</c:v>
                </c:pt>
                <c:pt idx="218">
                  <c:v>2.0455934443563311</c:v>
                </c:pt>
                <c:pt idx="219">
                  <c:v>0.54011366640232583</c:v>
                </c:pt>
                <c:pt idx="220">
                  <c:v>4.6455775839280999</c:v>
                </c:pt>
                <c:pt idx="221">
                  <c:v>3.9493682262754457</c:v>
                </c:pt>
                <c:pt idx="222">
                  <c:v>4.4275680676711584</c:v>
                </c:pt>
                <c:pt idx="223">
                  <c:v>4.2586227861485577</c:v>
                </c:pt>
                <c:pt idx="224">
                  <c:v>4.9271953476077197</c:v>
                </c:pt>
                <c:pt idx="225">
                  <c:v>5.089296854348401</c:v>
                </c:pt>
                <c:pt idx="226">
                  <c:v>0.90436426116838398</c:v>
                </c:pt>
                <c:pt idx="227">
                  <c:v>-2.2633280465239229</c:v>
                </c:pt>
                <c:pt idx="228">
                  <c:v>12.144752841660058</c:v>
                </c:pt>
                <c:pt idx="229">
                  <c:v>14.070874966957442</c:v>
                </c:pt>
                <c:pt idx="230">
                  <c:v>10.175593444356331</c:v>
                </c:pt>
                <c:pt idx="231">
                  <c:v>2.1101136664023259</c:v>
                </c:pt>
                <c:pt idx="232">
                  <c:v>3.7255775839281</c:v>
                </c:pt>
                <c:pt idx="233">
                  <c:v>3.8393682262754458</c:v>
                </c:pt>
                <c:pt idx="234">
                  <c:v>4.3775680676711586</c:v>
                </c:pt>
                <c:pt idx="235">
                  <c:v>4.2786227861485582</c:v>
                </c:pt>
                <c:pt idx="236">
                  <c:v>4.7671953476077196</c:v>
                </c:pt>
                <c:pt idx="237">
                  <c:v>3.9792968543484006</c:v>
                </c:pt>
                <c:pt idx="238">
                  <c:v>-1.345635738831616</c:v>
                </c:pt>
                <c:pt idx="239">
                  <c:v>2.4166719534760768</c:v>
                </c:pt>
                <c:pt idx="240">
                  <c:v>8.8147528416600576</c:v>
                </c:pt>
                <c:pt idx="241">
                  <c:v>7.9908749669574402</c:v>
                </c:pt>
                <c:pt idx="242">
                  <c:v>3.6355934443563318</c:v>
                </c:pt>
                <c:pt idx="243">
                  <c:v>7.2301136664023256</c:v>
                </c:pt>
                <c:pt idx="244">
                  <c:v>6.0555775839281001</c:v>
                </c:pt>
                <c:pt idx="245">
                  <c:v>4.8193682262754454</c:v>
                </c:pt>
                <c:pt idx="246">
                  <c:v>4.7475680676711587</c:v>
                </c:pt>
                <c:pt idx="247">
                  <c:v>4.328622786148558</c:v>
                </c:pt>
                <c:pt idx="248">
                  <c:v>4.0571953476077196</c:v>
                </c:pt>
                <c:pt idx="249">
                  <c:v>4.3192968543484005</c:v>
                </c:pt>
                <c:pt idx="250">
                  <c:v>2.154364261168384</c:v>
                </c:pt>
                <c:pt idx="251">
                  <c:v>14.096671953476079</c:v>
                </c:pt>
                <c:pt idx="252">
                  <c:v>6.7747528416600584</c:v>
                </c:pt>
                <c:pt idx="253">
                  <c:v>6.7108749669574408</c:v>
                </c:pt>
                <c:pt idx="254">
                  <c:v>7.5593444356331307E-2</c:v>
                </c:pt>
                <c:pt idx="255">
                  <c:v>8.8101136664023247</c:v>
                </c:pt>
                <c:pt idx="256">
                  <c:v>8.1055775839281008</c:v>
                </c:pt>
                <c:pt idx="257">
                  <c:v>3.7593682262754458</c:v>
                </c:pt>
                <c:pt idx="258">
                  <c:v>4.3775680676711586</c:v>
                </c:pt>
                <c:pt idx="259">
                  <c:v>4.2486227861485579</c:v>
                </c:pt>
                <c:pt idx="260">
                  <c:v>3.6971953476077193</c:v>
                </c:pt>
                <c:pt idx="261">
                  <c:v>2.6392968543484008</c:v>
                </c:pt>
                <c:pt idx="262">
                  <c:v>2.5043642611683836</c:v>
                </c:pt>
                <c:pt idx="263">
                  <c:v>13.716671953476077</c:v>
                </c:pt>
                <c:pt idx="264">
                  <c:v>9.8047528416600578</c:v>
                </c:pt>
                <c:pt idx="265">
                  <c:v>-0.72912503304255916</c:v>
                </c:pt>
                <c:pt idx="266">
                  <c:v>5.7055934443563316</c:v>
                </c:pt>
                <c:pt idx="267">
                  <c:v>4.0301136664023254</c:v>
                </c:pt>
                <c:pt idx="268">
                  <c:v>3.3455775839281001</c:v>
                </c:pt>
                <c:pt idx="269">
                  <c:v>5.6793682262754457</c:v>
                </c:pt>
                <c:pt idx="270">
                  <c:v>4.6575680676711588</c:v>
                </c:pt>
                <c:pt idx="271">
                  <c:v>4.2486227861485579</c:v>
                </c:pt>
                <c:pt idx="272">
                  <c:v>3.6471953476077195</c:v>
                </c:pt>
                <c:pt idx="273">
                  <c:v>1.6292968543484005</c:v>
                </c:pt>
                <c:pt idx="274">
                  <c:v>7.9343642611683842</c:v>
                </c:pt>
                <c:pt idx="275">
                  <c:v>2.9666719534760766</c:v>
                </c:pt>
                <c:pt idx="276">
                  <c:v>1.544752841660058</c:v>
                </c:pt>
                <c:pt idx="277">
                  <c:v>5.2208749669574406</c:v>
                </c:pt>
                <c:pt idx="278">
                  <c:v>0.84559344435633133</c:v>
                </c:pt>
                <c:pt idx="279">
                  <c:v>3.7401136664023258</c:v>
                </c:pt>
                <c:pt idx="280">
                  <c:v>3.6255775839280999</c:v>
                </c:pt>
                <c:pt idx="281">
                  <c:v>5.5293682262754462</c:v>
                </c:pt>
                <c:pt idx="282">
                  <c:v>4.607568067671159</c:v>
                </c:pt>
                <c:pt idx="283">
                  <c:v>4.328622786148558</c:v>
                </c:pt>
                <c:pt idx="284">
                  <c:v>3.8171953476077194</c:v>
                </c:pt>
                <c:pt idx="285">
                  <c:v>3.1792968543484004</c:v>
                </c:pt>
                <c:pt idx="286">
                  <c:v>0.52436426116838408</c:v>
                </c:pt>
                <c:pt idx="287">
                  <c:v>-2.1733280465239231</c:v>
                </c:pt>
                <c:pt idx="288">
                  <c:v>-2.8552471583399419</c:v>
                </c:pt>
                <c:pt idx="289">
                  <c:v>7.7408749669574402</c:v>
                </c:pt>
                <c:pt idx="290">
                  <c:v>2.8755934443563311</c:v>
                </c:pt>
                <c:pt idx="291">
                  <c:v>1.4001136664023259</c:v>
                </c:pt>
                <c:pt idx="292">
                  <c:v>6.3355775839280994</c:v>
                </c:pt>
                <c:pt idx="293">
                  <c:v>5.0593682262754456</c:v>
                </c:pt>
                <c:pt idx="294">
                  <c:v>4.4275680676711584</c:v>
                </c:pt>
                <c:pt idx="295">
                  <c:v>4.2686227861485584</c:v>
                </c:pt>
                <c:pt idx="296">
                  <c:v>3.7871953476077196</c:v>
                </c:pt>
                <c:pt idx="297">
                  <c:v>4.7192968543484</c:v>
                </c:pt>
                <c:pt idx="298">
                  <c:v>7.9243642611683844</c:v>
                </c:pt>
                <c:pt idx="299">
                  <c:v>1.8966719534760772</c:v>
                </c:pt>
                <c:pt idx="300">
                  <c:v>-1.8752471583399419</c:v>
                </c:pt>
                <c:pt idx="301">
                  <c:v>-0.10912503304255861</c:v>
                </c:pt>
                <c:pt idx="302">
                  <c:v>2.1155934443563313</c:v>
                </c:pt>
                <c:pt idx="303">
                  <c:v>0.63011366640232591</c:v>
                </c:pt>
                <c:pt idx="304">
                  <c:v>3.5455775839281003</c:v>
                </c:pt>
                <c:pt idx="305">
                  <c:v>3.5693682262754458</c:v>
                </c:pt>
                <c:pt idx="306">
                  <c:v>4.8575680676711581</c:v>
                </c:pt>
                <c:pt idx="307">
                  <c:v>4.2386227861485581</c:v>
                </c:pt>
                <c:pt idx="308">
                  <c:v>4.1171953476077192</c:v>
                </c:pt>
                <c:pt idx="309">
                  <c:v>9.7092968543484002</c:v>
                </c:pt>
                <c:pt idx="310">
                  <c:v>6.0743642611683848</c:v>
                </c:pt>
                <c:pt idx="311">
                  <c:v>11.596671953476079</c:v>
                </c:pt>
                <c:pt idx="312">
                  <c:v>-2.995247158339942</c:v>
                </c:pt>
                <c:pt idx="313">
                  <c:v>1.3508749669574414</c:v>
                </c:pt>
                <c:pt idx="314">
                  <c:v>6.2655934443563304</c:v>
                </c:pt>
                <c:pt idx="315">
                  <c:v>1.6401136664023259</c:v>
                </c:pt>
                <c:pt idx="316">
                  <c:v>3.0955775839281001</c:v>
                </c:pt>
                <c:pt idx="317">
                  <c:v>6.4893682262754453</c:v>
                </c:pt>
                <c:pt idx="318">
                  <c:v>4.4975680676711587</c:v>
                </c:pt>
                <c:pt idx="319">
                  <c:v>4.3886227861485585</c:v>
                </c:pt>
                <c:pt idx="320">
                  <c:v>3.8071953476077196</c:v>
                </c:pt>
                <c:pt idx="321">
                  <c:v>2.4892968543484004</c:v>
                </c:pt>
                <c:pt idx="322">
                  <c:v>7.1843642611683842</c:v>
                </c:pt>
                <c:pt idx="323">
                  <c:v>0.20667195347607681</c:v>
                </c:pt>
                <c:pt idx="324">
                  <c:v>3.0747528416600582</c:v>
                </c:pt>
                <c:pt idx="325">
                  <c:v>-1.0591250330425588</c:v>
                </c:pt>
                <c:pt idx="326">
                  <c:v>5.2655934443563304</c:v>
                </c:pt>
                <c:pt idx="327">
                  <c:v>13.110113666402325</c:v>
                </c:pt>
                <c:pt idx="328">
                  <c:v>5.5355775839281005</c:v>
                </c:pt>
                <c:pt idx="329">
                  <c:v>4.8493682262754456</c:v>
                </c:pt>
                <c:pt idx="330">
                  <c:v>4.6275680676711586</c:v>
                </c:pt>
                <c:pt idx="331">
                  <c:v>4.328622786148558</c:v>
                </c:pt>
                <c:pt idx="332">
                  <c:v>4.3071953476077196</c:v>
                </c:pt>
                <c:pt idx="333">
                  <c:v>10.169296854348399</c:v>
                </c:pt>
                <c:pt idx="334">
                  <c:v>-0.29563573883161598</c:v>
                </c:pt>
                <c:pt idx="335">
                  <c:v>-3.2733280465239232</c:v>
                </c:pt>
                <c:pt idx="336">
                  <c:v>-2.5852471583399419</c:v>
                </c:pt>
                <c:pt idx="337">
                  <c:v>1.9808749669574413</c:v>
                </c:pt>
                <c:pt idx="338">
                  <c:v>7.6155934443563318</c:v>
                </c:pt>
                <c:pt idx="339">
                  <c:v>0.60011366640232588</c:v>
                </c:pt>
                <c:pt idx="340">
                  <c:v>4.6655775839280995</c:v>
                </c:pt>
                <c:pt idx="341">
                  <c:v>3.6393682262754457</c:v>
                </c:pt>
                <c:pt idx="342">
                  <c:v>4.3975680676711582</c:v>
                </c:pt>
                <c:pt idx="343">
                  <c:v>4.618622786148558</c:v>
                </c:pt>
                <c:pt idx="344">
                  <c:v>3.8471953476077196</c:v>
                </c:pt>
                <c:pt idx="345">
                  <c:v>2.0992968543484007</c:v>
                </c:pt>
                <c:pt idx="346">
                  <c:v>2.6643642611683838</c:v>
                </c:pt>
                <c:pt idx="347">
                  <c:v>1.9166719534760768</c:v>
                </c:pt>
                <c:pt idx="348">
                  <c:v>9.3147528416600576</c:v>
                </c:pt>
                <c:pt idx="349">
                  <c:v>2.5608749669574413</c:v>
                </c:pt>
                <c:pt idx="350">
                  <c:v>4.0855934443563307</c:v>
                </c:pt>
                <c:pt idx="351">
                  <c:v>4.7301136664023256</c:v>
                </c:pt>
                <c:pt idx="352">
                  <c:v>4.5955775839281001</c:v>
                </c:pt>
                <c:pt idx="353">
                  <c:v>4.5293682262754462</c:v>
                </c:pt>
                <c:pt idx="354">
                  <c:v>4.4075680676711588</c:v>
                </c:pt>
                <c:pt idx="355">
                  <c:v>4.2586227861485577</c:v>
                </c:pt>
                <c:pt idx="356">
                  <c:v>4.4071953476077192</c:v>
                </c:pt>
                <c:pt idx="357">
                  <c:v>1.3592968543484005</c:v>
                </c:pt>
                <c:pt idx="358">
                  <c:v>1.5743642611683839</c:v>
                </c:pt>
                <c:pt idx="359">
                  <c:v>-1.9333280465239233</c:v>
                </c:pt>
                <c:pt idx="360">
                  <c:v>5.4347528416600586</c:v>
                </c:pt>
                <c:pt idx="361">
                  <c:v>2.3608749669574411</c:v>
                </c:pt>
                <c:pt idx="362">
                  <c:v>0.68559344435633118</c:v>
                </c:pt>
                <c:pt idx="363">
                  <c:v>2.8301136664023261</c:v>
                </c:pt>
                <c:pt idx="364">
                  <c:v>5.1755775839281002</c:v>
                </c:pt>
                <c:pt idx="365">
                  <c:v>3.5593682262754456</c:v>
                </c:pt>
                <c:pt idx="366">
                  <c:v>4.3775680676711586</c:v>
                </c:pt>
                <c:pt idx="367">
                  <c:v>4.6486227861485583</c:v>
                </c:pt>
                <c:pt idx="368">
                  <c:v>3.7571953476077193</c:v>
                </c:pt>
                <c:pt idx="369">
                  <c:v>12.109296854348401</c:v>
                </c:pt>
                <c:pt idx="370">
                  <c:v>11.564364261168382</c:v>
                </c:pt>
                <c:pt idx="371">
                  <c:v>7.0966719534760765</c:v>
                </c:pt>
                <c:pt idx="372">
                  <c:v>11.484752841660057</c:v>
                </c:pt>
                <c:pt idx="373">
                  <c:v>3.7308749669574404</c:v>
                </c:pt>
                <c:pt idx="374">
                  <c:v>5.4455934443563301</c:v>
                </c:pt>
                <c:pt idx="375">
                  <c:v>1.730113666402326</c:v>
                </c:pt>
                <c:pt idx="376">
                  <c:v>4.0955775839281001</c:v>
                </c:pt>
                <c:pt idx="377">
                  <c:v>5.5993682262754456</c:v>
                </c:pt>
                <c:pt idx="378">
                  <c:v>4.7775680676711589</c:v>
                </c:pt>
                <c:pt idx="379">
                  <c:v>4.2386227861485581</c:v>
                </c:pt>
                <c:pt idx="380">
                  <c:v>4.1671953476077199</c:v>
                </c:pt>
                <c:pt idx="381">
                  <c:v>7.089296854348401</c:v>
                </c:pt>
                <c:pt idx="382">
                  <c:v>7.2543642611683845</c:v>
                </c:pt>
                <c:pt idx="383">
                  <c:v>11.796671953476078</c:v>
                </c:pt>
                <c:pt idx="384">
                  <c:v>9.3847528416600579</c:v>
                </c:pt>
                <c:pt idx="385">
                  <c:v>-3.6391250330425589</c:v>
                </c:pt>
                <c:pt idx="386">
                  <c:v>3.7855934443563313</c:v>
                </c:pt>
                <c:pt idx="387">
                  <c:v>6.2201136664023258</c:v>
                </c:pt>
                <c:pt idx="388">
                  <c:v>6.3055775839281001</c:v>
                </c:pt>
                <c:pt idx="389">
                  <c:v>4.829368226275446</c:v>
                </c:pt>
                <c:pt idx="390">
                  <c:v>4.3975680676711582</c:v>
                </c:pt>
                <c:pt idx="391">
                  <c:v>4.8186227861485582</c:v>
                </c:pt>
                <c:pt idx="392">
                  <c:v>3.6671953476077195</c:v>
                </c:pt>
                <c:pt idx="393">
                  <c:v>1.4292968543484004</c:v>
                </c:pt>
                <c:pt idx="394">
                  <c:v>1.7543642611683841</c:v>
                </c:pt>
                <c:pt idx="395">
                  <c:v>10.906671953476078</c:v>
                </c:pt>
                <c:pt idx="396">
                  <c:v>7.4847528416600575</c:v>
                </c:pt>
                <c:pt idx="397">
                  <c:v>4.0308749669574411</c:v>
                </c:pt>
                <c:pt idx="398">
                  <c:v>5.4755934443563312</c:v>
                </c:pt>
                <c:pt idx="399">
                  <c:v>5.6901136664023255</c:v>
                </c:pt>
                <c:pt idx="400">
                  <c:v>2.3255775839281001</c:v>
                </c:pt>
                <c:pt idx="401">
                  <c:v>5.3193682262754454</c:v>
                </c:pt>
                <c:pt idx="402">
                  <c:v>4.3875680676711584</c:v>
                </c:pt>
                <c:pt idx="403">
                  <c:v>5.288622786148558</c:v>
                </c:pt>
                <c:pt idx="404">
                  <c:v>3.9371953476077195</c:v>
                </c:pt>
                <c:pt idx="405">
                  <c:v>3.4992968543484007</c:v>
                </c:pt>
                <c:pt idx="406">
                  <c:v>4.8843642611683835</c:v>
                </c:pt>
                <c:pt idx="407">
                  <c:v>-2.2333280465239231</c:v>
                </c:pt>
                <c:pt idx="408">
                  <c:v>0.75475284166005796</c:v>
                </c:pt>
                <c:pt idx="409">
                  <c:v>-0.9191250330425591</c:v>
                </c:pt>
                <c:pt idx="410">
                  <c:v>-1.0544065556436686</c:v>
                </c:pt>
                <c:pt idx="411">
                  <c:v>6.2501136664023251</c:v>
                </c:pt>
                <c:pt idx="412">
                  <c:v>3.0055775839281003</c:v>
                </c:pt>
                <c:pt idx="413">
                  <c:v>3.8193682262754458</c:v>
                </c:pt>
                <c:pt idx="414">
                  <c:v>4.4775680676711582</c:v>
                </c:pt>
                <c:pt idx="415">
                  <c:v>4.2386227861485581</c:v>
                </c:pt>
                <c:pt idx="416">
                  <c:v>4.5271953476077194</c:v>
                </c:pt>
                <c:pt idx="417">
                  <c:v>1.7692968543484004</c:v>
                </c:pt>
                <c:pt idx="418">
                  <c:v>4.6843642611683842</c:v>
                </c:pt>
                <c:pt idx="419">
                  <c:v>4.5866719534760767</c:v>
                </c:pt>
                <c:pt idx="420">
                  <c:v>11.234752841660057</c:v>
                </c:pt>
                <c:pt idx="421">
                  <c:v>6.0108749669574415</c:v>
                </c:pt>
                <c:pt idx="422">
                  <c:v>-2.2344065556436687</c:v>
                </c:pt>
                <c:pt idx="423">
                  <c:v>2.4001136664023259</c:v>
                </c:pt>
                <c:pt idx="424">
                  <c:v>6.2555775839280994</c:v>
                </c:pt>
                <c:pt idx="425">
                  <c:v>4.0093682262754458</c:v>
                </c:pt>
                <c:pt idx="426">
                  <c:v>4.5475680676711585</c:v>
                </c:pt>
                <c:pt idx="427">
                  <c:v>4.2486227861485579</c:v>
                </c:pt>
                <c:pt idx="428">
                  <c:v>4.2971953476077198</c:v>
                </c:pt>
                <c:pt idx="429">
                  <c:v>2.0692968543484005</c:v>
                </c:pt>
                <c:pt idx="430">
                  <c:v>4.4543642611683838</c:v>
                </c:pt>
                <c:pt idx="431">
                  <c:v>26.076671953476076</c:v>
                </c:pt>
                <c:pt idx="432">
                  <c:v>1.9647528416600579</c:v>
                </c:pt>
                <c:pt idx="433">
                  <c:v>6.8008749669574406</c:v>
                </c:pt>
                <c:pt idx="434">
                  <c:v>3.5855934443563311</c:v>
                </c:pt>
                <c:pt idx="435">
                  <c:v>3.730113666402326</c:v>
                </c:pt>
                <c:pt idx="436">
                  <c:v>9.6055775839281008</c:v>
                </c:pt>
                <c:pt idx="437">
                  <c:v>3.7393682262754457</c:v>
                </c:pt>
                <c:pt idx="438">
                  <c:v>4.3775680676711586</c:v>
                </c:pt>
                <c:pt idx="439">
                  <c:v>4.2386227861485581</c:v>
                </c:pt>
                <c:pt idx="440">
                  <c:v>7.3571953476077194</c:v>
                </c:pt>
                <c:pt idx="441">
                  <c:v>7.4792968543483997</c:v>
                </c:pt>
                <c:pt idx="442">
                  <c:v>-1.9456357388316161</c:v>
                </c:pt>
                <c:pt idx="443">
                  <c:v>-3.1633280465239233</c:v>
                </c:pt>
                <c:pt idx="444">
                  <c:v>4.5647528416600576</c:v>
                </c:pt>
                <c:pt idx="445">
                  <c:v>14.340874966957442</c:v>
                </c:pt>
                <c:pt idx="446">
                  <c:v>8.6755934443563305</c:v>
                </c:pt>
                <c:pt idx="447">
                  <c:v>7.1801136664023257</c:v>
                </c:pt>
                <c:pt idx="448">
                  <c:v>3.6355775839281002</c:v>
                </c:pt>
                <c:pt idx="449">
                  <c:v>6.4493682262754461</c:v>
                </c:pt>
                <c:pt idx="450">
                  <c:v>5.1375680676711584</c:v>
                </c:pt>
                <c:pt idx="451">
                  <c:v>4.4186227861485579</c:v>
                </c:pt>
                <c:pt idx="452">
                  <c:v>4.3171953476077194</c:v>
                </c:pt>
                <c:pt idx="453">
                  <c:v>6.2192968543484</c:v>
                </c:pt>
                <c:pt idx="454">
                  <c:v>1.6143642611683839</c:v>
                </c:pt>
                <c:pt idx="455">
                  <c:v>3.8366719534760767</c:v>
                </c:pt>
                <c:pt idx="456">
                  <c:v>8.7547528416600588</c:v>
                </c:pt>
                <c:pt idx="457">
                  <c:v>6.5608749669574404</c:v>
                </c:pt>
                <c:pt idx="458">
                  <c:v>-0.53440655564366857</c:v>
                </c:pt>
                <c:pt idx="459">
                  <c:v>2.0401136664023256</c:v>
                </c:pt>
                <c:pt idx="460">
                  <c:v>4.0655775839280999</c:v>
                </c:pt>
                <c:pt idx="461">
                  <c:v>3.6393682262754457</c:v>
                </c:pt>
                <c:pt idx="462">
                  <c:v>4.4675680676711584</c:v>
                </c:pt>
                <c:pt idx="463">
                  <c:v>4.5186227861485584</c:v>
                </c:pt>
                <c:pt idx="464">
                  <c:v>7.5271953476077194</c:v>
                </c:pt>
                <c:pt idx="465">
                  <c:v>1.7592968543484004</c:v>
                </c:pt>
                <c:pt idx="466">
                  <c:v>3.4364261168383869E-2</c:v>
                </c:pt>
                <c:pt idx="467">
                  <c:v>-1.7433280465239234</c:v>
                </c:pt>
                <c:pt idx="468">
                  <c:v>5.0547528416600578</c:v>
                </c:pt>
                <c:pt idx="469">
                  <c:v>7.5308749669574411</c:v>
                </c:pt>
                <c:pt idx="470">
                  <c:v>5.8955934443563311</c:v>
                </c:pt>
                <c:pt idx="471">
                  <c:v>2.7401136664023258</c:v>
                </c:pt>
                <c:pt idx="472">
                  <c:v>5.1455775839280999</c:v>
                </c:pt>
                <c:pt idx="473">
                  <c:v>3.5493682262754458</c:v>
                </c:pt>
                <c:pt idx="474">
                  <c:v>4.4675680676711584</c:v>
                </c:pt>
                <c:pt idx="475">
                  <c:v>4.2686227861485584</c:v>
                </c:pt>
                <c:pt idx="476">
                  <c:v>3.8371953476077194</c:v>
                </c:pt>
                <c:pt idx="477">
                  <c:v>1.1592968543484006</c:v>
                </c:pt>
                <c:pt idx="478">
                  <c:v>-2.1256357388316163</c:v>
                </c:pt>
                <c:pt idx="479">
                  <c:v>-1.9033280465239231</c:v>
                </c:pt>
                <c:pt idx="480">
                  <c:v>-0.60524715833994236</c:v>
                </c:pt>
                <c:pt idx="481">
                  <c:v>1.0208749669574413</c:v>
                </c:pt>
                <c:pt idx="482">
                  <c:v>4.3155934443563311</c:v>
                </c:pt>
                <c:pt idx="483">
                  <c:v>2.5601136664023261</c:v>
                </c:pt>
                <c:pt idx="484">
                  <c:v>5.1055775839280999</c:v>
                </c:pt>
                <c:pt idx="485">
                  <c:v>4.1593682262754461</c:v>
                </c:pt>
                <c:pt idx="486">
                  <c:v>4.5075680676711585</c:v>
                </c:pt>
                <c:pt idx="487">
                  <c:v>4.6386227861485585</c:v>
                </c:pt>
                <c:pt idx="488">
                  <c:v>4.0071953476077198</c:v>
                </c:pt>
                <c:pt idx="489">
                  <c:v>2.2792968543484005</c:v>
                </c:pt>
                <c:pt idx="490">
                  <c:v>6.4743642611683834</c:v>
                </c:pt>
                <c:pt idx="491">
                  <c:v>0.77667195347607709</c:v>
                </c:pt>
                <c:pt idx="492">
                  <c:v>-1.0752471583399421</c:v>
                </c:pt>
                <c:pt idx="493">
                  <c:v>13.610874966957441</c:v>
                </c:pt>
                <c:pt idx="494">
                  <c:v>3.505593444356331</c:v>
                </c:pt>
                <c:pt idx="495">
                  <c:v>1.5701136664023259</c:v>
                </c:pt>
                <c:pt idx="496">
                  <c:v>3.6955775839280998</c:v>
                </c:pt>
                <c:pt idx="497">
                  <c:v>3.8693682262754456</c:v>
                </c:pt>
                <c:pt idx="498">
                  <c:v>4.5075680676711585</c:v>
                </c:pt>
                <c:pt idx="499">
                  <c:v>4.6986227861485581</c:v>
                </c:pt>
                <c:pt idx="500">
                  <c:v>4.0771953476077192</c:v>
                </c:pt>
                <c:pt idx="501">
                  <c:v>2.5492968543484005</c:v>
                </c:pt>
                <c:pt idx="502">
                  <c:v>3.9643642611683836</c:v>
                </c:pt>
                <c:pt idx="503">
                  <c:v>0.43667195347607723</c:v>
                </c:pt>
                <c:pt idx="504">
                  <c:v>1.5647528416600585</c:v>
                </c:pt>
                <c:pt idx="505">
                  <c:v>2.2308749669574413</c:v>
                </c:pt>
                <c:pt idx="506">
                  <c:v>4.5655934443563311</c:v>
                </c:pt>
                <c:pt idx="507">
                  <c:v>11.660113666402326</c:v>
                </c:pt>
                <c:pt idx="508">
                  <c:v>4.7855775839281005</c:v>
                </c:pt>
                <c:pt idx="509">
                  <c:v>4.829368226275446</c:v>
                </c:pt>
                <c:pt idx="510">
                  <c:v>4.3875680676711584</c:v>
                </c:pt>
                <c:pt idx="511">
                  <c:v>4.2986227861485578</c:v>
                </c:pt>
                <c:pt idx="512">
                  <c:v>4.4071953476077192</c:v>
                </c:pt>
                <c:pt idx="513">
                  <c:v>18.169296854348403</c:v>
                </c:pt>
                <c:pt idx="514">
                  <c:v>1.1443642611683837</c:v>
                </c:pt>
                <c:pt idx="515">
                  <c:v>1.5066719534760766</c:v>
                </c:pt>
                <c:pt idx="516">
                  <c:v>3.4547528416600581</c:v>
                </c:pt>
                <c:pt idx="517">
                  <c:v>-3.779125033042559</c:v>
                </c:pt>
                <c:pt idx="518">
                  <c:v>0.64559344435633159</c:v>
                </c:pt>
                <c:pt idx="519">
                  <c:v>1.3501136664023259</c:v>
                </c:pt>
                <c:pt idx="520">
                  <c:v>5.2155775839281002</c:v>
                </c:pt>
                <c:pt idx="521">
                  <c:v>5.1893682262754455</c:v>
                </c:pt>
                <c:pt idx="522">
                  <c:v>4.5175680676711583</c:v>
                </c:pt>
                <c:pt idx="523">
                  <c:v>4.3386227861485578</c:v>
                </c:pt>
                <c:pt idx="524">
                  <c:v>3.9271953476077193</c:v>
                </c:pt>
                <c:pt idx="525">
                  <c:v>4.7992968543484</c:v>
                </c:pt>
                <c:pt idx="526">
                  <c:v>9.5743642611683839</c:v>
                </c:pt>
                <c:pt idx="527">
                  <c:v>-3.6833280465239229</c:v>
                </c:pt>
                <c:pt idx="528">
                  <c:v>5.7347528416600575</c:v>
                </c:pt>
                <c:pt idx="529">
                  <c:v>-2.4891250330425589</c:v>
                </c:pt>
                <c:pt idx="530">
                  <c:v>-0.24440655564366853</c:v>
                </c:pt>
                <c:pt idx="531">
                  <c:v>7.8101136664023256</c:v>
                </c:pt>
                <c:pt idx="532">
                  <c:v>2.7955775839280999</c:v>
                </c:pt>
                <c:pt idx="533">
                  <c:v>4.2793682262754462</c:v>
                </c:pt>
                <c:pt idx="534">
                  <c:v>4.5175680676711583</c:v>
                </c:pt>
                <c:pt idx="535">
                  <c:v>6.4886227861485581</c:v>
                </c:pt>
                <c:pt idx="536">
                  <c:v>3.9071953476077192</c:v>
                </c:pt>
                <c:pt idx="537">
                  <c:v>2.8192968543484005</c:v>
                </c:pt>
                <c:pt idx="538">
                  <c:v>7.6143642611683839</c:v>
                </c:pt>
                <c:pt idx="539">
                  <c:v>1.9566719534760768</c:v>
                </c:pt>
                <c:pt idx="540">
                  <c:v>2.2347528416600584</c:v>
                </c:pt>
                <c:pt idx="541">
                  <c:v>-0.14912503304255864</c:v>
                </c:pt>
                <c:pt idx="542">
                  <c:v>-0.11440655564366864</c:v>
                </c:pt>
                <c:pt idx="543">
                  <c:v>2.2601136664023258</c:v>
                </c:pt>
                <c:pt idx="544">
                  <c:v>2.6755775839281002</c:v>
                </c:pt>
                <c:pt idx="545">
                  <c:v>3.6693682262754459</c:v>
                </c:pt>
                <c:pt idx="546">
                  <c:v>4.4275680676711584</c:v>
                </c:pt>
                <c:pt idx="547">
                  <c:v>4.328622786148558</c:v>
                </c:pt>
                <c:pt idx="548">
                  <c:v>3.8571953476077194</c:v>
                </c:pt>
                <c:pt idx="549">
                  <c:v>1.4192968543484006</c:v>
                </c:pt>
                <c:pt idx="550">
                  <c:v>10.414364261168384</c:v>
                </c:pt>
                <c:pt idx="551">
                  <c:v>1.1666719534760768</c:v>
                </c:pt>
                <c:pt idx="552">
                  <c:v>10.234752841660057</c:v>
                </c:pt>
                <c:pt idx="553">
                  <c:v>-3.4191250330425591</c:v>
                </c:pt>
                <c:pt idx="554">
                  <c:v>7.8455934443563304</c:v>
                </c:pt>
                <c:pt idx="555">
                  <c:v>8.3201136664023263</c:v>
                </c:pt>
                <c:pt idx="556">
                  <c:v>3.9555775839281</c:v>
                </c:pt>
                <c:pt idx="557">
                  <c:v>5.9193682262754459</c:v>
                </c:pt>
                <c:pt idx="558">
                  <c:v>4.3875680676711584</c:v>
                </c:pt>
                <c:pt idx="559">
                  <c:v>4.3486227861485585</c:v>
                </c:pt>
                <c:pt idx="560">
                  <c:v>4.0371953476077191</c:v>
                </c:pt>
                <c:pt idx="561">
                  <c:v>1.0692968543484005</c:v>
                </c:pt>
                <c:pt idx="562">
                  <c:v>11.774364261168383</c:v>
                </c:pt>
                <c:pt idx="563">
                  <c:v>4.5566719534760773</c:v>
                </c:pt>
                <c:pt idx="564">
                  <c:v>5.1847528416600586</c:v>
                </c:pt>
                <c:pt idx="565">
                  <c:v>2.6408749669574414</c:v>
                </c:pt>
                <c:pt idx="566">
                  <c:v>2.0755934443563313</c:v>
                </c:pt>
                <c:pt idx="567">
                  <c:v>0.55011366640232584</c:v>
                </c:pt>
                <c:pt idx="568">
                  <c:v>3.6555775839280997</c:v>
                </c:pt>
                <c:pt idx="569">
                  <c:v>4.2393682262754453</c:v>
                </c:pt>
                <c:pt idx="570">
                  <c:v>4.4575680676711587</c:v>
                </c:pt>
                <c:pt idx="571">
                  <c:v>6.1786227861485585</c:v>
                </c:pt>
                <c:pt idx="572">
                  <c:v>3.7271953476077195</c:v>
                </c:pt>
                <c:pt idx="573">
                  <c:v>3.5392968543484007</c:v>
                </c:pt>
                <c:pt idx="574">
                  <c:v>1.984364261168384</c:v>
                </c:pt>
                <c:pt idx="575">
                  <c:v>1.7066719534760768</c:v>
                </c:pt>
                <c:pt idx="576">
                  <c:v>18.084752841660059</c:v>
                </c:pt>
                <c:pt idx="577">
                  <c:v>8.1808749669574414</c:v>
                </c:pt>
                <c:pt idx="578">
                  <c:v>-0.83440655564366883</c:v>
                </c:pt>
                <c:pt idx="579">
                  <c:v>4.1501136664023255</c:v>
                </c:pt>
                <c:pt idx="580">
                  <c:v>2.5055775839280998</c:v>
                </c:pt>
                <c:pt idx="581">
                  <c:v>4.9293682262754457</c:v>
                </c:pt>
                <c:pt idx="582">
                  <c:v>4.4575680676711587</c:v>
                </c:pt>
                <c:pt idx="583">
                  <c:v>4.2386227861485581</c:v>
                </c:pt>
                <c:pt idx="584">
                  <c:v>3.7071953476077195</c:v>
                </c:pt>
                <c:pt idx="585">
                  <c:v>5.169296854348401</c:v>
                </c:pt>
                <c:pt idx="586">
                  <c:v>4.2643642611683843</c:v>
                </c:pt>
                <c:pt idx="587">
                  <c:v>7.3966719534760772</c:v>
                </c:pt>
                <c:pt idx="588">
                  <c:v>20.174752841660059</c:v>
                </c:pt>
                <c:pt idx="589">
                  <c:v>-0.30912503304255878</c:v>
                </c:pt>
                <c:pt idx="590">
                  <c:v>0.97559344435633166</c:v>
                </c:pt>
                <c:pt idx="591">
                  <c:v>2.0101136664023258</c:v>
                </c:pt>
                <c:pt idx="592">
                  <c:v>2.6455775839280999</c:v>
                </c:pt>
                <c:pt idx="593">
                  <c:v>4.9893682262754453</c:v>
                </c:pt>
                <c:pt idx="594">
                  <c:v>4.3775680676711586</c:v>
                </c:pt>
                <c:pt idx="595">
                  <c:v>4.2686227861485584</c:v>
                </c:pt>
                <c:pt idx="596">
                  <c:v>3.7571953476077193</c:v>
                </c:pt>
                <c:pt idx="597">
                  <c:v>4.3592968543484005</c:v>
                </c:pt>
                <c:pt idx="598">
                  <c:v>0.61436426116838394</c:v>
                </c:pt>
                <c:pt idx="599">
                  <c:v>12.106671953476077</c:v>
                </c:pt>
                <c:pt idx="600">
                  <c:v>1.0547528416600578</c:v>
                </c:pt>
                <c:pt idx="601">
                  <c:v>-3.5191250330425587</c:v>
                </c:pt>
                <c:pt idx="602">
                  <c:v>6.6655934443563307</c:v>
                </c:pt>
                <c:pt idx="603">
                  <c:v>2.8101136664023261</c:v>
                </c:pt>
                <c:pt idx="604">
                  <c:v>5.5255775839280998</c:v>
                </c:pt>
                <c:pt idx="605">
                  <c:v>5.079368226275446</c:v>
                </c:pt>
                <c:pt idx="606">
                  <c:v>4.4975680676711587</c:v>
                </c:pt>
                <c:pt idx="607">
                  <c:v>4.328622786148558</c:v>
                </c:pt>
                <c:pt idx="608">
                  <c:v>4.7371953476077193</c:v>
                </c:pt>
                <c:pt idx="609">
                  <c:v>4.0792968543484003</c:v>
                </c:pt>
                <c:pt idx="610">
                  <c:v>12.814364261168382</c:v>
                </c:pt>
                <c:pt idx="611">
                  <c:v>9.3866719534760783</c:v>
                </c:pt>
                <c:pt idx="612">
                  <c:v>-0.61524715833994215</c:v>
                </c:pt>
                <c:pt idx="613">
                  <c:v>0.73087496695744125</c:v>
                </c:pt>
                <c:pt idx="614">
                  <c:v>-0.10440655564366841</c:v>
                </c:pt>
                <c:pt idx="615">
                  <c:v>4.5801136664023252</c:v>
                </c:pt>
                <c:pt idx="616">
                  <c:v>3.6355775839281002</c:v>
                </c:pt>
                <c:pt idx="617">
                  <c:v>4.249368226275446</c:v>
                </c:pt>
                <c:pt idx="618">
                  <c:v>4.3775680676711586</c:v>
                </c:pt>
                <c:pt idx="619">
                  <c:v>4.3786227861485578</c:v>
                </c:pt>
                <c:pt idx="620">
                  <c:v>5.4571953476077191</c:v>
                </c:pt>
                <c:pt idx="621">
                  <c:v>1.8192968543484005</c:v>
                </c:pt>
                <c:pt idx="622">
                  <c:v>3.2143642611683836</c:v>
                </c:pt>
                <c:pt idx="623">
                  <c:v>4.5266719534760762</c:v>
                </c:pt>
                <c:pt idx="624">
                  <c:v>9.6147528416600583</c:v>
                </c:pt>
                <c:pt idx="625">
                  <c:v>6.0708749669574402</c:v>
                </c:pt>
                <c:pt idx="626">
                  <c:v>1.465593444356331</c:v>
                </c:pt>
                <c:pt idx="627">
                  <c:v>1.0201136664023258</c:v>
                </c:pt>
                <c:pt idx="628">
                  <c:v>3.0855775839280999</c:v>
                </c:pt>
                <c:pt idx="629">
                  <c:v>3.789368226275446</c:v>
                </c:pt>
                <c:pt idx="630">
                  <c:v>4.4375680676711582</c:v>
                </c:pt>
                <c:pt idx="631">
                  <c:v>4.5886227861485578</c:v>
                </c:pt>
                <c:pt idx="632">
                  <c:v>5.0571953476077196</c:v>
                </c:pt>
                <c:pt idx="633">
                  <c:v>4.9792968543484006</c:v>
                </c:pt>
                <c:pt idx="634">
                  <c:v>6.0443642611683837</c:v>
                </c:pt>
                <c:pt idx="635">
                  <c:v>1.4966719534760768</c:v>
                </c:pt>
                <c:pt idx="636">
                  <c:v>7.8747528416600581</c:v>
                </c:pt>
                <c:pt idx="637">
                  <c:v>0.12087496695744093</c:v>
                </c:pt>
                <c:pt idx="638">
                  <c:v>12.905593444356331</c:v>
                </c:pt>
                <c:pt idx="639">
                  <c:v>4.4901136664023253</c:v>
                </c:pt>
                <c:pt idx="640">
                  <c:v>2.6055775839280999</c:v>
                </c:pt>
                <c:pt idx="641">
                  <c:v>3.9693682262754457</c:v>
                </c:pt>
                <c:pt idx="642">
                  <c:v>7.6375680676711584</c:v>
                </c:pt>
                <c:pt idx="643">
                  <c:v>4.5186227861485584</c:v>
                </c:pt>
                <c:pt idx="644">
                  <c:v>3.6271953476077194</c:v>
                </c:pt>
                <c:pt idx="645">
                  <c:v>5.8992968543483997</c:v>
                </c:pt>
                <c:pt idx="646">
                  <c:v>19.414364261168384</c:v>
                </c:pt>
                <c:pt idx="647">
                  <c:v>5.4866719534760771</c:v>
                </c:pt>
                <c:pt idx="648">
                  <c:v>-1.1752471583399418</c:v>
                </c:pt>
                <c:pt idx="649">
                  <c:v>9.8708749669574409</c:v>
                </c:pt>
                <c:pt idx="650">
                  <c:v>9.2555934443563306</c:v>
                </c:pt>
                <c:pt idx="651">
                  <c:v>4.9401136664023255</c:v>
                </c:pt>
                <c:pt idx="652">
                  <c:v>2.9455775839280998</c:v>
                </c:pt>
                <c:pt idx="653">
                  <c:v>3.999368226275446</c:v>
                </c:pt>
                <c:pt idx="654">
                  <c:v>4.647568067671159</c:v>
                </c:pt>
                <c:pt idx="655">
                  <c:v>5.6986227861485581</c:v>
                </c:pt>
                <c:pt idx="656">
                  <c:v>3.8671953476077192</c:v>
                </c:pt>
                <c:pt idx="657">
                  <c:v>3.5492968543484005</c:v>
                </c:pt>
                <c:pt idx="658">
                  <c:v>0.86436426116838394</c:v>
                </c:pt>
                <c:pt idx="659">
                  <c:v>0.32667195347607692</c:v>
                </c:pt>
                <c:pt idx="660">
                  <c:v>-4.1352471583399417</c:v>
                </c:pt>
                <c:pt idx="661">
                  <c:v>1.6308749669574407</c:v>
                </c:pt>
                <c:pt idx="662">
                  <c:v>-0.67440655564366869</c:v>
                </c:pt>
                <c:pt idx="663">
                  <c:v>2.8101136664023261</c:v>
                </c:pt>
                <c:pt idx="664">
                  <c:v>2.3655775839281001</c:v>
                </c:pt>
                <c:pt idx="665">
                  <c:v>3.7993682262754458</c:v>
                </c:pt>
                <c:pt idx="666">
                  <c:v>4.4675680676711584</c:v>
                </c:pt>
                <c:pt idx="667">
                  <c:v>7.1486227861485583</c:v>
                </c:pt>
                <c:pt idx="668">
                  <c:v>4.9871953476077193</c:v>
                </c:pt>
                <c:pt idx="669">
                  <c:v>7.8292968543484012</c:v>
                </c:pt>
                <c:pt idx="670">
                  <c:v>0.5443642611683841</c:v>
                </c:pt>
                <c:pt idx="671">
                  <c:v>-2.4733280465239234</c:v>
                </c:pt>
                <c:pt idx="672">
                  <c:v>-1.7352471583399418</c:v>
                </c:pt>
                <c:pt idx="673">
                  <c:v>-1.1191250330425588</c:v>
                </c:pt>
                <c:pt idx="674">
                  <c:v>-0.52440655564366878</c:v>
                </c:pt>
                <c:pt idx="675">
                  <c:v>0.8701136664023259</c:v>
                </c:pt>
                <c:pt idx="676">
                  <c:v>5.4355775839281</c:v>
                </c:pt>
                <c:pt idx="677">
                  <c:v>3.8893682262754457</c:v>
                </c:pt>
                <c:pt idx="678">
                  <c:v>4.5375680676711587</c:v>
                </c:pt>
                <c:pt idx="679">
                  <c:v>4.6386227861485585</c:v>
                </c:pt>
                <c:pt idx="680">
                  <c:v>6.5571953476077196</c:v>
                </c:pt>
                <c:pt idx="681">
                  <c:v>1.5292968543484005</c:v>
                </c:pt>
                <c:pt idx="682">
                  <c:v>-0.61563573883161604</c:v>
                </c:pt>
                <c:pt idx="683">
                  <c:v>-4.4233280465239231</c:v>
                </c:pt>
                <c:pt idx="684">
                  <c:v>15.954752841660056</c:v>
                </c:pt>
                <c:pt idx="685">
                  <c:v>3.7308749669574404</c:v>
                </c:pt>
                <c:pt idx="686">
                  <c:v>7.5455934443563315</c:v>
                </c:pt>
                <c:pt idx="687">
                  <c:v>8.3501136664023257</c:v>
                </c:pt>
                <c:pt idx="688">
                  <c:v>3.5755775839281001</c:v>
                </c:pt>
                <c:pt idx="689">
                  <c:v>4.1593682262754461</c:v>
                </c:pt>
                <c:pt idx="690">
                  <c:v>4.6675680676711586</c:v>
                </c:pt>
                <c:pt idx="691">
                  <c:v>4.3186227861485582</c:v>
                </c:pt>
                <c:pt idx="692">
                  <c:v>6.9671953476077189</c:v>
                </c:pt>
                <c:pt idx="693">
                  <c:v>1.7592968543484004</c:v>
                </c:pt>
                <c:pt idx="694">
                  <c:v>2.7443642611683838</c:v>
                </c:pt>
                <c:pt idx="695">
                  <c:v>7.786671953476076</c:v>
                </c:pt>
                <c:pt idx="696">
                  <c:v>4.0247528416600584</c:v>
                </c:pt>
                <c:pt idx="697">
                  <c:v>7.0708749669574402</c:v>
                </c:pt>
                <c:pt idx="698">
                  <c:v>2.755593444356331</c:v>
                </c:pt>
                <c:pt idx="699">
                  <c:v>3.7201136664023258</c:v>
                </c:pt>
                <c:pt idx="700">
                  <c:v>4.6955775839281007</c:v>
                </c:pt>
                <c:pt idx="701">
                  <c:v>3.6793682262754457</c:v>
                </c:pt>
                <c:pt idx="702">
                  <c:v>4.5975680676711583</c:v>
                </c:pt>
                <c:pt idx="703">
                  <c:v>5.2286227861485584</c:v>
                </c:pt>
                <c:pt idx="704">
                  <c:v>3.8471953476077196</c:v>
                </c:pt>
                <c:pt idx="705">
                  <c:v>1.0692968543484005</c:v>
                </c:pt>
                <c:pt idx="706">
                  <c:v>0.98436426116838405</c:v>
                </c:pt>
                <c:pt idx="707">
                  <c:v>-2.5833280465239232</c:v>
                </c:pt>
                <c:pt idx="708">
                  <c:v>7.9247528416600588</c:v>
                </c:pt>
                <c:pt idx="709">
                  <c:v>10.610874966957441</c:v>
                </c:pt>
                <c:pt idx="710">
                  <c:v>0.78559344435633127</c:v>
                </c:pt>
                <c:pt idx="711">
                  <c:v>3.4701136664023258</c:v>
                </c:pt>
                <c:pt idx="712">
                  <c:v>4.3755775839281004</c:v>
                </c:pt>
                <c:pt idx="713">
                  <c:v>4.7393682262754453</c:v>
                </c:pt>
                <c:pt idx="714">
                  <c:v>4.8875680676711584</c:v>
                </c:pt>
                <c:pt idx="715">
                  <c:v>4.3086227861485584</c:v>
                </c:pt>
                <c:pt idx="716">
                  <c:v>4.0871953476077199</c:v>
                </c:pt>
                <c:pt idx="717">
                  <c:v>7.8192968543483996</c:v>
                </c:pt>
                <c:pt idx="718">
                  <c:v>3.1743642611683835</c:v>
                </c:pt>
                <c:pt idx="719">
                  <c:v>3.3766719534760776</c:v>
                </c:pt>
                <c:pt idx="720">
                  <c:v>5.5247528416600584</c:v>
                </c:pt>
                <c:pt idx="721">
                  <c:v>9.0874966957440684E-2</c:v>
                </c:pt>
                <c:pt idx="722">
                  <c:v>3.965593444356331</c:v>
                </c:pt>
                <c:pt idx="723">
                  <c:v>1.8601136664023259</c:v>
                </c:pt>
                <c:pt idx="724">
                  <c:v>4.7255775839281</c:v>
                </c:pt>
                <c:pt idx="725">
                  <c:v>3.6293682262754459</c:v>
                </c:pt>
                <c:pt idx="726">
                  <c:v>4.3975680676711582</c:v>
                </c:pt>
                <c:pt idx="727">
                  <c:v>4.2386227861485581</c:v>
                </c:pt>
                <c:pt idx="728">
                  <c:v>4.9571953476077191</c:v>
                </c:pt>
                <c:pt idx="729">
                  <c:v>2.4392968543484006</c:v>
                </c:pt>
                <c:pt idx="730">
                  <c:v>-0.4256357388316161</c:v>
                </c:pt>
                <c:pt idx="731">
                  <c:v>2.2266719534760773</c:v>
                </c:pt>
                <c:pt idx="732">
                  <c:v>3.0547528416600578</c:v>
                </c:pt>
                <c:pt idx="733">
                  <c:v>3.7208749669574406</c:v>
                </c:pt>
                <c:pt idx="734">
                  <c:v>8.5155934443563304</c:v>
                </c:pt>
                <c:pt idx="735">
                  <c:v>10.240113666402326</c:v>
                </c:pt>
                <c:pt idx="736">
                  <c:v>2.5855775839280999</c:v>
                </c:pt>
                <c:pt idx="737">
                  <c:v>5.2093682262754459</c:v>
                </c:pt>
                <c:pt idx="738">
                  <c:v>4.8775680676711586</c:v>
                </c:pt>
                <c:pt idx="739">
                  <c:v>4.4686227861485586</c:v>
                </c:pt>
                <c:pt idx="740">
                  <c:v>6.5471953476077189</c:v>
                </c:pt>
                <c:pt idx="741">
                  <c:v>8.1092968543484005</c:v>
                </c:pt>
                <c:pt idx="742">
                  <c:v>17.854364261168381</c:v>
                </c:pt>
                <c:pt idx="743">
                  <c:v>9.6366719534760783</c:v>
                </c:pt>
                <c:pt idx="744">
                  <c:v>7.1947528416600584</c:v>
                </c:pt>
                <c:pt idx="745">
                  <c:v>11.800874966957442</c:v>
                </c:pt>
                <c:pt idx="746">
                  <c:v>17.005593444356332</c:v>
                </c:pt>
                <c:pt idx="747">
                  <c:v>6.5101136664023258</c:v>
                </c:pt>
                <c:pt idx="748">
                  <c:v>3.8255775839281001</c:v>
                </c:pt>
                <c:pt idx="749">
                  <c:v>4.2193682262754457</c:v>
                </c:pt>
                <c:pt idx="750">
                  <c:v>4.607568067671159</c:v>
                </c:pt>
                <c:pt idx="751">
                  <c:v>5.0286227861485582</c:v>
                </c:pt>
                <c:pt idx="752">
                  <c:v>5.1371953476077197</c:v>
                </c:pt>
                <c:pt idx="753">
                  <c:v>8.9492968543484004</c:v>
                </c:pt>
                <c:pt idx="754">
                  <c:v>7.6843642611683842</c:v>
                </c:pt>
                <c:pt idx="755">
                  <c:v>6.5266719534760762</c:v>
                </c:pt>
                <c:pt idx="756">
                  <c:v>-4.2852471583399421</c:v>
                </c:pt>
                <c:pt idx="757">
                  <c:v>1.990874966957441</c:v>
                </c:pt>
                <c:pt idx="758">
                  <c:v>1.6055934443563316</c:v>
                </c:pt>
                <c:pt idx="759">
                  <c:v>3.0801136664023261</c:v>
                </c:pt>
                <c:pt idx="760">
                  <c:v>3.1555775839280997</c:v>
                </c:pt>
                <c:pt idx="761">
                  <c:v>4.789368226275446</c:v>
                </c:pt>
                <c:pt idx="762">
                  <c:v>4.7775680676711589</c:v>
                </c:pt>
                <c:pt idx="763">
                  <c:v>4.9186227861485579</c:v>
                </c:pt>
                <c:pt idx="764">
                  <c:v>3.8971953476077195</c:v>
                </c:pt>
                <c:pt idx="765">
                  <c:v>4.1292968543484001</c:v>
                </c:pt>
                <c:pt idx="766">
                  <c:v>16.564364261168382</c:v>
                </c:pt>
                <c:pt idx="767">
                  <c:v>13.446671953476077</c:v>
                </c:pt>
                <c:pt idx="768">
                  <c:v>-3.5752471583399421</c:v>
                </c:pt>
                <c:pt idx="769">
                  <c:v>0.76087496695744061</c:v>
                </c:pt>
                <c:pt idx="770">
                  <c:v>3.6655934443563312</c:v>
                </c:pt>
                <c:pt idx="771">
                  <c:v>0.63011366640232591</c:v>
                </c:pt>
                <c:pt idx="772">
                  <c:v>2.4555775839281</c:v>
                </c:pt>
                <c:pt idx="773">
                  <c:v>3.8393682262754458</c:v>
                </c:pt>
                <c:pt idx="774">
                  <c:v>4.8575680676711581</c:v>
                </c:pt>
                <c:pt idx="775">
                  <c:v>4.4286227861485585</c:v>
                </c:pt>
                <c:pt idx="776">
                  <c:v>6.5271953476077194</c:v>
                </c:pt>
                <c:pt idx="777">
                  <c:v>5.2792968543484005</c:v>
                </c:pt>
                <c:pt idx="778">
                  <c:v>11.804364261168384</c:v>
                </c:pt>
                <c:pt idx="779">
                  <c:v>-2.8533280465239232</c:v>
                </c:pt>
                <c:pt idx="780">
                  <c:v>5.8947528416600576</c:v>
                </c:pt>
                <c:pt idx="781">
                  <c:v>22.840874966957443</c:v>
                </c:pt>
                <c:pt idx="782">
                  <c:v>7.485593444356331</c:v>
                </c:pt>
                <c:pt idx="783">
                  <c:v>1.7501136664023258</c:v>
                </c:pt>
                <c:pt idx="784">
                  <c:v>4.9055775839280997</c:v>
                </c:pt>
                <c:pt idx="785">
                  <c:v>3.6193682262754456</c:v>
                </c:pt>
                <c:pt idx="786">
                  <c:v>4.5275680676711589</c:v>
                </c:pt>
                <c:pt idx="787">
                  <c:v>4.2586227861485577</c:v>
                </c:pt>
                <c:pt idx="788">
                  <c:v>8.3471953476077196</c:v>
                </c:pt>
                <c:pt idx="789">
                  <c:v>3.4292968543484004</c:v>
                </c:pt>
                <c:pt idx="790">
                  <c:v>4.5143642611683843</c:v>
                </c:pt>
                <c:pt idx="791">
                  <c:v>0.49667195347607684</c:v>
                </c:pt>
                <c:pt idx="792">
                  <c:v>1.1947528416600584</c:v>
                </c:pt>
                <c:pt idx="793">
                  <c:v>2.8708749669574409</c:v>
                </c:pt>
                <c:pt idx="794">
                  <c:v>5.8755934443563316</c:v>
                </c:pt>
                <c:pt idx="795">
                  <c:v>0.85011366640232588</c:v>
                </c:pt>
                <c:pt idx="796">
                  <c:v>3.2655775839281</c:v>
                </c:pt>
                <c:pt idx="797">
                  <c:v>3.7193682262754457</c:v>
                </c:pt>
                <c:pt idx="798">
                  <c:v>4.7575680676711585</c:v>
                </c:pt>
                <c:pt idx="799">
                  <c:v>4.2486227861485579</c:v>
                </c:pt>
                <c:pt idx="800">
                  <c:v>3.6371953476077192</c:v>
                </c:pt>
                <c:pt idx="801">
                  <c:v>2.1992968543484004</c:v>
                </c:pt>
                <c:pt idx="802">
                  <c:v>-1.3756357388316161</c:v>
                </c:pt>
                <c:pt idx="803">
                  <c:v>-2.6833280465239233</c:v>
                </c:pt>
                <c:pt idx="804">
                  <c:v>2.7347528416600584</c:v>
                </c:pt>
                <c:pt idx="805">
                  <c:v>-3.839125033042559</c:v>
                </c:pt>
                <c:pt idx="806">
                  <c:v>-1.7744065556436686</c:v>
                </c:pt>
                <c:pt idx="807">
                  <c:v>4.380113666402325</c:v>
                </c:pt>
                <c:pt idx="808">
                  <c:v>4.8555775839280999</c:v>
                </c:pt>
                <c:pt idx="809">
                  <c:v>4.6593682262754461</c:v>
                </c:pt>
                <c:pt idx="810">
                  <c:v>4.6675680676711586</c:v>
                </c:pt>
                <c:pt idx="811">
                  <c:v>4.2386227861485581</c:v>
                </c:pt>
                <c:pt idx="812">
                  <c:v>3.7471953476077196</c:v>
                </c:pt>
                <c:pt idx="813">
                  <c:v>2.0392968543484002</c:v>
                </c:pt>
                <c:pt idx="814">
                  <c:v>1.1843642611683838</c:v>
                </c:pt>
                <c:pt idx="815">
                  <c:v>7.9666719534760775</c:v>
                </c:pt>
                <c:pt idx="816">
                  <c:v>-2.0652471583399419</c:v>
                </c:pt>
                <c:pt idx="817">
                  <c:v>-1.279125033042559</c:v>
                </c:pt>
                <c:pt idx="818">
                  <c:v>14.175593444356331</c:v>
                </c:pt>
                <c:pt idx="819">
                  <c:v>2.5101136664023258</c:v>
                </c:pt>
                <c:pt idx="820">
                  <c:v>3.4655775839281002</c:v>
                </c:pt>
                <c:pt idx="821">
                  <c:v>4.6293682262754459</c:v>
                </c:pt>
                <c:pt idx="822">
                  <c:v>4.3875680676711584</c:v>
                </c:pt>
                <c:pt idx="823">
                  <c:v>4.828622786148558</c:v>
                </c:pt>
                <c:pt idx="824">
                  <c:v>7.3171953476077194</c:v>
                </c:pt>
                <c:pt idx="825">
                  <c:v>1.2192968543484004</c:v>
                </c:pt>
                <c:pt idx="826">
                  <c:v>11.074364261168384</c:v>
                </c:pt>
                <c:pt idx="827">
                  <c:v>-0.13332804652392305</c:v>
                </c:pt>
                <c:pt idx="828">
                  <c:v>3.004752841660058</c:v>
                </c:pt>
                <c:pt idx="829">
                  <c:v>0.30087496695744065</c:v>
                </c:pt>
                <c:pt idx="830">
                  <c:v>9.5593444356331325E-2</c:v>
                </c:pt>
                <c:pt idx="831">
                  <c:v>1.940113666402326</c:v>
                </c:pt>
                <c:pt idx="832">
                  <c:v>9.7555775839280994</c:v>
                </c:pt>
                <c:pt idx="833">
                  <c:v>3.8393682262754458</c:v>
                </c:pt>
                <c:pt idx="834">
                  <c:v>4.4975680676711587</c:v>
                </c:pt>
                <c:pt idx="835">
                  <c:v>4.7786227861485582</c:v>
                </c:pt>
                <c:pt idx="836">
                  <c:v>4.1571953476077192</c:v>
                </c:pt>
                <c:pt idx="837">
                  <c:v>7.339296854348401</c:v>
                </c:pt>
                <c:pt idx="838">
                  <c:v>0.94436426116838401</c:v>
                </c:pt>
                <c:pt idx="839">
                  <c:v>-4.6833280465239229</c:v>
                </c:pt>
                <c:pt idx="840">
                  <c:v>-3.995247158339942</c:v>
                </c:pt>
                <c:pt idx="841">
                  <c:v>-1.1891250330425591</c:v>
                </c:pt>
                <c:pt idx="842">
                  <c:v>14.845593444356332</c:v>
                </c:pt>
                <c:pt idx="843">
                  <c:v>1.9201136664023259</c:v>
                </c:pt>
                <c:pt idx="844">
                  <c:v>4.7155775839281002</c:v>
                </c:pt>
                <c:pt idx="845">
                  <c:v>4.749368226275446</c:v>
                </c:pt>
                <c:pt idx="846">
                  <c:v>4.7775680676711589</c:v>
                </c:pt>
                <c:pt idx="847">
                  <c:v>4.4586227861485579</c:v>
                </c:pt>
                <c:pt idx="848">
                  <c:v>3.6771953476077193</c:v>
                </c:pt>
                <c:pt idx="849">
                  <c:v>2.1492968543484006</c:v>
                </c:pt>
                <c:pt idx="850">
                  <c:v>-0.57563573883161601</c:v>
                </c:pt>
                <c:pt idx="851">
                  <c:v>-3.3633280465239235</c:v>
                </c:pt>
                <c:pt idx="852">
                  <c:v>-2.0652471583399419</c:v>
                </c:pt>
                <c:pt idx="853">
                  <c:v>7.5408749669574409</c:v>
                </c:pt>
                <c:pt idx="854">
                  <c:v>2.255593444356331</c:v>
                </c:pt>
                <c:pt idx="855">
                  <c:v>2.7801136664023258</c:v>
                </c:pt>
                <c:pt idx="856">
                  <c:v>2.3255775839281001</c:v>
                </c:pt>
                <c:pt idx="857">
                  <c:v>6.2793682262754462</c:v>
                </c:pt>
                <c:pt idx="858">
                  <c:v>4.5775680676711588</c:v>
                </c:pt>
                <c:pt idx="859">
                  <c:v>4.3986227861485583</c:v>
                </c:pt>
                <c:pt idx="860">
                  <c:v>3.7071953476077195</c:v>
                </c:pt>
                <c:pt idx="861">
                  <c:v>4.4892968543484004</c:v>
                </c:pt>
                <c:pt idx="862">
                  <c:v>0.50436426116838406</c:v>
                </c:pt>
                <c:pt idx="863">
                  <c:v>-0.78332804652392296</c:v>
                </c:pt>
                <c:pt idx="864">
                  <c:v>11.654752841660059</c:v>
                </c:pt>
                <c:pt idx="865">
                  <c:v>5.9608749669574408</c:v>
                </c:pt>
                <c:pt idx="866">
                  <c:v>4.4755934443563312</c:v>
                </c:pt>
                <c:pt idx="867">
                  <c:v>3.770113666402326</c:v>
                </c:pt>
                <c:pt idx="868">
                  <c:v>6.4755775839281</c:v>
                </c:pt>
                <c:pt idx="869">
                  <c:v>5.8593682262754463</c:v>
                </c:pt>
                <c:pt idx="870">
                  <c:v>4.3775680676711586</c:v>
                </c:pt>
                <c:pt idx="871">
                  <c:v>4.618622786148558</c:v>
                </c:pt>
                <c:pt idx="872">
                  <c:v>3.6371953476077192</c:v>
                </c:pt>
                <c:pt idx="873">
                  <c:v>5.8192968543483996</c:v>
                </c:pt>
                <c:pt idx="874">
                  <c:v>-0.98563573883161615</c:v>
                </c:pt>
                <c:pt idx="875">
                  <c:v>9.6566719534760779</c:v>
                </c:pt>
                <c:pt idx="876">
                  <c:v>-0.77524715833994229</c:v>
                </c:pt>
                <c:pt idx="877">
                  <c:v>3.3208749669574411</c:v>
                </c:pt>
                <c:pt idx="878">
                  <c:v>-1.5644065556436686</c:v>
                </c:pt>
                <c:pt idx="879">
                  <c:v>2.980113666402326</c:v>
                </c:pt>
                <c:pt idx="880">
                  <c:v>4.1655775839280995</c:v>
                </c:pt>
                <c:pt idx="881">
                  <c:v>3.8693682262754456</c:v>
                </c:pt>
                <c:pt idx="882">
                  <c:v>4.3875680676711584</c:v>
                </c:pt>
                <c:pt idx="883">
                  <c:v>4.2386227861485581</c:v>
                </c:pt>
                <c:pt idx="884">
                  <c:v>4.2471953476077191</c:v>
                </c:pt>
                <c:pt idx="885">
                  <c:v>3.6992968543484004</c:v>
                </c:pt>
                <c:pt idx="886">
                  <c:v>0.67436426116838399</c:v>
                </c:pt>
                <c:pt idx="887">
                  <c:v>2.5866719534760767</c:v>
                </c:pt>
                <c:pt idx="888">
                  <c:v>22.264752841660059</c:v>
                </c:pt>
                <c:pt idx="889">
                  <c:v>-2.359125033042559</c:v>
                </c:pt>
                <c:pt idx="890">
                  <c:v>19.755593444356332</c:v>
                </c:pt>
                <c:pt idx="891">
                  <c:v>8.6401136664023248</c:v>
                </c:pt>
                <c:pt idx="892">
                  <c:v>6.8255775839280997</c:v>
                </c:pt>
                <c:pt idx="893">
                  <c:v>6.5993682262754456</c:v>
                </c:pt>
                <c:pt idx="894">
                  <c:v>4.6775680676711584</c:v>
                </c:pt>
                <c:pt idx="895">
                  <c:v>4.2386227861485581</c:v>
                </c:pt>
                <c:pt idx="896">
                  <c:v>3.6271953476077194</c:v>
                </c:pt>
                <c:pt idx="897">
                  <c:v>1.8192968543484005</c:v>
                </c:pt>
                <c:pt idx="898">
                  <c:v>6.4843642611683832</c:v>
                </c:pt>
                <c:pt idx="899">
                  <c:v>2.8166719534760771</c:v>
                </c:pt>
                <c:pt idx="900">
                  <c:v>7.5647528416600576</c:v>
                </c:pt>
                <c:pt idx="901">
                  <c:v>9.7708749669574413</c:v>
                </c:pt>
                <c:pt idx="902">
                  <c:v>2.7855934443563313</c:v>
                </c:pt>
                <c:pt idx="903">
                  <c:v>5.9701136664023258</c:v>
                </c:pt>
                <c:pt idx="904">
                  <c:v>9.1755775839280993</c:v>
                </c:pt>
                <c:pt idx="905">
                  <c:v>4.0293682262754462</c:v>
                </c:pt>
                <c:pt idx="906">
                  <c:v>4.5175680676711583</c:v>
                </c:pt>
                <c:pt idx="907">
                  <c:v>4.2486227861485579</c:v>
                </c:pt>
                <c:pt idx="908">
                  <c:v>4.6071953476077194</c:v>
                </c:pt>
                <c:pt idx="909">
                  <c:v>1.0592968543484005</c:v>
                </c:pt>
                <c:pt idx="910">
                  <c:v>-1.5656357388316162</c:v>
                </c:pt>
                <c:pt idx="911">
                  <c:v>9.1466719534760763</c:v>
                </c:pt>
                <c:pt idx="912">
                  <c:v>14.074752841660057</c:v>
                </c:pt>
                <c:pt idx="913">
                  <c:v>-3.3291250330425592</c:v>
                </c:pt>
                <c:pt idx="914">
                  <c:v>-0.84440655564366862</c:v>
                </c:pt>
                <c:pt idx="915">
                  <c:v>2.4901136664023258</c:v>
                </c:pt>
                <c:pt idx="916">
                  <c:v>2.9555775839281</c:v>
                </c:pt>
                <c:pt idx="917">
                  <c:v>5.9193682262754459</c:v>
                </c:pt>
                <c:pt idx="918">
                  <c:v>4.567568067671159</c:v>
                </c:pt>
                <c:pt idx="919">
                  <c:v>4.9486227861485581</c:v>
                </c:pt>
                <c:pt idx="920">
                  <c:v>4.5471953476077198</c:v>
                </c:pt>
                <c:pt idx="921">
                  <c:v>3.5792968543484003</c:v>
                </c:pt>
                <c:pt idx="922">
                  <c:v>5.7143642611683836</c:v>
                </c:pt>
                <c:pt idx="923">
                  <c:v>24.136671953476078</c:v>
                </c:pt>
                <c:pt idx="924">
                  <c:v>13.944752841660058</c:v>
                </c:pt>
                <c:pt idx="925">
                  <c:v>16.920874966957442</c:v>
                </c:pt>
                <c:pt idx="926">
                  <c:v>5.5355934443563317</c:v>
                </c:pt>
                <c:pt idx="927">
                  <c:v>5.5101136664023258</c:v>
                </c:pt>
                <c:pt idx="928">
                  <c:v>9.6755775839280993</c:v>
                </c:pt>
                <c:pt idx="929">
                  <c:v>5.5693682262754454</c:v>
                </c:pt>
                <c:pt idx="930">
                  <c:v>4.3975680676711582</c:v>
                </c:pt>
                <c:pt idx="931">
                  <c:v>4.2686227861485584</c:v>
                </c:pt>
                <c:pt idx="932">
                  <c:v>4.9271953476077197</c:v>
                </c:pt>
                <c:pt idx="933">
                  <c:v>4.2992968543484</c:v>
                </c:pt>
                <c:pt idx="934">
                  <c:v>7.3143642611683832</c:v>
                </c:pt>
                <c:pt idx="935">
                  <c:v>3.6671953476076879E-2</c:v>
                </c:pt>
                <c:pt idx="936">
                  <c:v>5.1547528416600574</c:v>
                </c:pt>
                <c:pt idx="937">
                  <c:v>10.850874966957441</c:v>
                </c:pt>
                <c:pt idx="938">
                  <c:v>2.3555934443563316</c:v>
                </c:pt>
                <c:pt idx="939">
                  <c:v>3.3501136664023261</c:v>
                </c:pt>
                <c:pt idx="940">
                  <c:v>3.1355775839281002</c:v>
                </c:pt>
                <c:pt idx="941">
                  <c:v>4.0893682262754458</c:v>
                </c:pt>
                <c:pt idx="942">
                  <c:v>4.4775680676711582</c:v>
                </c:pt>
                <c:pt idx="943">
                  <c:v>4.578622786148558</c:v>
                </c:pt>
                <c:pt idx="944">
                  <c:v>3.7071953476077195</c:v>
                </c:pt>
                <c:pt idx="945">
                  <c:v>2.5592968543484007</c:v>
                </c:pt>
                <c:pt idx="946">
                  <c:v>10.554364261168384</c:v>
                </c:pt>
                <c:pt idx="947">
                  <c:v>-6.3328046523922765E-2</c:v>
                </c:pt>
                <c:pt idx="948">
                  <c:v>9.4347528416600586</c:v>
                </c:pt>
                <c:pt idx="949">
                  <c:v>14.780874966957439</c:v>
                </c:pt>
                <c:pt idx="950">
                  <c:v>0.56559344435633152</c:v>
                </c:pt>
                <c:pt idx="951">
                  <c:v>3.770113666402326</c:v>
                </c:pt>
                <c:pt idx="952">
                  <c:v>4.7455775839280996</c:v>
                </c:pt>
                <c:pt idx="953">
                  <c:v>4.3693682262754461</c:v>
                </c:pt>
                <c:pt idx="954">
                  <c:v>4.5875680676711585</c:v>
                </c:pt>
                <c:pt idx="955">
                  <c:v>4.3086227861485584</c:v>
                </c:pt>
                <c:pt idx="956">
                  <c:v>4.9471953476077193</c:v>
                </c:pt>
                <c:pt idx="957">
                  <c:v>3.7692968543484007</c:v>
                </c:pt>
                <c:pt idx="958">
                  <c:v>4.6443642611683842</c:v>
                </c:pt>
                <c:pt idx="959">
                  <c:v>-3.2233280465239229</c:v>
                </c:pt>
                <c:pt idx="960">
                  <c:v>0.17475284166005789</c:v>
                </c:pt>
                <c:pt idx="961">
                  <c:v>5.1508749669574403</c:v>
                </c:pt>
                <c:pt idx="962">
                  <c:v>0.66559344435633117</c:v>
                </c:pt>
                <c:pt idx="963">
                  <c:v>3.8201136664023259</c:v>
                </c:pt>
                <c:pt idx="964">
                  <c:v>2.3155775839280999</c:v>
                </c:pt>
                <c:pt idx="965">
                  <c:v>4.4193682262754459</c:v>
                </c:pt>
                <c:pt idx="966">
                  <c:v>4.4075680676711588</c:v>
                </c:pt>
                <c:pt idx="967">
                  <c:v>4.2386227861485581</c:v>
                </c:pt>
                <c:pt idx="968">
                  <c:v>4.4271953476077197</c:v>
                </c:pt>
                <c:pt idx="969">
                  <c:v>5.7592968543484009</c:v>
                </c:pt>
                <c:pt idx="970">
                  <c:v>-0.27563573883161596</c:v>
                </c:pt>
                <c:pt idx="971">
                  <c:v>-2.133328046523923</c:v>
                </c:pt>
                <c:pt idx="972">
                  <c:v>0.53475284166005821</c:v>
                </c:pt>
                <c:pt idx="973">
                  <c:v>-0.30912503304255878</c:v>
                </c:pt>
                <c:pt idx="974">
                  <c:v>2.6655934443563312</c:v>
                </c:pt>
                <c:pt idx="975">
                  <c:v>2.190113666402326</c:v>
                </c:pt>
                <c:pt idx="976">
                  <c:v>3.9255775839281002</c:v>
                </c:pt>
                <c:pt idx="977">
                  <c:v>3.7193682262754457</c:v>
                </c:pt>
                <c:pt idx="978">
                  <c:v>4.3975680676711582</c:v>
                </c:pt>
                <c:pt idx="979">
                  <c:v>4.2686227861485584</c:v>
                </c:pt>
                <c:pt idx="980">
                  <c:v>3.7271953476077195</c:v>
                </c:pt>
                <c:pt idx="981">
                  <c:v>2.8692968543484003</c:v>
                </c:pt>
                <c:pt idx="982">
                  <c:v>8.7943642611683828</c:v>
                </c:pt>
                <c:pt idx="983">
                  <c:v>9.5566719534760765</c:v>
                </c:pt>
                <c:pt idx="984">
                  <c:v>0.33475284166005803</c:v>
                </c:pt>
                <c:pt idx="985">
                  <c:v>-1.279125033042559</c:v>
                </c:pt>
                <c:pt idx="986">
                  <c:v>3.175593444356331</c:v>
                </c:pt>
                <c:pt idx="987">
                  <c:v>10.630113666402325</c:v>
                </c:pt>
                <c:pt idx="988">
                  <c:v>4.3755775839281004</c:v>
                </c:pt>
                <c:pt idx="989">
                  <c:v>3.6693682262754459</c:v>
                </c:pt>
                <c:pt idx="990">
                  <c:v>4.5375680676711587</c:v>
                </c:pt>
                <c:pt idx="991">
                  <c:v>5.4886227861485581</c:v>
                </c:pt>
                <c:pt idx="992">
                  <c:v>3.8771953476077194</c:v>
                </c:pt>
                <c:pt idx="993">
                  <c:v>1.0592968543484005</c:v>
                </c:pt>
                <c:pt idx="994">
                  <c:v>4.8143642611683841</c:v>
                </c:pt>
                <c:pt idx="995">
                  <c:v>19.086671953476078</c:v>
                </c:pt>
                <c:pt idx="996">
                  <c:v>0.81475284166005846</c:v>
                </c:pt>
                <c:pt idx="997">
                  <c:v>10.180874966957441</c:v>
                </c:pt>
                <c:pt idx="998">
                  <c:v>-0.86440655564366864</c:v>
                </c:pt>
                <c:pt idx="999">
                  <c:v>1.7801136664023258</c:v>
                </c:pt>
                <c:pt idx="1000">
                  <c:v>3.3555775839280999</c:v>
                </c:pt>
                <c:pt idx="1001">
                  <c:v>3.7793682262754458</c:v>
                </c:pt>
                <c:pt idx="1002">
                  <c:v>4.4175680676711586</c:v>
                </c:pt>
                <c:pt idx="1003">
                  <c:v>4.288622786148558</c:v>
                </c:pt>
                <c:pt idx="1004">
                  <c:v>4.0171953476077196</c:v>
                </c:pt>
                <c:pt idx="1005">
                  <c:v>1.1892968543484006</c:v>
                </c:pt>
                <c:pt idx="1006">
                  <c:v>3.234364261168384</c:v>
                </c:pt>
                <c:pt idx="1007">
                  <c:v>11.096671953476076</c:v>
                </c:pt>
                <c:pt idx="1008">
                  <c:v>3.4547528416600581</c:v>
                </c:pt>
                <c:pt idx="1009">
                  <c:v>0.14087496695744139</c:v>
                </c:pt>
                <c:pt idx="1010">
                  <c:v>6.1555934443563309</c:v>
                </c:pt>
                <c:pt idx="1011">
                  <c:v>3.6401136664023257</c:v>
                </c:pt>
                <c:pt idx="1012">
                  <c:v>10.4955775839281</c:v>
                </c:pt>
                <c:pt idx="1013">
                  <c:v>6.1893682262754464</c:v>
                </c:pt>
                <c:pt idx="1014">
                  <c:v>4.3775680676711586</c:v>
                </c:pt>
                <c:pt idx="1015">
                  <c:v>4.2486227861485579</c:v>
                </c:pt>
                <c:pt idx="1016">
                  <c:v>4.1071953476077194</c:v>
                </c:pt>
                <c:pt idx="1017">
                  <c:v>7.9992968543484011</c:v>
                </c:pt>
                <c:pt idx="1018">
                  <c:v>0.51436426116838385</c:v>
                </c:pt>
                <c:pt idx="1019">
                  <c:v>6.1866719534760763</c:v>
                </c:pt>
                <c:pt idx="1020">
                  <c:v>4.9247528416600588</c:v>
                </c:pt>
                <c:pt idx="1021">
                  <c:v>3.700874966957441</c:v>
                </c:pt>
                <c:pt idx="1022">
                  <c:v>11.405593444356331</c:v>
                </c:pt>
                <c:pt idx="1023">
                  <c:v>12.250113666402326</c:v>
                </c:pt>
                <c:pt idx="1024">
                  <c:v>3.7355775839280998</c:v>
                </c:pt>
                <c:pt idx="1025">
                  <c:v>3.8993682262754459</c:v>
                </c:pt>
                <c:pt idx="1026">
                  <c:v>4.3875680676711584</c:v>
                </c:pt>
                <c:pt idx="1027">
                  <c:v>4.2386227861485581</c:v>
                </c:pt>
                <c:pt idx="1028">
                  <c:v>3.6271953476077194</c:v>
                </c:pt>
                <c:pt idx="1029">
                  <c:v>2.5192968543484007</c:v>
                </c:pt>
                <c:pt idx="1030">
                  <c:v>4.3943642611683842</c:v>
                </c:pt>
                <c:pt idx="1031">
                  <c:v>21.066671953476078</c:v>
                </c:pt>
                <c:pt idx="1032">
                  <c:v>-3.435247158339942</c:v>
                </c:pt>
                <c:pt idx="1033">
                  <c:v>9.3008749669574406</c:v>
                </c:pt>
                <c:pt idx="1034">
                  <c:v>-1.4444065556436687</c:v>
                </c:pt>
                <c:pt idx="1035">
                  <c:v>3.2001136664023258</c:v>
                </c:pt>
                <c:pt idx="1036">
                  <c:v>3.3655775839280997</c:v>
                </c:pt>
                <c:pt idx="1037">
                  <c:v>3.9193682262754459</c:v>
                </c:pt>
                <c:pt idx="1038">
                  <c:v>4.8775680676711586</c:v>
                </c:pt>
                <c:pt idx="1039">
                  <c:v>4.2486227861485579</c:v>
                </c:pt>
                <c:pt idx="1040">
                  <c:v>4.3671953476077192</c:v>
                </c:pt>
                <c:pt idx="1041">
                  <c:v>1.5592968543484005</c:v>
                </c:pt>
                <c:pt idx="1042">
                  <c:v>3.5143642611683843</c:v>
                </c:pt>
                <c:pt idx="1043">
                  <c:v>3.7366719534760771</c:v>
                </c:pt>
                <c:pt idx="1044">
                  <c:v>7.7247528416600577</c:v>
                </c:pt>
                <c:pt idx="1045">
                  <c:v>2.5908749669574407</c:v>
                </c:pt>
                <c:pt idx="1046">
                  <c:v>-1.5144065556436686</c:v>
                </c:pt>
                <c:pt idx="1047">
                  <c:v>0.79011366640232583</c:v>
                </c:pt>
                <c:pt idx="1048">
                  <c:v>3.3355775839280999</c:v>
                </c:pt>
                <c:pt idx="1049">
                  <c:v>3.5693682262754458</c:v>
                </c:pt>
                <c:pt idx="1050">
                  <c:v>4.3775680676711586</c:v>
                </c:pt>
                <c:pt idx="1051">
                  <c:v>4.3386227861485578</c:v>
                </c:pt>
                <c:pt idx="1052">
                  <c:v>3.6371953476077192</c:v>
                </c:pt>
                <c:pt idx="1053">
                  <c:v>4.669296854348401</c:v>
                </c:pt>
                <c:pt idx="1054">
                  <c:v>-0.95563573883161612</c:v>
                </c:pt>
                <c:pt idx="1055">
                  <c:v>2.4266719534760766</c:v>
                </c:pt>
                <c:pt idx="1056">
                  <c:v>-1.7752471583399418</c:v>
                </c:pt>
                <c:pt idx="1057">
                  <c:v>7.6008749669574414</c:v>
                </c:pt>
                <c:pt idx="1058">
                  <c:v>5.2055934443563316</c:v>
                </c:pt>
                <c:pt idx="1059">
                  <c:v>1.8101136664023258</c:v>
                </c:pt>
                <c:pt idx="1060">
                  <c:v>7.7055775839281004</c:v>
                </c:pt>
                <c:pt idx="1061">
                  <c:v>4.8493682262754456</c:v>
                </c:pt>
                <c:pt idx="1062">
                  <c:v>4.4075680676711588</c:v>
                </c:pt>
                <c:pt idx="1063">
                  <c:v>4.4086227861485581</c:v>
                </c:pt>
                <c:pt idx="1064">
                  <c:v>3.7671953476077196</c:v>
                </c:pt>
                <c:pt idx="1065">
                  <c:v>4.1592968543484004</c:v>
                </c:pt>
                <c:pt idx="1066">
                  <c:v>3.3643642611683839</c:v>
                </c:pt>
                <c:pt idx="1067">
                  <c:v>1.3466719534760765</c:v>
                </c:pt>
                <c:pt idx="1068">
                  <c:v>8.7247528416600577</c:v>
                </c:pt>
                <c:pt idx="1069">
                  <c:v>2.8008749669574406</c:v>
                </c:pt>
                <c:pt idx="1070">
                  <c:v>3.1555934443563314</c:v>
                </c:pt>
                <c:pt idx="1071">
                  <c:v>8.250113666402326</c:v>
                </c:pt>
                <c:pt idx="1072">
                  <c:v>6.2755775839281007</c:v>
                </c:pt>
                <c:pt idx="1073">
                  <c:v>3.9393682262754459</c:v>
                </c:pt>
                <c:pt idx="1074">
                  <c:v>4.4575680676711587</c:v>
                </c:pt>
                <c:pt idx="1075">
                  <c:v>4.3186227861485582</c:v>
                </c:pt>
                <c:pt idx="1076">
                  <c:v>3.9071953476077192</c:v>
                </c:pt>
                <c:pt idx="1077">
                  <c:v>5.7492968543484011</c:v>
                </c:pt>
                <c:pt idx="1078">
                  <c:v>-3.5635738831615971E-2</c:v>
                </c:pt>
                <c:pt idx="1079">
                  <c:v>2.0466719534760767</c:v>
                </c:pt>
                <c:pt idx="1080">
                  <c:v>-2.7952471583399419</c:v>
                </c:pt>
                <c:pt idx="1081">
                  <c:v>4.1908749669574412</c:v>
                </c:pt>
                <c:pt idx="1082">
                  <c:v>15.615593444356332</c:v>
                </c:pt>
                <c:pt idx="1083">
                  <c:v>3.2601136664023258</c:v>
                </c:pt>
                <c:pt idx="1084">
                  <c:v>6.8055775839281001</c:v>
                </c:pt>
                <c:pt idx="1085">
                  <c:v>6.7293682262754455</c:v>
                </c:pt>
                <c:pt idx="1086">
                  <c:v>4.4575680676711587</c:v>
                </c:pt>
                <c:pt idx="1087">
                  <c:v>4.2386227861485581</c:v>
                </c:pt>
                <c:pt idx="1088">
                  <c:v>4.0971953476077196</c:v>
                </c:pt>
                <c:pt idx="1089">
                  <c:v>8.5492968543484</c:v>
                </c:pt>
                <c:pt idx="1090">
                  <c:v>5.8643642611683839</c:v>
                </c:pt>
                <c:pt idx="1091">
                  <c:v>11.686671953476079</c:v>
                </c:pt>
                <c:pt idx="1092">
                  <c:v>2.7447528416600582</c:v>
                </c:pt>
                <c:pt idx="1093">
                  <c:v>-1.3291250330425588</c:v>
                </c:pt>
                <c:pt idx="1094">
                  <c:v>12.60559344435633</c:v>
                </c:pt>
                <c:pt idx="1095">
                  <c:v>6.5601136664023256</c:v>
                </c:pt>
                <c:pt idx="1096">
                  <c:v>2.7155775839281002</c:v>
                </c:pt>
                <c:pt idx="1097">
                  <c:v>4.7093682262754459</c:v>
                </c:pt>
                <c:pt idx="1098">
                  <c:v>4.5775680676711588</c:v>
                </c:pt>
                <c:pt idx="1099">
                  <c:v>4.2786227861485582</c:v>
                </c:pt>
                <c:pt idx="1100">
                  <c:v>3.6571953476077192</c:v>
                </c:pt>
                <c:pt idx="1101">
                  <c:v>4.9292968543484008</c:v>
                </c:pt>
                <c:pt idx="1102">
                  <c:v>0.5743642611683839</c:v>
                </c:pt>
                <c:pt idx="1103">
                  <c:v>-4.4133280465239233</c:v>
                </c:pt>
                <c:pt idx="1104">
                  <c:v>-3.5252471583399418</c:v>
                </c:pt>
                <c:pt idx="1105">
                  <c:v>-3.529125033042559</c:v>
                </c:pt>
                <c:pt idx="1106">
                  <c:v>0.57559344435633131</c:v>
                </c:pt>
                <c:pt idx="1107">
                  <c:v>2.1101136664023259</c:v>
                </c:pt>
                <c:pt idx="1108">
                  <c:v>3.4555775839281</c:v>
                </c:pt>
                <c:pt idx="1109">
                  <c:v>5.2593682262754458</c:v>
                </c:pt>
                <c:pt idx="1110">
                  <c:v>4.3875680676711584</c:v>
                </c:pt>
                <c:pt idx="1111">
                  <c:v>4.2786227861485582</c:v>
                </c:pt>
                <c:pt idx="1112">
                  <c:v>5.1071953476077194</c:v>
                </c:pt>
                <c:pt idx="1113">
                  <c:v>3.5892968543484005</c:v>
                </c:pt>
                <c:pt idx="1114">
                  <c:v>9.0043642611683836</c:v>
                </c:pt>
                <c:pt idx="1115">
                  <c:v>13.546671953476078</c:v>
                </c:pt>
                <c:pt idx="1116">
                  <c:v>-3.6752471583399418</c:v>
                </c:pt>
                <c:pt idx="1117">
                  <c:v>6.4008749669574403</c:v>
                </c:pt>
                <c:pt idx="1118">
                  <c:v>7.1155934443563318</c:v>
                </c:pt>
                <c:pt idx="1119">
                  <c:v>2.750113666402326</c:v>
                </c:pt>
                <c:pt idx="1120">
                  <c:v>2.9555775839281</c:v>
                </c:pt>
                <c:pt idx="1121">
                  <c:v>3.5993682262754456</c:v>
                </c:pt>
                <c:pt idx="1122">
                  <c:v>4.5975680676711583</c:v>
                </c:pt>
                <c:pt idx="1123">
                  <c:v>4.8786227861485578</c:v>
                </c:pt>
                <c:pt idx="1124">
                  <c:v>5.2571953476077198</c:v>
                </c:pt>
                <c:pt idx="1125">
                  <c:v>1.7692968543484004</c:v>
                </c:pt>
                <c:pt idx="1126">
                  <c:v>-0.47563573883161614</c:v>
                </c:pt>
                <c:pt idx="1127">
                  <c:v>-3.8333280465239232</c:v>
                </c:pt>
                <c:pt idx="1128">
                  <c:v>-4.5752471583399421</c:v>
                </c:pt>
                <c:pt idx="1129">
                  <c:v>3.3008749669574406</c:v>
                </c:pt>
                <c:pt idx="1130">
                  <c:v>-2.0944065556436686</c:v>
                </c:pt>
                <c:pt idx="1131">
                  <c:v>2.4101136664023257</c:v>
                </c:pt>
                <c:pt idx="1132">
                  <c:v>3.4055775839280997</c:v>
                </c:pt>
                <c:pt idx="1133">
                  <c:v>4.3493682262754456</c:v>
                </c:pt>
                <c:pt idx="1134">
                  <c:v>5.0775680676711588</c:v>
                </c:pt>
                <c:pt idx="1135">
                  <c:v>4.3386227861485578</c:v>
                </c:pt>
                <c:pt idx="1136">
                  <c:v>4.0271953476077194</c:v>
                </c:pt>
                <c:pt idx="1137">
                  <c:v>4.7492968543484011</c:v>
                </c:pt>
                <c:pt idx="1138">
                  <c:v>1.7643642611683839</c:v>
                </c:pt>
                <c:pt idx="1139">
                  <c:v>10.446671953476077</c:v>
                </c:pt>
                <c:pt idx="1140">
                  <c:v>11.224752841660059</c:v>
                </c:pt>
                <c:pt idx="1141">
                  <c:v>-1.5991250330425588</c:v>
                </c:pt>
                <c:pt idx="1142">
                  <c:v>13.30559344435633</c:v>
                </c:pt>
                <c:pt idx="1143">
                  <c:v>2.9101136664023257</c:v>
                </c:pt>
                <c:pt idx="1144">
                  <c:v>4.4055775839280997</c:v>
                </c:pt>
                <c:pt idx="1145">
                  <c:v>4.4493682262754461</c:v>
                </c:pt>
                <c:pt idx="1146">
                  <c:v>4.3775680676711586</c:v>
                </c:pt>
                <c:pt idx="1147">
                  <c:v>4.2386227861485581</c:v>
                </c:pt>
                <c:pt idx="1148">
                  <c:v>3.6271953476077194</c:v>
                </c:pt>
                <c:pt idx="1149">
                  <c:v>2.2492968543484002</c:v>
                </c:pt>
                <c:pt idx="1150">
                  <c:v>1.5643642611683841</c:v>
                </c:pt>
                <c:pt idx="1151">
                  <c:v>7.0466719534760776</c:v>
                </c:pt>
                <c:pt idx="1152">
                  <c:v>18.724752841660059</c:v>
                </c:pt>
                <c:pt idx="1153">
                  <c:v>19.100874966957441</c:v>
                </c:pt>
                <c:pt idx="1154">
                  <c:v>3.8055934443563317</c:v>
                </c:pt>
                <c:pt idx="1155">
                  <c:v>9.7101136664023251</c:v>
                </c:pt>
                <c:pt idx="1156">
                  <c:v>2.7055775839281</c:v>
                </c:pt>
                <c:pt idx="1157">
                  <c:v>4.3493682262754456</c:v>
                </c:pt>
                <c:pt idx="1158">
                  <c:v>4.3775680676711586</c:v>
                </c:pt>
                <c:pt idx="1159">
                  <c:v>4.3386227861485578</c:v>
                </c:pt>
                <c:pt idx="1160">
                  <c:v>4.0271953476077194</c:v>
                </c:pt>
                <c:pt idx="1161">
                  <c:v>13.6492968543484</c:v>
                </c:pt>
                <c:pt idx="1162">
                  <c:v>3.2643642611683843</c:v>
                </c:pt>
                <c:pt idx="1163">
                  <c:v>6.8466719534760765</c:v>
                </c:pt>
                <c:pt idx="1164">
                  <c:v>2.1247528416600581</c:v>
                </c:pt>
                <c:pt idx="1165">
                  <c:v>-2.5991250330425588</c:v>
                </c:pt>
                <c:pt idx="1166">
                  <c:v>9.5055934443563306</c:v>
                </c:pt>
                <c:pt idx="1167">
                  <c:v>4.9101136664023253</c:v>
                </c:pt>
                <c:pt idx="1168">
                  <c:v>4.0055775839281003</c:v>
                </c:pt>
                <c:pt idx="1169">
                  <c:v>3.8493682262754456</c:v>
                </c:pt>
                <c:pt idx="1170">
                  <c:v>4.4775680676711582</c:v>
                </c:pt>
                <c:pt idx="1171">
                  <c:v>4.2386227861485581</c:v>
                </c:pt>
                <c:pt idx="1172">
                  <c:v>3.7271953476077195</c:v>
                </c:pt>
                <c:pt idx="1173">
                  <c:v>1.8492968543484005</c:v>
                </c:pt>
                <c:pt idx="1174">
                  <c:v>8.9643642611683845</c:v>
                </c:pt>
                <c:pt idx="1175">
                  <c:v>-4.053328046523923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32-492B-8CF9-993841383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496367"/>
        <c:axId val="1205748063"/>
      </c:lineChart>
      <c:dateAx>
        <c:axId val="1130496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748063"/>
        <c:crosses val="autoZero"/>
        <c:auto val="1"/>
        <c:lblOffset val="100"/>
        <c:baseTimeUnit val="months"/>
        <c:majorUnit val="60"/>
        <c:majorTimeUnit val="months"/>
      </c:dateAx>
      <c:valAx>
        <c:axId val="120574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Precipitation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9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0</xdr:row>
      <xdr:rowOff>125730</xdr:rowOff>
    </xdr:from>
    <xdr:to>
      <xdr:col>13</xdr:col>
      <xdr:colOff>7620</xdr:colOff>
      <xdr:row>20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36DE57-4E48-495B-A71E-4371E0B0D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289560</xdr:colOff>
      <xdr:row>21</xdr:row>
      <xdr:rowOff>3810</xdr:rowOff>
    </xdr:from>
    <xdr:to>
      <xdr:col>13</xdr:col>
      <xdr:colOff>7620</xdr:colOff>
      <xdr:row>40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22D921-B447-4823-997F-329A3C484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259080</xdr:colOff>
      <xdr:row>41</xdr:row>
      <xdr:rowOff>76200</xdr:rowOff>
    </xdr:from>
    <xdr:to>
      <xdr:col>13</xdr:col>
      <xdr:colOff>7620</xdr:colOff>
      <xdr:row>60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539785-77C7-47FE-86C1-128CFA42E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ecipitation" backgroundRefresh="0" connectionId="2" xr16:uid="{00000000-0016-0000-0000-000000000000}" autoFormatId="16" applyNumberFormats="0" applyBorderFormats="0" applyFontFormats="0" applyPatternFormats="0" applyAlignmentFormats="0" applyWidthHeightFormats="0">
  <queryTableRefresh nextId="21">
    <queryTableFields count="16">
      <queryTableField id="2" name="WY" tableColumnId="2"/>
      <queryTableField id="16" dataBound="0" tableColumnId="1"/>
      <queryTableField id="17" dataBound="0" tableColumnId="16"/>
      <queryTableField id="6" name="Jan" tableColumnId="6"/>
      <queryTableField id="7" name="Feb" tableColumnId="7"/>
      <queryTableField id="8" name="Mar" tableColumnId="8"/>
      <queryTableField id="9" name="Apr" tableColumnId="9"/>
      <queryTableField id="10" name="May" tableColumnId="10"/>
      <queryTableField id="11" name="Jun" tableColumnId="11"/>
      <queryTableField id="12" name="Jul" tableColumnId="12"/>
      <queryTableField id="13" name="Aug" tableColumnId="13"/>
      <queryTableField id="14" name="Sep" tableColumnId="14"/>
      <queryTableField id="3" name="Oct" tableColumnId="3"/>
      <queryTableField id="4" name="Nov" tableColumnId="4"/>
      <queryTableField id="5" name="Dec" tableColumnId="5"/>
      <queryTableField id="15" name="Total" tableColumnId="15"/>
    </queryTableFields>
    <queryTableDeletedFields count="1">
      <deletedField name="Column1"/>
    </queryTableDeletedFields>
  </queryTableRefresh>
  <extLst>
    <ext xmlns:x15="http://schemas.microsoft.com/office/spreadsheetml/2010/11/main" uri="{883FBD77-0823-4a55-B5E3-86C4891E6966}">
      <x15:queryTable sourceDataName="precipitation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ntarioAll1" backgroundRefresh="0" connectionId="1" xr16:uid="{00000000-0016-0000-0400-000001000000}" autoFormatId="16" applyNumberFormats="0" applyBorderFormats="0" applyFontFormats="0" applyPatternFormats="0" applyAlignmentFormats="0" applyWidthHeightFormats="0">
  <queryTableRefresh nextId="28">
    <queryTableFields count="7">
      <queryTableField id="2" name="Year" tableColumnId="2"/>
      <queryTableField id="3" name="Month" tableColumnId="3"/>
      <queryTableField id="26" dataBound="0" tableColumnId="5"/>
      <queryTableField id="27" dataBound="0" tableColumnId="7"/>
      <queryTableField id="4" name="Mean Max Temp (°C)" tableColumnId="4"/>
      <queryTableField id="6" name="Mean Min Temp (°C)" tableColumnId="6"/>
      <queryTableField id="8" name="Mean Temp (°C)" tableColumnId="8"/>
    </queryTableFields>
    <queryTableDeletedFields count="20">
      <deletedField name="Mean Max Temp Flag"/>
      <deletedField name="Mean Min Temp Flag"/>
      <deletedField name="Mean Temp Flag"/>
      <deletedField name="Extr Max Temp (°C)"/>
      <deletedField name="Extr Max Temp Flag"/>
      <deletedField name="Extr Min Temp (°C)"/>
      <deletedField name="Extr Min Temp Flag"/>
      <deletedField name="Total Rain (mm)"/>
      <deletedField name="Total Rain Flag"/>
      <deletedField name="Total Snow (cm)"/>
      <deletedField name="Total Snow Flag"/>
      <deletedField name="Total Precip (mm)"/>
      <deletedField name="Total Precip Flag"/>
      <deletedField name="Snow Grnd Last Day (cm)"/>
      <deletedField name="Snow Grnd Last Day Flag"/>
      <deletedField name="Dir of Max Gust (10's deg)"/>
      <deletedField name="Dir of Max Gust Flag"/>
      <deletedField name="Spd of Max Gust (km/h)"/>
      <deletedField name="Spd of Max Gust Flag"/>
      <deletedField name="Date/Time"/>
    </queryTableDeletedFields>
  </queryTableRefresh>
  <extLst>
    <ext xmlns:x15="http://schemas.microsoft.com/office/spreadsheetml/2010/11/main" uri="{883FBD77-0823-4a55-B5E3-86C4891E6966}">
      <x15:queryTable sourceDataName="ontarioAll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cY" displayName="precY" ref="A1:P99" tableType="queryTable" totalsRowShown="0">
  <autoFilter ref="A1:P99" xr:uid="{00000000-0009-0000-0100-000001000000}"/>
  <tableColumns count="16">
    <tableColumn id="2" xr3:uid="{00000000-0010-0000-0000-000002000000}" uniqueName="2" name="WY" queryTableFieldId="2" dataDxfId="40"/>
    <tableColumn id="1" xr3:uid="{00000000-0010-0000-0000-000001000000}" uniqueName="1" name="Date" queryTableFieldId="16" dataDxfId="39">
      <calculatedColumnFormula>DATE(precY[[#This Row],[WY]],7,1)</calculatedColumnFormula>
    </tableColumn>
    <tableColumn id="16" xr3:uid="{00000000-0010-0000-0000-000010000000}" uniqueName="16" name="DecDate" queryTableFieldId="17" dataDxfId="38">
      <calculatedColumnFormula>precY[[#This Row],[WY]]+0.5</calculatedColumnFormula>
    </tableColumn>
    <tableColumn id="6" xr3:uid="{00000000-0010-0000-0000-000006000000}" uniqueName="6" name="Jan" queryTableFieldId="6"/>
    <tableColumn id="7" xr3:uid="{00000000-0010-0000-0000-000007000000}" uniqueName="7" name="Feb" queryTableFieldId="7"/>
    <tableColumn id="8" xr3:uid="{00000000-0010-0000-0000-000008000000}" uniqueName="8" name="Mar" queryTableFieldId="8"/>
    <tableColumn id="9" xr3:uid="{00000000-0010-0000-0000-000009000000}" uniqueName="9" name="Apr" queryTableFieldId="9"/>
    <tableColumn id="10" xr3:uid="{00000000-0010-0000-0000-00000A000000}" uniqueName="10" name="May" queryTableFieldId="10"/>
    <tableColumn id="11" xr3:uid="{00000000-0010-0000-0000-00000B000000}" uniqueName="11" name="Jun" queryTableFieldId="11"/>
    <tableColumn id="12" xr3:uid="{00000000-0010-0000-0000-00000C000000}" uniqueName="12" name="Jul" queryTableFieldId="12"/>
    <tableColumn id="13" xr3:uid="{00000000-0010-0000-0000-00000D000000}" uniqueName="13" name="Aug" queryTableFieldId="13"/>
    <tableColumn id="14" xr3:uid="{00000000-0010-0000-0000-00000E000000}" uniqueName="14" name="Sep" queryTableFieldId="14"/>
    <tableColumn id="3" xr3:uid="{00000000-0010-0000-0000-000003000000}" uniqueName="3" name="Oct" queryTableFieldId="3"/>
    <tableColumn id="4" xr3:uid="{00000000-0010-0000-0000-000004000000}" uniqueName="4" name="Nov" queryTableFieldId="4"/>
    <tableColumn id="5" xr3:uid="{00000000-0010-0000-0000-000005000000}" uniqueName="5" name="Dec" queryTableFieldId="5"/>
    <tableColumn id="15" xr3:uid="{00000000-0010-0000-0000-00000F000000}" uniqueName="15" name="Total" queryTableField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ecM" displayName="precM" ref="A1:M1177" totalsRowShown="0">
  <autoFilter ref="A1:M1177" xr:uid="{00000000-0009-0000-0100-000002000000}"/>
  <tableColumns count="13">
    <tableColumn id="1" xr3:uid="{00000000-0010-0000-0100-000001000000}" name="Year" dataDxfId="37"/>
    <tableColumn id="2" xr3:uid="{00000000-0010-0000-0100-000002000000}" name="Month" dataDxfId="36"/>
    <tableColumn id="5" xr3:uid="{00000000-0010-0000-0100-000005000000}" name="Date" dataDxfId="35">
      <calculatedColumnFormula>DATE(precM[[#This Row],[Year]],precM[[#This Row],[Month]],15)</calculatedColumnFormula>
    </tableColumn>
    <tableColumn id="4" xr3:uid="{00000000-0010-0000-0100-000004000000}" name="DecDate" dataDxfId="34">
      <calculatedColumnFormula>precM[[#This Row],[Year]]+1/24+(precM[[#This Row],[Month]]-1)/12</calculatedColumnFormula>
    </tableColumn>
    <tableColumn id="3" xr3:uid="{00000000-0010-0000-0100-000003000000}" name="Prec" dataDxfId="33"/>
    <tableColumn id="6" xr3:uid="{ACB5DFF9-9350-49C5-8A42-829B8DFF6FF9}" name="Trend" dataDxfId="32">
      <calculatedColumnFormula>$Q$17+$Q$18*precM[[#This Row],[DecDate]]</calculatedColumnFormula>
    </tableColumn>
    <tableColumn id="7" xr3:uid="{8493374B-7587-4B91-9F6D-0661C26DA2F9}" name="Detrended" dataDxfId="31">
      <calculatedColumnFormula>precM[[#This Row],[Prec]]-precM[[#This Row],[Trend]]</calculatedColumnFormula>
    </tableColumn>
    <tableColumn id="8" xr3:uid="{1468E9B9-01FC-4A50-B10D-87EDB3721985}" name="Cycle" dataDxfId="30"/>
    <tableColumn id="9" xr3:uid="{2CEF7E79-3EB4-4E21-9195-E5C79B1B3AAB}" name="Low Frequency" dataDxfId="29">
      <calculatedColumnFormula>precM[[#This Row],[Trend]]+precM[[#This Row],[Cycle]]</calculatedColumnFormula>
    </tableColumn>
    <tableColumn id="10" xr3:uid="{6A38B7AB-CE3A-4AEF-B8E0-3DE69EE2423E}" name="High Frequency" dataDxfId="28">
      <calculatedColumnFormula>precM[[#This Row],[Detrended]]-precM[[#This Row],[Cycle]]</calculatedColumnFormula>
    </tableColumn>
    <tableColumn id="11" xr3:uid="{7F29099C-2800-4145-B7ED-5669FBAB4833}" name="S0" dataDxfId="27">
      <calculatedColumnFormula>AVERAGEIF(precM[Month],precM[Month],precM[High Frequency])</calculatedColumnFormula>
    </tableColumn>
    <tableColumn id="12" xr3:uid="{555F5FF6-A334-4E64-B74D-B51F95FBF6D6}" name="Seasonal" dataDxfId="26">
      <calculatedColumnFormula>precM[[#This Row],[S0]]-AVERAGE($K$2:$K$13)</calculatedColumnFormula>
    </tableColumn>
    <tableColumn id="13" xr3:uid="{6FE1C432-6B28-48CF-809B-C0A65EA62EEE}" name="Adjusted Precipitation" dataDxfId="25">
      <calculatedColumnFormula>precM[[#This Row],[Prec]]-precM[[#This Row],[Seasonal]]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empQ" displayName="tempQ" ref="A1:G429" totalsRowShown="0" headerRowDxfId="24" dataDxfId="23">
  <autoFilter ref="A1:G429" xr:uid="{00000000-0009-0000-0100-000005000000}"/>
  <tableColumns count="7">
    <tableColumn id="1" xr3:uid="{00000000-0010-0000-0200-000001000000}" name="Year" dataDxfId="22"/>
    <tableColumn id="2" xr3:uid="{00000000-0010-0000-0200-000002000000}" name="Quarter" dataDxfId="21"/>
    <tableColumn id="7" xr3:uid="{00000000-0010-0000-0200-000007000000}" name="Date" dataDxfId="20">
      <calculatedColumnFormula>DATE(tempQ[[#This Row],[Year]],(tempQ[[#This Row],[Quarter]]-1)*3+2,15)</calculatedColumnFormula>
    </tableColumn>
    <tableColumn id="8" xr3:uid="{00000000-0010-0000-0200-000008000000}" name="DecDate" dataDxfId="19">
      <calculatedColumnFormula>tempQ[[#This Row],[Year]]+1/8+(tempQ[[#This Row],[Quarter]]-1)/4</calculatedColumnFormula>
    </tableColumn>
    <tableColumn id="3" xr3:uid="{00000000-0010-0000-0200-000003000000}" name="Max" dataDxfId="18"/>
    <tableColumn id="4" xr3:uid="{00000000-0010-0000-0200-000004000000}" name="Min" dataDxfId="17"/>
    <tableColumn id="5" xr3:uid="{00000000-0010-0000-0200-000005000000}" name="Mean" dataDxfId="1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mpY" displayName="tempY" ref="A1:F108" totalsRowShown="0" headerRowDxfId="15" dataDxfId="13" headerRowBorderDxfId="14" tableBorderDxfId="12">
  <autoFilter ref="A1:F108" xr:uid="{00000000-0009-0000-0100-000004000000}"/>
  <tableColumns count="6">
    <tableColumn id="1" xr3:uid="{00000000-0010-0000-0300-000001000000}" name="Year" dataDxfId="11"/>
    <tableColumn id="5" xr3:uid="{00000000-0010-0000-0300-000005000000}" name="Date" dataDxfId="10">
      <calculatedColumnFormula>DATE(tempY[[#This Row],[Year]],7,1)</calculatedColumnFormula>
    </tableColumn>
    <tableColumn id="6" xr3:uid="{00000000-0010-0000-0300-000006000000}" name="DecDate" dataDxfId="9">
      <calculatedColumnFormula>tempY[[#This Row],[Year]]+0.5</calculatedColumnFormula>
    </tableColumn>
    <tableColumn id="2" xr3:uid="{00000000-0010-0000-0300-000002000000}" name="Max" dataDxfId="8"/>
    <tableColumn id="3" xr3:uid="{00000000-0010-0000-0300-000003000000}" name="Min" dataDxfId="7"/>
    <tableColumn id="4" xr3:uid="{00000000-0010-0000-0300-000004000000}" name="Mean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empdata" displayName="tempdata" ref="A1:G1285" tableType="queryTable" totalsRowShown="0">
  <autoFilter ref="A1:G1285" xr:uid="{00000000-0009-0000-0100-000003000000}"/>
  <tableColumns count="7">
    <tableColumn id="2" xr3:uid="{00000000-0010-0000-0400-000002000000}" uniqueName="2" name="Year" queryTableFieldId="2"/>
    <tableColumn id="3" xr3:uid="{00000000-0010-0000-0400-000003000000}" uniqueName="3" name="Month" queryTableFieldId="3" dataDxfId="5"/>
    <tableColumn id="5" xr3:uid="{00000000-0010-0000-0400-000005000000}" uniqueName="5" name="Date" queryTableFieldId="26" dataDxfId="4">
      <calculatedColumnFormula>DATE(tempdata[[#This Row],[Year]],tempdata[[#This Row],[Month]],15)</calculatedColumnFormula>
    </tableColumn>
    <tableColumn id="7" xr3:uid="{00000000-0010-0000-0400-000007000000}" uniqueName="7" name="DecDate" queryTableFieldId="27" dataDxfId="3">
      <calculatedColumnFormula>tempdata[[#This Row],[Year]]+1/24+(tempdata[[#This Row],[Month]]-1)/12</calculatedColumnFormula>
    </tableColumn>
    <tableColumn id="4" xr3:uid="{00000000-0010-0000-0400-000004000000}" uniqueName="4" name=" Max" queryTableFieldId="4" dataDxfId="2"/>
    <tableColumn id="6" xr3:uid="{00000000-0010-0000-0400-000006000000}" uniqueName="6" name="Min" queryTableFieldId="6" dataDxfId="1"/>
    <tableColumn id="8" xr3:uid="{00000000-0010-0000-0400-000008000000}" uniqueName="8" name=" Mean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"/>
  <sheetViews>
    <sheetView workbookViewId="0">
      <selection activeCell="B14" sqref="B14"/>
    </sheetView>
  </sheetViews>
  <sheetFormatPr defaultRowHeight="14.4" x14ac:dyDescent="0.3"/>
  <cols>
    <col min="1" max="1" width="10.6640625" style="1" bestFit="1" customWidth="1"/>
    <col min="2" max="2" width="11.44140625" style="1" customWidth="1"/>
    <col min="3" max="3" width="11.88671875" style="4" customWidth="1"/>
    <col min="4" max="6" width="6" customWidth="1"/>
    <col min="7" max="7" width="6" bestFit="1" customWidth="1"/>
    <col min="8" max="8" width="6.109375" bestFit="1" customWidth="1"/>
    <col min="9" max="9" width="8.21875" bestFit="1" customWidth="1"/>
    <col min="10" max="10" width="6.33203125" bestFit="1" customWidth="1"/>
    <col min="11" max="11" width="7.88671875" bestFit="1" customWidth="1"/>
    <col min="12" max="12" width="5.33203125" bestFit="1" customWidth="1"/>
    <col min="13" max="13" width="7.88671875" bestFit="1" customWidth="1"/>
    <col min="14" max="14" width="6.109375" bestFit="1" customWidth="1"/>
    <col min="15" max="15" width="7.109375" bestFit="1" customWidth="1"/>
  </cols>
  <sheetData>
    <row r="1" spans="1:16" x14ac:dyDescent="0.3">
      <c r="A1" s="1" t="s">
        <v>0</v>
      </c>
      <c r="B1" s="1" t="s">
        <v>113</v>
      </c>
      <c r="C1" s="3" t="s">
        <v>117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</v>
      </c>
      <c r="N1" t="s">
        <v>2</v>
      </c>
      <c r="O1" t="s">
        <v>3</v>
      </c>
      <c r="P1" t="s">
        <v>13</v>
      </c>
    </row>
    <row r="2" spans="1:16" x14ac:dyDescent="0.3">
      <c r="A2" s="1" t="s">
        <v>14</v>
      </c>
      <c r="B2" s="2">
        <f>DATE(precY[[#This Row],[WY]],7,1)</f>
        <v>7853</v>
      </c>
      <c r="C2" s="3">
        <f>precY[[#This Row],[WY]]+0.5</f>
        <v>1921.5</v>
      </c>
      <c r="D2">
        <v>13.12</v>
      </c>
      <c r="E2">
        <v>3.76</v>
      </c>
      <c r="F2">
        <v>5.3</v>
      </c>
      <c r="G2">
        <v>0.94</v>
      </c>
      <c r="H2">
        <v>3.05</v>
      </c>
      <c r="I2">
        <v>0.65</v>
      </c>
      <c r="J2">
        <v>0</v>
      </c>
      <c r="K2">
        <v>0</v>
      </c>
      <c r="L2">
        <v>0.02</v>
      </c>
      <c r="M2">
        <v>5.25</v>
      </c>
      <c r="N2">
        <v>12.38</v>
      </c>
      <c r="O2">
        <v>11.52</v>
      </c>
      <c r="P2">
        <v>55.99</v>
      </c>
    </row>
    <row r="3" spans="1:16" x14ac:dyDescent="0.3">
      <c r="A3" s="1" t="s">
        <v>15</v>
      </c>
      <c r="B3" s="2">
        <f>DATE(precY[[#This Row],[WY]],7,1)</f>
        <v>8218</v>
      </c>
      <c r="C3" s="3">
        <f>precY[[#This Row],[WY]]+0.5</f>
        <v>1922.5</v>
      </c>
      <c r="D3">
        <v>3.21</v>
      </c>
      <c r="E3">
        <v>14.42</v>
      </c>
      <c r="F3">
        <v>8.3699999999999992</v>
      </c>
      <c r="G3">
        <v>1.58</v>
      </c>
      <c r="H3">
        <v>2.2200000000000002</v>
      </c>
      <c r="I3">
        <v>0.98</v>
      </c>
      <c r="J3">
        <v>0.14000000000000001</v>
      </c>
      <c r="K3">
        <v>0.08</v>
      </c>
      <c r="L3">
        <v>0.01</v>
      </c>
      <c r="M3">
        <v>1.39</v>
      </c>
      <c r="N3">
        <v>3.16</v>
      </c>
      <c r="O3">
        <v>11.22</v>
      </c>
      <c r="P3">
        <v>46.78</v>
      </c>
    </row>
    <row r="4" spans="1:16" x14ac:dyDescent="0.3">
      <c r="A4" s="1" t="s">
        <v>16</v>
      </c>
      <c r="B4" s="2">
        <f>DATE(precY[[#This Row],[WY]],7,1)</f>
        <v>8583</v>
      </c>
      <c r="C4" s="3">
        <f>precY[[#This Row],[WY]]+0.5</f>
        <v>1923.5</v>
      </c>
      <c r="D4">
        <v>5.95</v>
      </c>
      <c r="E4">
        <v>1.93</v>
      </c>
      <c r="F4">
        <v>0.49</v>
      </c>
      <c r="G4">
        <v>6.86</v>
      </c>
      <c r="H4">
        <v>0.93</v>
      </c>
      <c r="I4">
        <v>2.09</v>
      </c>
      <c r="J4">
        <v>0.2</v>
      </c>
      <c r="K4">
        <v>0.4</v>
      </c>
      <c r="L4">
        <v>2.75</v>
      </c>
      <c r="M4">
        <v>3.59</v>
      </c>
      <c r="N4">
        <v>6.01</v>
      </c>
      <c r="O4">
        <v>11.79</v>
      </c>
      <c r="P4">
        <v>42.99</v>
      </c>
    </row>
    <row r="5" spans="1:16" x14ac:dyDescent="0.3">
      <c r="A5" s="1" t="s">
        <v>17</v>
      </c>
      <c r="B5" s="2">
        <f>DATE(precY[[#This Row],[WY]],7,1)</f>
        <v>8949</v>
      </c>
      <c r="C5" s="3">
        <f>precY[[#This Row],[WY]]+0.5</f>
        <v>1924.5</v>
      </c>
      <c r="D5">
        <v>3.55</v>
      </c>
      <c r="E5">
        <v>3.94</v>
      </c>
      <c r="F5">
        <v>2.67</v>
      </c>
      <c r="G5">
        <v>0.89</v>
      </c>
      <c r="H5">
        <v>0.05</v>
      </c>
      <c r="I5">
        <v>0.08</v>
      </c>
      <c r="J5">
        <v>0</v>
      </c>
      <c r="K5">
        <v>0.14000000000000001</v>
      </c>
      <c r="L5">
        <v>0.4</v>
      </c>
      <c r="M5">
        <v>2.15</v>
      </c>
      <c r="N5">
        <v>0.46</v>
      </c>
      <c r="O5">
        <v>2.77</v>
      </c>
      <c r="P5">
        <v>17.100000000000001</v>
      </c>
    </row>
    <row r="6" spans="1:16" x14ac:dyDescent="0.3">
      <c r="A6" s="1" t="s">
        <v>18</v>
      </c>
      <c r="B6" s="2">
        <f>DATE(precY[[#This Row],[WY]],7,1)</f>
        <v>9314</v>
      </c>
      <c r="C6" s="3">
        <f>precY[[#This Row],[WY]]+0.5</f>
        <v>1925.5</v>
      </c>
      <c r="D6">
        <v>3.47</v>
      </c>
      <c r="E6">
        <v>15.21</v>
      </c>
      <c r="F6">
        <v>4.51</v>
      </c>
      <c r="G6">
        <v>5.46</v>
      </c>
      <c r="H6">
        <v>2.14</v>
      </c>
      <c r="I6">
        <v>1.52</v>
      </c>
      <c r="J6">
        <v>0.11</v>
      </c>
      <c r="K6">
        <v>0.83</v>
      </c>
      <c r="L6">
        <v>2.4500000000000002</v>
      </c>
      <c r="M6">
        <v>6.63</v>
      </c>
      <c r="N6">
        <v>4.71</v>
      </c>
      <c r="O6">
        <v>6.01</v>
      </c>
      <c r="P6">
        <v>53.05</v>
      </c>
    </row>
    <row r="7" spans="1:16" x14ac:dyDescent="0.3">
      <c r="A7" s="1" t="s">
        <v>19</v>
      </c>
      <c r="B7" s="2">
        <f>DATE(precY[[#This Row],[WY]],7,1)</f>
        <v>9679</v>
      </c>
      <c r="C7" s="3">
        <f>precY[[#This Row],[WY]]+0.5</f>
        <v>1926.5</v>
      </c>
      <c r="D7">
        <v>5.63</v>
      </c>
      <c r="E7">
        <v>11.55</v>
      </c>
      <c r="F7">
        <v>0.61</v>
      </c>
      <c r="G7">
        <v>6.45</v>
      </c>
      <c r="H7">
        <v>1.49</v>
      </c>
      <c r="I7">
        <v>0</v>
      </c>
      <c r="J7">
        <v>0</v>
      </c>
      <c r="K7">
        <v>0.24</v>
      </c>
      <c r="L7">
        <v>0.08</v>
      </c>
      <c r="M7">
        <v>1.9</v>
      </c>
      <c r="N7">
        <v>3.53</v>
      </c>
      <c r="O7">
        <v>2.88</v>
      </c>
      <c r="P7">
        <v>34.36</v>
      </c>
    </row>
    <row r="8" spans="1:16" x14ac:dyDescent="0.3">
      <c r="A8" s="1" t="s">
        <v>20</v>
      </c>
      <c r="B8" s="2">
        <f>DATE(precY[[#This Row],[WY]],7,1)</f>
        <v>10044</v>
      </c>
      <c r="C8" s="3">
        <f>precY[[#This Row],[WY]]+0.5</f>
        <v>1927.5</v>
      </c>
      <c r="D8">
        <v>9.08</v>
      </c>
      <c r="E8">
        <v>14.7</v>
      </c>
      <c r="F8">
        <v>4.01</v>
      </c>
      <c r="G8">
        <v>7.05</v>
      </c>
      <c r="H8">
        <v>1.63</v>
      </c>
      <c r="I8">
        <v>1</v>
      </c>
      <c r="J8">
        <v>0</v>
      </c>
      <c r="K8">
        <v>0.03</v>
      </c>
      <c r="L8">
        <v>0.37</v>
      </c>
      <c r="M8">
        <v>2.98</v>
      </c>
      <c r="N8">
        <v>18.82</v>
      </c>
      <c r="O8">
        <v>3.51</v>
      </c>
      <c r="P8">
        <v>63.18</v>
      </c>
    </row>
    <row r="9" spans="1:16" x14ac:dyDescent="0.3">
      <c r="A9" s="1" t="s">
        <v>21</v>
      </c>
      <c r="B9" s="2">
        <f>DATE(precY[[#This Row],[WY]],7,1)</f>
        <v>10410</v>
      </c>
      <c r="C9" s="3">
        <f>precY[[#This Row],[WY]]+0.5</f>
        <v>1928.5</v>
      </c>
      <c r="D9">
        <v>4.8099999999999996</v>
      </c>
      <c r="E9">
        <v>3.45</v>
      </c>
      <c r="F9">
        <v>12.84</v>
      </c>
      <c r="G9">
        <v>4.21</v>
      </c>
      <c r="H9">
        <v>0.63</v>
      </c>
      <c r="I9">
        <v>0.42</v>
      </c>
      <c r="J9">
        <v>0</v>
      </c>
      <c r="K9">
        <v>0.05</v>
      </c>
      <c r="L9">
        <v>0.35</v>
      </c>
      <c r="M9">
        <v>4.3099999999999996</v>
      </c>
      <c r="N9">
        <v>10.83</v>
      </c>
      <c r="O9">
        <v>3.82</v>
      </c>
      <c r="P9">
        <v>45.72</v>
      </c>
    </row>
    <row r="10" spans="1:16" x14ac:dyDescent="0.3">
      <c r="A10" s="1" t="s">
        <v>22</v>
      </c>
      <c r="B10" s="2">
        <f>DATE(precY[[#This Row],[WY]],7,1)</f>
        <v>10775</v>
      </c>
      <c r="C10" s="3">
        <f>precY[[#This Row],[WY]]+0.5</f>
        <v>1929.5</v>
      </c>
      <c r="D10">
        <v>2.33</v>
      </c>
      <c r="E10">
        <v>4</v>
      </c>
      <c r="F10">
        <v>3.65</v>
      </c>
      <c r="G10">
        <v>4.0999999999999996</v>
      </c>
      <c r="H10">
        <v>0.1</v>
      </c>
      <c r="I10">
        <v>2.84</v>
      </c>
      <c r="J10">
        <v>0</v>
      </c>
      <c r="K10">
        <v>0.01</v>
      </c>
      <c r="L10">
        <v>0</v>
      </c>
      <c r="M10">
        <v>1.02</v>
      </c>
      <c r="N10">
        <v>5.65</v>
      </c>
      <c r="O10">
        <v>5.71</v>
      </c>
      <c r="P10">
        <v>29.41</v>
      </c>
    </row>
    <row r="11" spans="1:16" x14ac:dyDescent="0.3">
      <c r="A11" s="1" t="s">
        <v>23</v>
      </c>
      <c r="B11" s="2">
        <f>DATE(precY[[#This Row],[WY]],7,1)</f>
        <v>11140</v>
      </c>
      <c r="C11" s="3">
        <f>precY[[#This Row],[WY]]+0.5</f>
        <v>1930.5</v>
      </c>
      <c r="D11">
        <v>7.65</v>
      </c>
      <c r="E11">
        <v>5.59</v>
      </c>
      <c r="F11">
        <v>4.45</v>
      </c>
      <c r="G11">
        <v>4.62</v>
      </c>
      <c r="H11">
        <v>1.88</v>
      </c>
      <c r="I11">
        <v>0.13</v>
      </c>
      <c r="J11">
        <v>0.02</v>
      </c>
      <c r="K11">
        <v>0.03</v>
      </c>
      <c r="L11">
        <v>2.1</v>
      </c>
      <c r="M11">
        <v>0.73</v>
      </c>
      <c r="N11">
        <v>0</v>
      </c>
      <c r="O11">
        <v>18.32</v>
      </c>
      <c r="P11">
        <v>45.52</v>
      </c>
    </row>
    <row r="12" spans="1:16" x14ac:dyDescent="0.3">
      <c r="A12" s="1" t="s">
        <v>24</v>
      </c>
      <c r="B12" s="2">
        <f>DATE(precY[[#This Row],[WY]],7,1)</f>
        <v>11505</v>
      </c>
      <c r="C12" s="3">
        <f>precY[[#This Row],[WY]]+0.5</f>
        <v>1931.5</v>
      </c>
      <c r="D12">
        <v>7.9</v>
      </c>
      <c r="E12">
        <v>3.16</v>
      </c>
      <c r="F12">
        <v>4.21</v>
      </c>
      <c r="G12">
        <v>1.4</v>
      </c>
      <c r="H12">
        <v>2.08</v>
      </c>
      <c r="I12">
        <v>2.1</v>
      </c>
      <c r="J12">
        <v>0.03</v>
      </c>
      <c r="K12">
        <v>0</v>
      </c>
      <c r="L12">
        <v>0.59</v>
      </c>
      <c r="M12">
        <v>0.6</v>
      </c>
      <c r="N12">
        <v>4.58</v>
      </c>
      <c r="O12">
        <v>1.37</v>
      </c>
      <c r="P12">
        <v>28.02</v>
      </c>
    </row>
    <row r="13" spans="1:16" x14ac:dyDescent="0.3">
      <c r="A13" s="1" t="s">
        <v>25</v>
      </c>
      <c r="B13" s="2">
        <f>DATE(precY[[#This Row],[WY]],7,1)</f>
        <v>11871</v>
      </c>
      <c r="C13" s="3">
        <f>precY[[#This Row],[WY]]+0.5</f>
        <v>1932.5</v>
      </c>
      <c r="D13">
        <v>5.6</v>
      </c>
      <c r="E13">
        <v>2.92</v>
      </c>
      <c r="F13">
        <v>2.61</v>
      </c>
      <c r="G13">
        <v>3.88</v>
      </c>
      <c r="H13">
        <v>3.58</v>
      </c>
      <c r="I13">
        <v>0.46</v>
      </c>
      <c r="J13">
        <v>0.1</v>
      </c>
      <c r="K13">
        <v>0</v>
      </c>
      <c r="L13">
        <v>0</v>
      </c>
      <c r="M13">
        <v>3.64</v>
      </c>
      <c r="N13">
        <v>3.76</v>
      </c>
      <c r="O13">
        <v>15.48</v>
      </c>
      <c r="P13">
        <v>42.03</v>
      </c>
    </row>
    <row r="14" spans="1:16" x14ac:dyDescent="0.3">
      <c r="A14" s="1" t="s">
        <v>26</v>
      </c>
      <c r="B14" s="2">
        <f>DATE(precY[[#This Row],[WY]],7,1)</f>
        <v>12236</v>
      </c>
      <c r="C14" s="3">
        <f>precY[[#This Row],[WY]]+0.5</f>
        <v>1933.5</v>
      </c>
      <c r="D14">
        <v>9.4499999999999993</v>
      </c>
      <c r="E14">
        <v>1.59</v>
      </c>
      <c r="F14">
        <v>8.35</v>
      </c>
      <c r="G14">
        <v>1.28</v>
      </c>
      <c r="H14">
        <v>3.31</v>
      </c>
      <c r="I14">
        <v>7.0000000000000007E-2</v>
      </c>
      <c r="J14">
        <v>0.12</v>
      </c>
      <c r="K14">
        <v>0</v>
      </c>
      <c r="L14">
        <v>0.5</v>
      </c>
      <c r="M14">
        <v>0.28999999999999998</v>
      </c>
      <c r="N14">
        <v>3.22</v>
      </c>
      <c r="O14">
        <v>4.09</v>
      </c>
      <c r="P14">
        <v>32.270000000000003</v>
      </c>
    </row>
    <row r="15" spans="1:16" x14ac:dyDescent="0.3">
      <c r="A15" s="1" t="s">
        <v>27</v>
      </c>
      <c r="B15" s="2">
        <f>DATE(precY[[#This Row],[WY]],7,1)</f>
        <v>12601</v>
      </c>
      <c r="C15" s="3">
        <f>precY[[#This Row],[WY]]+0.5</f>
        <v>1934.5</v>
      </c>
      <c r="D15">
        <v>3.84</v>
      </c>
      <c r="E15">
        <v>6.89</v>
      </c>
      <c r="F15">
        <v>2.71</v>
      </c>
      <c r="G15">
        <v>2.2999999999999998</v>
      </c>
      <c r="H15">
        <v>1.56</v>
      </c>
      <c r="I15">
        <v>1.47</v>
      </c>
      <c r="J15">
        <v>0.01</v>
      </c>
      <c r="K15">
        <v>0.14000000000000001</v>
      </c>
      <c r="L15">
        <v>0.82</v>
      </c>
      <c r="M15">
        <v>4.5599999999999996</v>
      </c>
      <c r="N15">
        <v>0.01</v>
      </c>
      <c r="O15">
        <v>12</v>
      </c>
      <c r="P15">
        <v>36.31</v>
      </c>
    </row>
    <row r="16" spans="1:16" x14ac:dyDescent="0.3">
      <c r="A16" s="1" t="s">
        <v>28</v>
      </c>
      <c r="B16" s="2">
        <f>DATE(precY[[#This Row],[WY]],7,1)</f>
        <v>12966</v>
      </c>
      <c r="C16" s="3">
        <f>precY[[#This Row],[WY]]+0.5</f>
        <v>1935.5</v>
      </c>
      <c r="D16">
        <v>10.220000000000001</v>
      </c>
      <c r="E16">
        <v>4.54</v>
      </c>
      <c r="F16">
        <v>6.4</v>
      </c>
      <c r="G16">
        <v>9.68</v>
      </c>
      <c r="H16">
        <v>0.84</v>
      </c>
      <c r="I16">
        <v>0.03</v>
      </c>
      <c r="J16">
        <v>0.03</v>
      </c>
      <c r="K16">
        <v>0.08</v>
      </c>
      <c r="L16">
        <v>0.28999999999999998</v>
      </c>
      <c r="M16">
        <v>3.66</v>
      </c>
      <c r="N16">
        <v>9.0500000000000007</v>
      </c>
      <c r="O16">
        <v>3.73</v>
      </c>
      <c r="P16">
        <v>48.55</v>
      </c>
    </row>
    <row r="17" spans="1:16" x14ac:dyDescent="0.3">
      <c r="A17" s="1" t="s">
        <v>29</v>
      </c>
      <c r="B17" s="2">
        <f>DATE(precY[[#This Row],[WY]],7,1)</f>
        <v>13332</v>
      </c>
      <c r="C17" s="3">
        <f>precY[[#This Row],[WY]]+0.5</f>
        <v>1936.5</v>
      </c>
      <c r="D17">
        <v>14.71</v>
      </c>
      <c r="E17">
        <v>16.22</v>
      </c>
      <c r="F17">
        <v>2.13</v>
      </c>
      <c r="G17">
        <v>3.34</v>
      </c>
      <c r="H17">
        <v>1.46</v>
      </c>
      <c r="I17">
        <v>2.83</v>
      </c>
      <c r="J17">
        <v>0.16</v>
      </c>
      <c r="K17">
        <v>7.0000000000000007E-2</v>
      </c>
      <c r="L17">
        <v>0.56000000000000005</v>
      </c>
      <c r="M17">
        <v>2.44</v>
      </c>
      <c r="N17">
        <v>1.75</v>
      </c>
      <c r="O17">
        <v>5.19</v>
      </c>
      <c r="P17">
        <v>50.86</v>
      </c>
    </row>
    <row r="18" spans="1:16" x14ac:dyDescent="0.3">
      <c r="A18" s="1" t="s">
        <v>30</v>
      </c>
      <c r="B18" s="2">
        <f>DATE(precY[[#This Row],[WY]],7,1)</f>
        <v>13697</v>
      </c>
      <c r="C18" s="3">
        <f>precY[[#This Row],[WY]]+0.5</f>
        <v>1937.5</v>
      </c>
      <c r="D18">
        <v>7.15</v>
      </c>
      <c r="E18">
        <v>12.05</v>
      </c>
      <c r="F18">
        <v>9.15</v>
      </c>
      <c r="G18">
        <v>4.03</v>
      </c>
      <c r="H18">
        <v>0.55000000000000004</v>
      </c>
      <c r="I18">
        <v>2.66</v>
      </c>
      <c r="J18">
        <v>0.06</v>
      </c>
      <c r="K18">
        <v>0</v>
      </c>
      <c r="L18">
        <v>0.02</v>
      </c>
      <c r="M18">
        <v>0.21</v>
      </c>
      <c r="N18">
        <v>0.05</v>
      </c>
      <c r="O18">
        <v>5.03</v>
      </c>
      <c r="P18">
        <v>40.96</v>
      </c>
    </row>
    <row r="19" spans="1:16" x14ac:dyDescent="0.3">
      <c r="A19" s="1" t="s">
        <v>31</v>
      </c>
      <c r="B19" s="2">
        <f>DATE(precY[[#This Row],[WY]],7,1)</f>
        <v>14062</v>
      </c>
      <c r="C19" s="3">
        <f>precY[[#This Row],[WY]]+0.5</f>
        <v>1938.5</v>
      </c>
      <c r="D19">
        <v>6.38</v>
      </c>
      <c r="E19">
        <v>19.48</v>
      </c>
      <c r="F19">
        <v>14.17</v>
      </c>
      <c r="G19">
        <v>3.39</v>
      </c>
      <c r="H19">
        <v>0.96</v>
      </c>
      <c r="I19">
        <v>0.23</v>
      </c>
      <c r="J19">
        <v>0.13</v>
      </c>
      <c r="K19">
        <v>0</v>
      </c>
      <c r="L19">
        <v>0.72</v>
      </c>
      <c r="M19">
        <v>3.54</v>
      </c>
      <c r="N19">
        <v>14.02</v>
      </c>
      <c r="O19">
        <v>12.53</v>
      </c>
      <c r="P19">
        <v>75.55</v>
      </c>
    </row>
    <row r="20" spans="1:16" x14ac:dyDescent="0.3">
      <c r="A20" s="1" t="s">
        <v>32</v>
      </c>
      <c r="B20" s="2">
        <f>DATE(precY[[#This Row],[WY]],7,1)</f>
        <v>14427</v>
      </c>
      <c r="C20" s="3">
        <f>precY[[#This Row],[WY]]+0.5</f>
        <v>1939.5</v>
      </c>
      <c r="D20">
        <v>5.34</v>
      </c>
      <c r="E20">
        <v>3.03</v>
      </c>
      <c r="F20">
        <v>5.14</v>
      </c>
      <c r="G20">
        <v>0.43</v>
      </c>
      <c r="H20">
        <v>2.44</v>
      </c>
      <c r="I20">
        <v>0.4</v>
      </c>
      <c r="J20">
        <v>0.05</v>
      </c>
      <c r="K20">
        <v>0.02</v>
      </c>
      <c r="L20">
        <v>1.3</v>
      </c>
      <c r="M20">
        <v>4.04</v>
      </c>
      <c r="N20">
        <v>3.04</v>
      </c>
      <c r="O20">
        <v>2.4900000000000002</v>
      </c>
      <c r="P20">
        <v>27.72</v>
      </c>
    </row>
    <row r="21" spans="1:16" x14ac:dyDescent="0.3">
      <c r="A21" s="1" t="s">
        <v>33</v>
      </c>
      <c r="B21" s="2">
        <f>DATE(precY[[#This Row],[WY]],7,1)</f>
        <v>14793</v>
      </c>
      <c r="C21" s="3">
        <f>precY[[#This Row],[WY]]+0.5</f>
        <v>1940.5</v>
      </c>
      <c r="D21">
        <v>17.02</v>
      </c>
      <c r="E21">
        <v>18.37</v>
      </c>
      <c r="F21">
        <v>13.27</v>
      </c>
      <c r="G21">
        <v>2</v>
      </c>
      <c r="H21">
        <v>1.52</v>
      </c>
      <c r="I21">
        <v>0.28999999999999998</v>
      </c>
      <c r="J21">
        <v>0</v>
      </c>
      <c r="K21">
        <v>0.04</v>
      </c>
      <c r="L21">
        <v>1.1399999999999999</v>
      </c>
      <c r="M21">
        <v>2.93</v>
      </c>
      <c r="N21">
        <v>0.79</v>
      </c>
      <c r="O21">
        <v>7.17</v>
      </c>
      <c r="P21">
        <v>64.540000000000006</v>
      </c>
    </row>
    <row r="22" spans="1:16" x14ac:dyDescent="0.3">
      <c r="A22" s="1" t="s">
        <v>34</v>
      </c>
      <c r="B22" s="2">
        <f>DATE(precY[[#This Row],[WY]],7,1)</f>
        <v>15158</v>
      </c>
      <c r="C22" s="3">
        <f>precY[[#This Row],[WY]]+0.5</f>
        <v>1941.5</v>
      </c>
      <c r="D22">
        <v>13.69</v>
      </c>
      <c r="E22">
        <v>12.29</v>
      </c>
      <c r="F22">
        <v>6.73</v>
      </c>
      <c r="G22">
        <v>7.12</v>
      </c>
      <c r="H22">
        <v>3.85</v>
      </c>
      <c r="I22">
        <v>1.27</v>
      </c>
      <c r="J22">
        <v>0.37</v>
      </c>
      <c r="K22">
        <v>0.09</v>
      </c>
      <c r="L22">
        <v>0.43</v>
      </c>
      <c r="M22">
        <v>3.27</v>
      </c>
      <c r="N22">
        <v>4.29</v>
      </c>
      <c r="O22">
        <v>18.850000000000001</v>
      </c>
      <c r="P22">
        <v>72.25</v>
      </c>
    </row>
    <row r="23" spans="1:16" x14ac:dyDescent="0.3">
      <c r="A23" s="1" t="s">
        <v>35</v>
      </c>
      <c r="B23" s="2">
        <f>DATE(precY[[#This Row],[WY]],7,1)</f>
        <v>15523</v>
      </c>
      <c r="C23" s="3">
        <f>precY[[#This Row],[WY]]+0.5</f>
        <v>1942.5</v>
      </c>
      <c r="D23">
        <v>11.65</v>
      </c>
      <c r="E23">
        <v>11.01</v>
      </c>
      <c r="F23">
        <v>3.17</v>
      </c>
      <c r="G23">
        <v>8.6999999999999993</v>
      </c>
      <c r="H23">
        <v>5.9</v>
      </c>
      <c r="I23">
        <v>0.21</v>
      </c>
      <c r="J23">
        <v>0</v>
      </c>
      <c r="K23">
        <v>0.01</v>
      </c>
      <c r="L23">
        <v>7.0000000000000007E-2</v>
      </c>
      <c r="M23">
        <v>1.59</v>
      </c>
      <c r="N23">
        <v>4.6399999999999997</v>
      </c>
      <c r="O23">
        <v>18.47</v>
      </c>
      <c r="P23">
        <v>65.42</v>
      </c>
    </row>
    <row r="24" spans="1:16" x14ac:dyDescent="0.3">
      <c r="A24" s="1" t="s">
        <v>36</v>
      </c>
      <c r="B24" s="2">
        <f>DATE(precY[[#This Row],[WY]],7,1)</f>
        <v>15888</v>
      </c>
      <c r="C24" s="3">
        <f>precY[[#This Row],[WY]]+0.5</f>
        <v>1943.5</v>
      </c>
      <c r="D24">
        <v>14.68</v>
      </c>
      <c r="E24">
        <v>3.57</v>
      </c>
      <c r="F24">
        <v>8.8000000000000007</v>
      </c>
      <c r="G24">
        <v>3.92</v>
      </c>
      <c r="H24">
        <v>1.1399999999999999</v>
      </c>
      <c r="I24">
        <v>2.13</v>
      </c>
      <c r="J24">
        <v>0.28000000000000003</v>
      </c>
      <c r="K24">
        <v>0.01</v>
      </c>
      <c r="L24">
        <v>0.02</v>
      </c>
      <c r="M24">
        <v>0.57999999999999996</v>
      </c>
      <c r="N24">
        <v>10.07</v>
      </c>
      <c r="O24">
        <v>7.72</v>
      </c>
      <c r="P24">
        <v>52.92</v>
      </c>
    </row>
    <row r="25" spans="1:16" x14ac:dyDescent="0.3">
      <c r="A25" s="1" t="s">
        <v>37</v>
      </c>
      <c r="B25" s="2">
        <f>DATE(precY[[#This Row],[WY]],7,1)</f>
        <v>16254</v>
      </c>
      <c r="C25" s="3">
        <f>precY[[#This Row],[WY]]+0.5</f>
        <v>1944.5</v>
      </c>
      <c r="D25">
        <v>6.42</v>
      </c>
      <c r="E25">
        <v>9.52</v>
      </c>
      <c r="F25">
        <v>3.94</v>
      </c>
      <c r="G25">
        <v>3.63</v>
      </c>
      <c r="H25">
        <v>1.42</v>
      </c>
      <c r="I25">
        <v>1.98</v>
      </c>
      <c r="J25">
        <v>0.23</v>
      </c>
      <c r="K25">
        <v>0.09</v>
      </c>
      <c r="L25">
        <v>0.19</v>
      </c>
      <c r="M25">
        <v>2.13</v>
      </c>
      <c r="N25">
        <v>2.66</v>
      </c>
      <c r="O25">
        <v>2.58</v>
      </c>
      <c r="P25">
        <v>34.79</v>
      </c>
    </row>
    <row r="26" spans="1:16" x14ac:dyDescent="0.3">
      <c r="A26" s="1" t="s">
        <v>38</v>
      </c>
      <c r="B26" s="2">
        <f>DATE(precY[[#This Row],[WY]],7,1)</f>
        <v>16619</v>
      </c>
      <c r="C26" s="3">
        <f>precY[[#This Row],[WY]]+0.5</f>
        <v>1945.5</v>
      </c>
      <c r="D26">
        <v>2.02</v>
      </c>
      <c r="E26">
        <v>12.04</v>
      </c>
      <c r="F26">
        <v>5.97</v>
      </c>
      <c r="G26">
        <v>1.29</v>
      </c>
      <c r="H26">
        <v>4.13</v>
      </c>
      <c r="I26">
        <v>1.51</v>
      </c>
      <c r="J26">
        <v>0.05</v>
      </c>
      <c r="K26">
        <v>0.03</v>
      </c>
      <c r="L26">
        <v>0.16</v>
      </c>
      <c r="M26">
        <v>3.67</v>
      </c>
      <c r="N26">
        <v>10.06</v>
      </c>
      <c r="O26">
        <v>6.65</v>
      </c>
      <c r="P26">
        <v>47.58</v>
      </c>
    </row>
    <row r="27" spans="1:16" x14ac:dyDescent="0.3">
      <c r="A27" s="1" t="s">
        <v>39</v>
      </c>
      <c r="B27" s="2">
        <f>DATE(precY[[#This Row],[WY]],7,1)</f>
        <v>16984</v>
      </c>
      <c r="C27" s="3">
        <f>precY[[#This Row],[WY]]+0.5</f>
        <v>1946.5</v>
      </c>
      <c r="D27">
        <v>3</v>
      </c>
      <c r="E27">
        <v>4.1900000000000004</v>
      </c>
      <c r="F27">
        <v>5.21</v>
      </c>
      <c r="G27">
        <v>0.52</v>
      </c>
      <c r="H27">
        <v>1.34</v>
      </c>
      <c r="I27">
        <v>0.02</v>
      </c>
      <c r="J27">
        <v>0.48</v>
      </c>
      <c r="K27">
        <v>0</v>
      </c>
      <c r="L27">
        <v>0.49</v>
      </c>
      <c r="M27">
        <v>8.66</v>
      </c>
      <c r="N27">
        <v>8.2100000000000009</v>
      </c>
      <c r="O27">
        <v>16.350000000000001</v>
      </c>
      <c r="P27">
        <v>48.47</v>
      </c>
    </row>
    <row r="28" spans="1:16" x14ac:dyDescent="0.3">
      <c r="A28" s="1" t="s">
        <v>40</v>
      </c>
      <c r="B28" s="2">
        <f>DATE(precY[[#This Row],[WY]],7,1)</f>
        <v>17349</v>
      </c>
      <c r="C28" s="3">
        <f>precY[[#This Row],[WY]]+0.5</f>
        <v>1947.5</v>
      </c>
      <c r="D28">
        <v>1.88</v>
      </c>
      <c r="E28">
        <v>5.65</v>
      </c>
      <c r="F28">
        <v>9.36</v>
      </c>
      <c r="G28">
        <v>1.53</v>
      </c>
      <c r="H28">
        <v>0.89</v>
      </c>
      <c r="I28">
        <v>2.94</v>
      </c>
      <c r="J28">
        <v>0.12</v>
      </c>
      <c r="K28">
        <v>0.15</v>
      </c>
      <c r="L28">
        <v>0.18</v>
      </c>
      <c r="M28">
        <v>1.44</v>
      </c>
      <c r="N28">
        <v>9.32</v>
      </c>
      <c r="O28">
        <v>4.96</v>
      </c>
      <c r="P28">
        <v>38.42</v>
      </c>
    </row>
    <row r="29" spans="1:16" x14ac:dyDescent="0.3">
      <c r="A29" s="1" t="s">
        <v>41</v>
      </c>
      <c r="B29" s="2">
        <f>DATE(precY[[#This Row],[WY]],7,1)</f>
        <v>17715</v>
      </c>
      <c r="C29" s="3">
        <f>precY[[#This Row],[WY]]+0.5</f>
        <v>1948.5</v>
      </c>
      <c r="D29">
        <v>7.95</v>
      </c>
      <c r="E29">
        <v>3.24</v>
      </c>
      <c r="F29">
        <v>8.36</v>
      </c>
      <c r="G29">
        <v>13</v>
      </c>
      <c r="H29">
        <v>3.33</v>
      </c>
      <c r="I29">
        <v>1.3</v>
      </c>
      <c r="J29">
        <v>0.25</v>
      </c>
      <c r="K29">
        <v>0.09</v>
      </c>
      <c r="L29">
        <v>0.68</v>
      </c>
      <c r="M29">
        <v>9.1199999999999992</v>
      </c>
      <c r="N29">
        <v>1.84</v>
      </c>
      <c r="O29">
        <v>1.48</v>
      </c>
      <c r="P29">
        <v>50.64</v>
      </c>
    </row>
    <row r="30" spans="1:16" x14ac:dyDescent="0.3">
      <c r="A30" s="1" t="s">
        <v>42</v>
      </c>
      <c r="B30" s="2">
        <f>DATE(precY[[#This Row],[WY]],7,1)</f>
        <v>18080</v>
      </c>
      <c r="C30" s="3">
        <f>precY[[#This Row],[WY]]+0.5</f>
        <v>1949.5</v>
      </c>
      <c r="D30">
        <v>2.29</v>
      </c>
      <c r="E30">
        <v>6.28</v>
      </c>
      <c r="F30">
        <v>10.71</v>
      </c>
      <c r="G30">
        <v>0.49</v>
      </c>
      <c r="H30">
        <v>2.46</v>
      </c>
      <c r="I30">
        <v>0.09</v>
      </c>
      <c r="J30">
        <v>0.02</v>
      </c>
      <c r="K30">
        <v>0.38</v>
      </c>
      <c r="L30">
        <v>0.22</v>
      </c>
      <c r="M30">
        <v>1.05</v>
      </c>
      <c r="N30">
        <v>4.8</v>
      </c>
      <c r="O30">
        <v>6.67</v>
      </c>
      <c r="P30">
        <v>35.46</v>
      </c>
    </row>
    <row r="31" spans="1:16" x14ac:dyDescent="0.3">
      <c r="A31" s="1" t="s">
        <v>43</v>
      </c>
      <c r="B31" s="2">
        <f>DATE(precY[[#This Row],[WY]],7,1)</f>
        <v>18445</v>
      </c>
      <c r="C31" s="3">
        <f>precY[[#This Row],[WY]]+0.5</f>
        <v>1950.5</v>
      </c>
      <c r="D31">
        <v>14.19</v>
      </c>
      <c r="E31">
        <v>6.86</v>
      </c>
      <c r="F31">
        <v>7.18</v>
      </c>
      <c r="G31">
        <v>4.62</v>
      </c>
      <c r="H31">
        <v>2.39</v>
      </c>
      <c r="I31">
        <v>0.98</v>
      </c>
      <c r="J31">
        <v>0.03</v>
      </c>
      <c r="K31">
        <v>0.02</v>
      </c>
      <c r="L31">
        <v>0.78</v>
      </c>
      <c r="M31">
        <v>0.31</v>
      </c>
      <c r="N31">
        <v>3.71</v>
      </c>
      <c r="O31">
        <v>2.82</v>
      </c>
      <c r="P31">
        <v>43.89</v>
      </c>
    </row>
    <row r="32" spans="1:16" x14ac:dyDescent="0.3">
      <c r="A32" s="1" t="s">
        <v>44</v>
      </c>
      <c r="B32" s="2">
        <f>DATE(precY[[#This Row],[WY]],7,1)</f>
        <v>18810</v>
      </c>
      <c r="C32" s="3">
        <f>precY[[#This Row],[WY]]+0.5</f>
        <v>1951.5</v>
      </c>
      <c r="D32">
        <v>10.31</v>
      </c>
      <c r="E32">
        <v>6.66</v>
      </c>
      <c r="F32">
        <v>3.78</v>
      </c>
      <c r="G32">
        <v>2.72</v>
      </c>
      <c r="H32">
        <v>2.97</v>
      </c>
      <c r="I32">
        <v>0.01</v>
      </c>
      <c r="J32">
        <v>0</v>
      </c>
      <c r="K32">
        <v>0.41</v>
      </c>
      <c r="L32">
        <v>0.13</v>
      </c>
      <c r="M32">
        <v>11.06</v>
      </c>
      <c r="N32">
        <v>13.7</v>
      </c>
      <c r="O32">
        <v>11.85</v>
      </c>
      <c r="P32">
        <v>63.6</v>
      </c>
    </row>
    <row r="33" spans="1:16" x14ac:dyDescent="0.3">
      <c r="A33" s="1" t="s">
        <v>45</v>
      </c>
      <c r="B33" s="2">
        <f>DATE(precY[[#This Row],[WY]],7,1)</f>
        <v>19176</v>
      </c>
      <c r="C33" s="3">
        <f>precY[[#This Row],[WY]]+0.5</f>
        <v>1952.5</v>
      </c>
      <c r="D33">
        <v>16.36</v>
      </c>
      <c r="E33">
        <v>8.0299999999999994</v>
      </c>
      <c r="F33">
        <v>8.5399999999999991</v>
      </c>
      <c r="G33">
        <v>1.62</v>
      </c>
      <c r="H33">
        <v>1.89</v>
      </c>
      <c r="I33">
        <v>2.0499999999999998</v>
      </c>
      <c r="J33">
        <v>0.4</v>
      </c>
      <c r="K33">
        <v>0</v>
      </c>
      <c r="L33">
        <v>0.54</v>
      </c>
      <c r="M33">
        <v>6.04</v>
      </c>
      <c r="N33">
        <v>9.39</v>
      </c>
      <c r="O33">
        <v>16.55</v>
      </c>
      <c r="P33">
        <v>71.41</v>
      </c>
    </row>
    <row r="34" spans="1:16" x14ac:dyDescent="0.3">
      <c r="A34" s="1" t="s">
        <v>46</v>
      </c>
      <c r="B34" s="2">
        <f>DATE(precY[[#This Row],[WY]],7,1)</f>
        <v>19541</v>
      </c>
      <c r="C34" s="3">
        <f>precY[[#This Row],[WY]]+0.5</f>
        <v>1953.5</v>
      </c>
      <c r="D34">
        <v>14.26</v>
      </c>
      <c r="E34">
        <v>0.66</v>
      </c>
      <c r="F34">
        <v>6.88</v>
      </c>
      <c r="G34">
        <v>6.11</v>
      </c>
      <c r="H34">
        <v>4.0999999999999996</v>
      </c>
      <c r="I34">
        <v>1.28</v>
      </c>
      <c r="J34">
        <v>0.02</v>
      </c>
      <c r="K34">
        <v>0.57999999999999996</v>
      </c>
      <c r="L34">
        <v>0.04</v>
      </c>
      <c r="M34">
        <v>0.38</v>
      </c>
      <c r="N34">
        <v>3.89</v>
      </c>
      <c r="O34">
        <v>15.66</v>
      </c>
      <c r="P34">
        <v>53.86</v>
      </c>
    </row>
    <row r="35" spans="1:16" x14ac:dyDescent="0.3">
      <c r="A35" s="1" t="s">
        <v>47</v>
      </c>
      <c r="B35" s="2">
        <f>DATE(precY[[#This Row],[WY]],7,1)</f>
        <v>19906</v>
      </c>
      <c r="C35" s="3">
        <f>precY[[#This Row],[WY]]+0.5</f>
        <v>1954.5</v>
      </c>
      <c r="D35">
        <v>12.36</v>
      </c>
      <c r="E35">
        <v>8.33</v>
      </c>
      <c r="F35">
        <v>8.57</v>
      </c>
      <c r="G35">
        <v>5.58</v>
      </c>
      <c r="H35">
        <v>0.12</v>
      </c>
      <c r="I35">
        <v>1.77</v>
      </c>
      <c r="J35">
        <v>0.01</v>
      </c>
      <c r="K35">
        <v>1.05</v>
      </c>
      <c r="L35">
        <v>0.31</v>
      </c>
      <c r="M35">
        <v>2.4500000000000002</v>
      </c>
      <c r="N35">
        <v>7.02</v>
      </c>
      <c r="O35">
        <v>2.52</v>
      </c>
      <c r="P35">
        <v>50.09</v>
      </c>
    </row>
    <row r="36" spans="1:16" x14ac:dyDescent="0.3">
      <c r="A36" s="1" t="s">
        <v>48</v>
      </c>
      <c r="B36" s="2">
        <f>DATE(precY[[#This Row],[WY]],7,1)</f>
        <v>20271</v>
      </c>
      <c r="C36" s="3">
        <f>precY[[#This Row],[WY]]+0.5</f>
        <v>1955.5</v>
      </c>
      <c r="D36">
        <v>5.63</v>
      </c>
      <c r="E36">
        <v>3.38</v>
      </c>
      <c r="F36">
        <v>2.04</v>
      </c>
      <c r="G36">
        <v>6.14</v>
      </c>
      <c r="H36">
        <v>0.8</v>
      </c>
      <c r="I36">
        <v>0.27</v>
      </c>
      <c r="J36">
        <v>0.1</v>
      </c>
      <c r="K36">
        <v>0</v>
      </c>
      <c r="L36">
        <v>0.9</v>
      </c>
      <c r="M36">
        <v>0.72</v>
      </c>
      <c r="N36">
        <v>6.82</v>
      </c>
      <c r="O36">
        <v>9.34</v>
      </c>
      <c r="P36">
        <v>36.14</v>
      </c>
    </row>
    <row r="37" spans="1:16" x14ac:dyDescent="0.3">
      <c r="A37" s="1" t="s">
        <v>49</v>
      </c>
      <c r="B37" s="2">
        <f>DATE(precY[[#This Row],[WY]],7,1)</f>
        <v>20637</v>
      </c>
      <c r="C37" s="3">
        <f>precY[[#This Row],[WY]]+0.5</f>
        <v>1956.5</v>
      </c>
      <c r="D37">
        <v>16.11</v>
      </c>
      <c r="E37">
        <v>10.31</v>
      </c>
      <c r="F37">
        <v>0.86</v>
      </c>
      <c r="G37">
        <v>2.29</v>
      </c>
      <c r="H37">
        <v>4.05</v>
      </c>
      <c r="I37">
        <v>0.46</v>
      </c>
      <c r="J37">
        <v>0.17</v>
      </c>
      <c r="K37">
        <v>0.01</v>
      </c>
      <c r="L37">
        <v>0.67</v>
      </c>
      <c r="M37">
        <v>1.02</v>
      </c>
      <c r="N37">
        <v>6.59</v>
      </c>
      <c r="O37">
        <v>30.83</v>
      </c>
      <c r="P37">
        <v>73.37</v>
      </c>
    </row>
    <row r="38" spans="1:16" x14ac:dyDescent="0.3">
      <c r="A38" s="1" t="s">
        <v>50</v>
      </c>
      <c r="B38" s="2">
        <f>DATE(precY[[#This Row],[WY]],7,1)</f>
        <v>21002</v>
      </c>
      <c r="C38" s="3">
        <f>precY[[#This Row],[WY]]+0.5</f>
        <v>1957.5</v>
      </c>
      <c r="D38">
        <v>6.84</v>
      </c>
      <c r="E38">
        <v>11.1</v>
      </c>
      <c r="F38">
        <v>6.68</v>
      </c>
      <c r="G38">
        <v>3.62</v>
      </c>
      <c r="H38">
        <v>7.4</v>
      </c>
      <c r="I38">
        <v>0.19</v>
      </c>
      <c r="J38">
        <v>0</v>
      </c>
      <c r="K38">
        <v>0</v>
      </c>
      <c r="L38">
        <v>3.73</v>
      </c>
      <c r="M38">
        <v>6.43</v>
      </c>
      <c r="N38">
        <v>0.19</v>
      </c>
      <c r="O38">
        <v>1.59</v>
      </c>
      <c r="P38">
        <v>47.77</v>
      </c>
    </row>
    <row r="39" spans="1:16" x14ac:dyDescent="0.3">
      <c r="A39" s="1" t="s">
        <v>51</v>
      </c>
      <c r="B39" s="2">
        <f>DATE(precY[[#This Row],[WY]],7,1)</f>
        <v>21367</v>
      </c>
      <c r="C39" s="3">
        <f>precY[[#This Row],[WY]]+0.5</f>
        <v>1958.5</v>
      </c>
      <c r="D39">
        <v>9.44</v>
      </c>
      <c r="E39">
        <v>18.64</v>
      </c>
      <c r="F39">
        <v>11.77</v>
      </c>
      <c r="G39">
        <v>7.07</v>
      </c>
      <c r="H39">
        <v>1.43</v>
      </c>
      <c r="I39">
        <v>2.9</v>
      </c>
      <c r="J39">
        <v>0.76</v>
      </c>
      <c r="K39">
        <v>0.18</v>
      </c>
      <c r="L39">
        <v>0.69</v>
      </c>
      <c r="M39">
        <v>5.17</v>
      </c>
      <c r="N39">
        <v>3.75</v>
      </c>
      <c r="O39">
        <v>8.59</v>
      </c>
      <c r="P39">
        <v>70.39</v>
      </c>
    </row>
    <row r="40" spans="1:16" x14ac:dyDescent="0.3">
      <c r="A40" s="1" t="s">
        <v>52</v>
      </c>
      <c r="B40" s="2">
        <f>DATE(precY[[#This Row],[WY]],7,1)</f>
        <v>21732</v>
      </c>
      <c r="C40" s="3">
        <f>precY[[#This Row],[WY]]+0.5</f>
        <v>1959.5</v>
      </c>
      <c r="D40">
        <v>13.63</v>
      </c>
      <c r="E40">
        <v>10.86</v>
      </c>
      <c r="F40">
        <v>2.56</v>
      </c>
      <c r="G40">
        <v>1.93</v>
      </c>
      <c r="H40">
        <v>1.86</v>
      </c>
      <c r="I40">
        <v>0.09</v>
      </c>
      <c r="J40">
        <v>0.09</v>
      </c>
      <c r="K40">
        <v>0.28000000000000003</v>
      </c>
      <c r="L40">
        <v>3.9</v>
      </c>
      <c r="M40">
        <v>0.71</v>
      </c>
      <c r="N40">
        <v>2.17</v>
      </c>
      <c r="O40">
        <v>3.01</v>
      </c>
      <c r="P40">
        <v>41.09</v>
      </c>
    </row>
    <row r="41" spans="1:16" x14ac:dyDescent="0.3">
      <c r="A41" s="1" t="s">
        <v>53</v>
      </c>
      <c r="B41" s="2">
        <f>DATE(precY[[#This Row],[WY]],7,1)</f>
        <v>22098</v>
      </c>
      <c r="C41" s="3">
        <f>precY[[#This Row],[WY]]+0.5</f>
        <v>1960.5</v>
      </c>
      <c r="D41">
        <v>9.93</v>
      </c>
      <c r="E41">
        <v>11.83</v>
      </c>
      <c r="F41">
        <v>8.99</v>
      </c>
      <c r="G41">
        <v>2.63</v>
      </c>
      <c r="H41">
        <v>2.94</v>
      </c>
      <c r="I41">
        <v>0</v>
      </c>
      <c r="J41">
        <v>0.09</v>
      </c>
      <c r="K41">
        <v>0.03</v>
      </c>
      <c r="L41">
        <v>0.21</v>
      </c>
      <c r="M41">
        <v>0.11</v>
      </c>
      <c r="N41">
        <v>0.01</v>
      </c>
      <c r="O41">
        <v>2.85</v>
      </c>
      <c r="P41">
        <v>39.619999999999997</v>
      </c>
    </row>
    <row r="42" spans="1:16" x14ac:dyDescent="0.3">
      <c r="A42" s="1" t="s">
        <v>54</v>
      </c>
      <c r="B42" s="2">
        <f>DATE(precY[[#This Row],[WY]],7,1)</f>
        <v>22463</v>
      </c>
      <c r="C42" s="3">
        <f>precY[[#This Row],[WY]]+0.5</f>
        <v>1961.5</v>
      </c>
      <c r="D42">
        <v>4.2699999999999996</v>
      </c>
      <c r="E42">
        <v>5.32</v>
      </c>
      <c r="F42">
        <v>7.41</v>
      </c>
      <c r="G42">
        <v>2.4500000000000002</v>
      </c>
      <c r="H42">
        <v>2.9</v>
      </c>
      <c r="I42">
        <v>0.61</v>
      </c>
      <c r="J42">
        <v>0.13</v>
      </c>
      <c r="K42">
        <v>0.4</v>
      </c>
      <c r="L42">
        <v>0.38</v>
      </c>
      <c r="M42">
        <v>1.23</v>
      </c>
      <c r="N42">
        <v>8.61</v>
      </c>
      <c r="O42">
        <v>5.53</v>
      </c>
      <c r="P42">
        <v>39.24</v>
      </c>
    </row>
    <row r="43" spans="1:16" x14ac:dyDescent="0.3">
      <c r="A43" s="1" t="s">
        <v>55</v>
      </c>
      <c r="B43" s="2">
        <f>DATE(precY[[#This Row],[WY]],7,1)</f>
        <v>22828</v>
      </c>
      <c r="C43" s="3">
        <f>precY[[#This Row],[WY]]+0.5</f>
        <v>1962.5</v>
      </c>
      <c r="D43">
        <v>3.8</v>
      </c>
      <c r="E43">
        <v>17.91</v>
      </c>
      <c r="F43">
        <v>6.6</v>
      </c>
      <c r="G43">
        <v>1.46</v>
      </c>
      <c r="H43">
        <v>1.49</v>
      </c>
      <c r="I43">
        <v>0.32</v>
      </c>
      <c r="J43">
        <v>0.13</v>
      </c>
      <c r="K43">
        <v>0.46</v>
      </c>
      <c r="L43">
        <v>0.45</v>
      </c>
      <c r="M43">
        <v>1.5</v>
      </c>
      <c r="N43">
        <v>6.1</v>
      </c>
      <c r="O43">
        <v>5.19</v>
      </c>
      <c r="P43">
        <v>45.41</v>
      </c>
    </row>
    <row r="44" spans="1:16" x14ac:dyDescent="0.3">
      <c r="A44" s="1" t="s">
        <v>56</v>
      </c>
      <c r="B44" s="2">
        <f>DATE(precY[[#This Row],[WY]],7,1)</f>
        <v>23193</v>
      </c>
      <c r="C44" s="3">
        <f>precY[[#This Row],[WY]]+0.5</f>
        <v>1963.5</v>
      </c>
      <c r="D44">
        <v>6.44</v>
      </c>
      <c r="E44">
        <v>6.53</v>
      </c>
      <c r="F44">
        <v>7.66</v>
      </c>
      <c r="G44">
        <v>11.55</v>
      </c>
      <c r="H44">
        <v>2.58</v>
      </c>
      <c r="I44">
        <v>1.28</v>
      </c>
      <c r="J44">
        <v>0.01</v>
      </c>
      <c r="K44">
        <v>0.06</v>
      </c>
      <c r="L44">
        <v>0.78</v>
      </c>
      <c r="M44">
        <v>17.12</v>
      </c>
      <c r="N44">
        <v>3.28</v>
      </c>
      <c r="O44">
        <v>6.26</v>
      </c>
      <c r="P44">
        <v>63.55</v>
      </c>
    </row>
    <row r="45" spans="1:16" x14ac:dyDescent="0.3">
      <c r="A45" s="1" t="s">
        <v>57</v>
      </c>
      <c r="B45" s="2">
        <f>DATE(precY[[#This Row],[WY]],7,1)</f>
        <v>23559</v>
      </c>
      <c r="C45" s="3">
        <f>precY[[#This Row],[WY]]+0.5</f>
        <v>1964.5</v>
      </c>
      <c r="D45">
        <v>8.33</v>
      </c>
      <c r="E45">
        <v>0.52</v>
      </c>
      <c r="F45">
        <v>3.74</v>
      </c>
      <c r="G45">
        <v>1.24</v>
      </c>
      <c r="H45">
        <v>3.01</v>
      </c>
      <c r="I45">
        <v>1.64</v>
      </c>
      <c r="J45">
        <v>0.14000000000000001</v>
      </c>
      <c r="K45">
        <v>0.1</v>
      </c>
      <c r="L45">
        <v>0.3</v>
      </c>
      <c r="M45">
        <v>3.75</v>
      </c>
      <c r="N45">
        <v>11.71</v>
      </c>
      <c r="O45">
        <v>1.07</v>
      </c>
      <c r="P45">
        <v>35.549999999999997</v>
      </c>
    </row>
    <row r="46" spans="1:16" x14ac:dyDescent="0.3">
      <c r="A46" s="1" t="s">
        <v>58</v>
      </c>
      <c r="B46" s="2">
        <f>DATE(precY[[#This Row],[WY]],7,1)</f>
        <v>23924</v>
      </c>
      <c r="C46" s="3">
        <f>precY[[#This Row],[WY]]+0.5</f>
        <v>1965.5</v>
      </c>
      <c r="D46">
        <v>10.61</v>
      </c>
      <c r="E46">
        <v>1.81</v>
      </c>
      <c r="F46">
        <v>2.85</v>
      </c>
      <c r="G46">
        <v>7.7</v>
      </c>
      <c r="H46">
        <v>0.59</v>
      </c>
      <c r="I46">
        <v>0.73</v>
      </c>
      <c r="J46">
        <v>0.14000000000000001</v>
      </c>
      <c r="K46">
        <v>2.25</v>
      </c>
      <c r="L46">
        <v>0.28000000000000003</v>
      </c>
      <c r="M46">
        <v>1.77</v>
      </c>
      <c r="N46">
        <v>9.75</v>
      </c>
      <c r="O46">
        <v>6.71</v>
      </c>
      <c r="P46">
        <v>65.19</v>
      </c>
    </row>
    <row r="47" spans="1:16" x14ac:dyDescent="0.3">
      <c r="A47" s="1" t="s">
        <v>59</v>
      </c>
      <c r="B47" s="2">
        <f>DATE(precY[[#This Row],[WY]],7,1)</f>
        <v>24289</v>
      </c>
      <c r="C47" s="3">
        <f>precY[[#This Row],[WY]]+0.5</f>
        <v>1966.5</v>
      </c>
      <c r="D47">
        <v>7.11</v>
      </c>
      <c r="E47">
        <v>4.1500000000000004</v>
      </c>
      <c r="F47">
        <v>2.98</v>
      </c>
      <c r="G47">
        <v>2.15</v>
      </c>
      <c r="H47">
        <v>0.47</v>
      </c>
      <c r="I47">
        <v>0.12</v>
      </c>
      <c r="J47">
        <v>0.05</v>
      </c>
      <c r="K47">
        <v>0.09</v>
      </c>
      <c r="L47">
        <v>0.23</v>
      </c>
      <c r="M47">
        <v>0.37</v>
      </c>
      <c r="N47">
        <v>12.55</v>
      </c>
      <c r="O47">
        <v>5.92</v>
      </c>
      <c r="P47">
        <v>36.19</v>
      </c>
    </row>
    <row r="48" spans="1:16" x14ac:dyDescent="0.3">
      <c r="A48" s="1" t="s">
        <v>60</v>
      </c>
      <c r="B48" s="2">
        <f>DATE(precY[[#This Row],[WY]],7,1)</f>
        <v>24654</v>
      </c>
      <c r="C48" s="3">
        <f>precY[[#This Row],[WY]]+0.5</f>
        <v>1967.5</v>
      </c>
      <c r="D48">
        <v>15.11</v>
      </c>
      <c r="E48">
        <v>0.88</v>
      </c>
      <c r="F48">
        <v>10.94</v>
      </c>
      <c r="G48">
        <v>8.2100000000000009</v>
      </c>
      <c r="H48">
        <v>1.75</v>
      </c>
      <c r="I48">
        <v>2.37</v>
      </c>
      <c r="J48">
        <v>0.01</v>
      </c>
      <c r="K48">
        <v>0.11</v>
      </c>
      <c r="L48">
        <v>0.41</v>
      </c>
      <c r="M48">
        <v>0.02</v>
      </c>
      <c r="N48">
        <v>13.91</v>
      </c>
      <c r="O48">
        <v>9.31</v>
      </c>
      <c r="P48">
        <v>63.03</v>
      </c>
    </row>
    <row r="49" spans="1:16" x14ac:dyDescent="0.3">
      <c r="A49" s="1" t="s">
        <v>61</v>
      </c>
      <c r="B49" s="2">
        <f>DATE(precY[[#This Row],[WY]],7,1)</f>
        <v>25020</v>
      </c>
      <c r="C49" s="3">
        <f>precY[[#This Row],[WY]]+0.5</f>
        <v>1968.5</v>
      </c>
      <c r="D49">
        <v>10.06</v>
      </c>
      <c r="E49">
        <v>6.94</v>
      </c>
      <c r="F49">
        <v>5.17</v>
      </c>
      <c r="G49">
        <v>0.44</v>
      </c>
      <c r="H49">
        <v>1.45</v>
      </c>
      <c r="I49">
        <v>0.69</v>
      </c>
      <c r="J49">
        <v>0.08</v>
      </c>
      <c r="K49">
        <v>1.94</v>
      </c>
      <c r="L49">
        <v>0.1</v>
      </c>
      <c r="M49">
        <v>2.4900000000000002</v>
      </c>
      <c r="N49">
        <v>4.12</v>
      </c>
      <c r="O49">
        <v>6.46</v>
      </c>
      <c r="P49">
        <v>39.94</v>
      </c>
    </row>
    <row r="50" spans="1:16" x14ac:dyDescent="0.3">
      <c r="A50" s="1" t="s">
        <v>62</v>
      </c>
      <c r="B50" s="2">
        <f>DATE(precY[[#This Row],[WY]],7,1)</f>
        <v>25385</v>
      </c>
      <c r="C50" s="3">
        <f>precY[[#This Row],[WY]]+0.5</f>
        <v>1969.5</v>
      </c>
      <c r="D50">
        <v>22.96</v>
      </c>
      <c r="E50">
        <v>12.48</v>
      </c>
      <c r="F50">
        <v>2.2599999999999998</v>
      </c>
      <c r="G50">
        <v>4.04</v>
      </c>
      <c r="H50">
        <v>0.3</v>
      </c>
      <c r="I50">
        <v>1.38</v>
      </c>
      <c r="J50">
        <v>0.08</v>
      </c>
      <c r="K50">
        <v>0</v>
      </c>
      <c r="L50">
        <v>0.08</v>
      </c>
      <c r="M50">
        <v>4.12</v>
      </c>
      <c r="N50">
        <v>6.4</v>
      </c>
      <c r="O50">
        <v>12.15</v>
      </c>
      <c r="P50">
        <v>66.25</v>
      </c>
    </row>
    <row r="51" spans="1:16" x14ac:dyDescent="0.3">
      <c r="A51" s="1" t="s">
        <v>63</v>
      </c>
      <c r="B51" s="2">
        <f>DATE(precY[[#This Row],[WY]],7,1)</f>
        <v>25750</v>
      </c>
      <c r="C51" s="3">
        <f>precY[[#This Row],[WY]]+0.5</f>
        <v>1970.5</v>
      </c>
      <c r="D51">
        <v>25.05</v>
      </c>
      <c r="E51">
        <v>3.99</v>
      </c>
      <c r="F51">
        <v>4.07</v>
      </c>
      <c r="G51">
        <v>1.9</v>
      </c>
      <c r="H51">
        <v>0.44</v>
      </c>
      <c r="I51">
        <v>1.44</v>
      </c>
      <c r="J51">
        <v>0</v>
      </c>
      <c r="K51">
        <v>0.03</v>
      </c>
      <c r="L51">
        <v>0.13</v>
      </c>
      <c r="M51">
        <v>3.31</v>
      </c>
      <c r="N51">
        <v>2.75</v>
      </c>
      <c r="O51">
        <v>16.86</v>
      </c>
      <c r="P51">
        <v>59.97</v>
      </c>
    </row>
    <row r="52" spans="1:16" x14ac:dyDescent="0.3">
      <c r="A52" s="1" t="s">
        <v>64</v>
      </c>
      <c r="B52" s="2">
        <f>DATE(precY[[#This Row],[WY]],7,1)</f>
        <v>26115</v>
      </c>
      <c r="C52" s="3">
        <f>precY[[#This Row],[WY]]+0.5</f>
        <v>1971.5</v>
      </c>
      <c r="D52">
        <v>5.93</v>
      </c>
      <c r="E52">
        <v>0.78</v>
      </c>
      <c r="F52">
        <v>9.76</v>
      </c>
      <c r="G52">
        <v>2.7</v>
      </c>
      <c r="H52">
        <v>3.32</v>
      </c>
      <c r="I52">
        <v>1.53</v>
      </c>
      <c r="J52">
        <v>0.12</v>
      </c>
      <c r="K52">
        <v>0.09</v>
      </c>
      <c r="L52">
        <v>1.1100000000000001</v>
      </c>
      <c r="M52">
        <v>3.03</v>
      </c>
      <c r="N52">
        <v>14.95</v>
      </c>
      <c r="O52">
        <v>14.14</v>
      </c>
      <c r="P52">
        <v>57.46</v>
      </c>
    </row>
    <row r="53" spans="1:16" x14ac:dyDescent="0.3">
      <c r="A53" s="1" t="s">
        <v>65</v>
      </c>
      <c r="B53" s="2">
        <f>DATE(precY[[#This Row],[WY]],7,1)</f>
        <v>26481</v>
      </c>
      <c r="C53" s="3">
        <f>precY[[#This Row],[WY]]+0.5</f>
        <v>1972.5</v>
      </c>
      <c r="D53">
        <v>4.26</v>
      </c>
      <c r="E53">
        <v>5.03</v>
      </c>
      <c r="F53">
        <v>2.99</v>
      </c>
      <c r="G53">
        <v>4.47</v>
      </c>
      <c r="H53">
        <v>1.43</v>
      </c>
      <c r="I53">
        <v>0.7</v>
      </c>
      <c r="J53">
        <v>0</v>
      </c>
      <c r="K53">
        <v>0.14000000000000001</v>
      </c>
      <c r="L53">
        <v>1.83</v>
      </c>
      <c r="M53">
        <v>0.77</v>
      </c>
      <c r="N53">
        <v>5.35</v>
      </c>
      <c r="O53">
        <v>9.2799999999999994</v>
      </c>
      <c r="P53">
        <v>36.25</v>
      </c>
    </row>
    <row r="54" spans="1:16" x14ac:dyDescent="0.3">
      <c r="A54" s="1" t="s">
        <v>66</v>
      </c>
      <c r="B54" s="2">
        <f>DATE(precY[[#This Row],[WY]],7,1)</f>
        <v>26846</v>
      </c>
      <c r="C54" s="3">
        <f>precY[[#This Row],[WY]]+0.5</f>
        <v>1973.5</v>
      </c>
      <c r="D54">
        <v>14.49</v>
      </c>
      <c r="E54">
        <v>10.37</v>
      </c>
      <c r="F54">
        <v>4.5599999999999996</v>
      </c>
      <c r="G54">
        <v>0.91</v>
      </c>
      <c r="H54">
        <v>0.88</v>
      </c>
      <c r="I54">
        <v>0.24</v>
      </c>
      <c r="J54">
        <v>0.06</v>
      </c>
      <c r="K54">
        <v>0.35</v>
      </c>
      <c r="L54">
        <v>1.43</v>
      </c>
      <c r="M54">
        <v>3.93</v>
      </c>
      <c r="N54">
        <v>8.18</v>
      </c>
      <c r="O54">
        <v>6.25</v>
      </c>
      <c r="P54">
        <v>51.65</v>
      </c>
    </row>
    <row r="55" spans="1:16" x14ac:dyDescent="0.3">
      <c r="A55" s="1" t="s">
        <v>67</v>
      </c>
      <c r="B55" s="2">
        <f>DATE(precY[[#This Row],[WY]],7,1)</f>
        <v>27211</v>
      </c>
      <c r="C55" s="3">
        <f>precY[[#This Row],[WY]]+0.5</f>
        <v>1974.5</v>
      </c>
      <c r="D55">
        <v>12.75</v>
      </c>
      <c r="E55">
        <v>4.42</v>
      </c>
      <c r="F55">
        <v>16</v>
      </c>
      <c r="G55">
        <v>4.38</v>
      </c>
      <c r="H55">
        <v>0.4</v>
      </c>
      <c r="I55">
        <v>0.42</v>
      </c>
      <c r="J55">
        <v>3.26</v>
      </c>
      <c r="K55">
        <v>0.28000000000000003</v>
      </c>
      <c r="L55">
        <v>0</v>
      </c>
      <c r="M55">
        <v>4.8499999999999996</v>
      </c>
      <c r="N55">
        <v>21.55</v>
      </c>
      <c r="O55">
        <v>10.24</v>
      </c>
      <c r="P55">
        <v>78.55</v>
      </c>
    </row>
    <row r="56" spans="1:16" x14ac:dyDescent="0.3">
      <c r="A56" s="1" t="s">
        <v>68</v>
      </c>
      <c r="B56" s="2">
        <f>DATE(precY[[#This Row],[WY]],7,1)</f>
        <v>27576</v>
      </c>
      <c r="C56" s="3">
        <f>precY[[#This Row],[WY]]+0.5</f>
        <v>1975.5</v>
      </c>
      <c r="D56">
        <v>3.7</v>
      </c>
      <c r="E56">
        <v>14.17</v>
      </c>
      <c r="F56">
        <v>12.35</v>
      </c>
      <c r="G56">
        <v>4.83</v>
      </c>
      <c r="H56">
        <v>0.74</v>
      </c>
      <c r="I56">
        <v>0.45</v>
      </c>
      <c r="J56">
        <v>0.27</v>
      </c>
      <c r="K56">
        <v>1.46</v>
      </c>
      <c r="L56">
        <v>0.24</v>
      </c>
      <c r="M56">
        <v>2.5</v>
      </c>
      <c r="N56">
        <v>3</v>
      </c>
      <c r="O56">
        <v>5.08</v>
      </c>
      <c r="P56">
        <v>48.79</v>
      </c>
    </row>
    <row r="57" spans="1:16" x14ac:dyDescent="0.3">
      <c r="A57" s="1" t="s">
        <v>69</v>
      </c>
      <c r="B57" s="2">
        <f>DATE(precY[[#This Row],[WY]],7,1)</f>
        <v>27942</v>
      </c>
      <c r="C57" s="3">
        <f>precY[[#This Row],[WY]]+0.5</f>
        <v>1976.5</v>
      </c>
      <c r="D57">
        <v>0.74</v>
      </c>
      <c r="E57">
        <v>5.93</v>
      </c>
      <c r="F57">
        <v>2.42</v>
      </c>
      <c r="G57">
        <v>2.7</v>
      </c>
      <c r="H57">
        <v>0.16</v>
      </c>
      <c r="I57">
        <v>0.25</v>
      </c>
      <c r="J57">
        <v>0.09</v>
      </c>
      <c r="K57">
        <v>2.91</v>
      </c>
      <c r="L57">
        <v>1.36</v>
      </c>
      <c r="M57">
        <v>6.78</v>
      </c>
      <c r="N57">
        <v>2.68</v>
      </c>
      <c r="O57">
        <v>2.2799999999999998</v>
      </c>
      <c r="P57">
        <v>28.3</v>
      </c>
    </row>
    <row r="58" spans="1:16" x14ac:dyDescent="0.3">
      <c r="A58" s="1" t="s">
        <v>70</v>
      </c>
      <c r="B58" s="2">
        <f>DATE(precY[[#This Row],[WY]],7,1)</f>
        <v>28307</v>
      </c>
      <c r="C58" s="3">
        <f>precY[[#This Row],[WY]]+0.5</f>
        <v>1977.5</v>
      </c>
      <c r="D58">
        <v>3.14</v>
      </c>
      <c r="E58">
        <v>3.18</v>
      </c>
      <c r="F58">
        <v>2.57</v>
      </c>
      <c r="G58">
        <v>0.76</v>
      </c>
      <c r="H58">
        <v>3.23</v>
      </c>
      <c r="I58">
        <v>0.34</v>
      </c>
      <c r="J58">
        <v>0.16</v>
      </c>
      <c r="K58">
        <v>0.4</v>
      </c>
      <c r="L58">
        <v>2.93</v>
      </c>
      <c r="M58">
        <v>0.48</v>
      </c>
      <c r="N58">
        <v>1.52</v>
      </c>
      <c r="O58">
        <v>0.33</v>
      </c>
      <c r="P58">
        <v>19.04</v>
      </c>
    </row>
    <row r="59" spans="1:16" x14ac:dyDescent="0.3">
      <c r="A59" s="1" t="s">
        <v>71</v>
      </c>
      <c r="B59" s="2">
        <f>DATE(precY[[#This Row],[WY]],7,1)</f>
        <v>28672</v>
      </c>
      <c r="C59" s="3">
        <f>precY[[#This Row],[WY]]+0.5</f>
        <v>1978.5</v>
      </c>
      <c r="D59">
        <v>20.83</v>
      </c>
      <c r="E59">
        <v>8.0299999999999994</v>
      </c>
      <c r="F59">
        <v>10.64</v>
      </c>
      <c r="G59">
        <v>8.24</v>
      </c>
      <c r="H59">
        <v>1.37</v>
      </c>
      <c r="I59">
        <v>0.61</v>
      </c>
      <c r="J59">
        <v>0.28999999999999998</v>
      </c>
      <c r="K59">
        <v>0.08</v>
      </c>
      <c r="L59">
        <v>3.34</v>
      </c>
      <c r="M59">
        <v>0.71</v>
      </c>
      <c r="N59">
        <v>4.88</v>
      </c>
      <c r="O59">
        <v>12.54</v>
      </c>
      <c r="P59">
        <v>71.56</v>
      </c>
    </row>
    <row r="60" spans="1:16" x14ac:dyDescent="0.3">
      <c r="A60" s="1" t="s">
        <v>72</v>
      </c>
      <c r="B60" s="2">
        <f>DATE(precY[[#This Row],[WY]],7,1)</f>
        <v>29037</v>
      </c>
      <c r="C60" s="3">
        <f>precY[[#This Row],[WY]]+0.5</f>
        <v>1979.5</v>
      </c>
      <c r="D60">
        <v>8.9</v>
      </c>
      <c r="E60">
        <v>11.37</v>
      </c>
      <c r="F60">
        <v>5.85</v>
      </c>
      <c r="G60">
        <v>3.61</v>
      </c>
      <c r="H60">
        <v>2.4900000000000002</v>
      </c>
      <c r="I60">
        <v>0.13</v>
      </c>
      <c r="J60">
        <v>0.22</v>
      </c>
      <c r="K60">
        <v>0.99</v>
      </c>
      <c r="L60">
        <v>0.22</v>
      </c>
      <c r="M60">
        <v>0.02</v>
      </c>
      <c r="N60">
        <v>3.12</v>
      </c>
      <c r="O60">
        <v>2.17</v>
      </c>
      <c r="P60">
        <v>39.090000000000003</v>
      </c>
    </row>
    <row r="61" spans="1:16" x14ac:dyDescent="0.3">
      <c r="A61" s="1" t="s">
        <v>73</v>
      </c>
      <c r="B61" s="2">
        <f>DATE(precY[[#This Row],[WY]],7,1)</f>
        <v>29403</v>
      </c>
      <c r="C61" s="3">
        <f>precY[[#This Row],[WY]]+0.5</f>
        <v>1980.5</v>
      </c>
      <c r="D61">
        <v>12.8</v>
      </c>
      <c r="E61">
        <v>14.91</v>
      </c>
      <c r="F61">
        <v>3.88</v>
      </c>
      <c r="G61">
        <v>3.36</v>
      </c>
      <c r="H61">
        <v>2.17</v>
      </c>
      <c r="I61">
        <v>1.19</v>
      </c>
      <c r="J61">
        <v>0.51</v>
      </c>
      <c r="K61">
        <v>7.0000000000000007E-2</v>
      </c>
      <c r="L61">
        <v>0.46</v>
      </c>
      <c r="M61">
        <v>6.77</v>
      </c>
      <c r="N61">
        <v>5.31</v>
      </c>
      <c r="O61">
        <v>8.1300000000000008</v>
      </c>
      <c r="P61">
        <v>59.56</v>
      </c>
    </row>
    <row r="62" spans="1:16" x14ac:dyDescent="0.3">
      <c r="A62" s="1" t="s">
        <v>74</v>
      </c>
      <c r="B62" s="2">
        <f>DATE(precY[[#This Row],[WY]],7,1)</f>
        <v>29768</v>
      </c>
      <c r="C62" s="3">
        <f>precY[[#This Row],[WY]]+0.5</f>
        <v>1981.5</v>
      </c>
      <c r="D62">
        <v>10.4</v>
      </c>
      <c r="E62">
        <v>4.3899999999999997</v>
      </c>
      <c r="F62">
        <v>7.06</v>
      </c>
      <c r="G62">
        <v>1.75</v>
      </c>
      <c r="H62">
        <v>2.52</v>
      </c>
      <c r="I62">
        <v>0.08</v>
      </c>
      <c r="J62">
        <v>0.02</v>
      </c>
      <c r="K62">
        <v>0</v>
      </c>
      <c r="L62">
        <v>1.33</v>
      </c>
      <c r="M62">
        <v>1.39</v>
      </c>
      <c r="N62">
        <v>1.71</v>
      </c>
      <c r="O62">
        <v>6.98</v>
      </c>
      <c r="P62">
        <v>37.630000000000003</v>
      </c>
    </row>
    <row r="63" spans="1:16" x14ac:dyDescent="0.3">
      <c r="A63" s="1" t="s">
        <v>75</v>
      </c>
      <c r="B63" s="2">
        <f>DATE(precY[[#This Row],[WY]],7,1)</f>
        <v>30133</v>
      </c>
      <c r="C63" s="3">
        <f>precY[[#This Row],[WY]]+0.5</f>
        <v>1982.5</v>
      </c>
      <c r="D63">
        <v>7.93</v>
      </c>
      <c r="E63">
        <v>8.02</v>
      </c>
      <c r="F63">
        <v>11.61</v>
      </c>
      <c r="G63">
        <v>10.130000000000001</v>
      </c>
      <c r="H63">
        <v>0.38</v>
      </c>
      <c r="I63">
        <v>1.66</v>
      </c>
      <c r="J63">
        <v>0.5</v>
      </c>
      <c r="K63">
        <v>0.23</v>
      </c>
      <c r="L63">
        <v>2.92</v>
      </c>
      <c r="M63">
        <v>7.06</v>
      </c>
      <c r="N63">
        <v>19.989999999999998</v>
      </c>
      <c r="O63">
        <v>14.39</v>
      </c>
      <c r="P63">
        <v>84.82</v>
      </c>
    </row>
    <row r="64" spans="1:16" x14ac:dyDescent="0.3">
      <c r="A64" s="1" t="s">
        <v>76</v>
      </c>
      <c r="B64" s="2">
        <f>DATE(precY[[#This Row],[WY]],7,1)</f>
        <v>30498</v>
      </c>
      <c r="C64" s="3">
        <f>precY[[#This Row],[WY]]+0.5</f>
        <v>1983.5</v>
      </c>
      <c r="D64">
        <v>12.07</v>
      </c>
      <c r="E64">
        <v>16.100000000000001</v>
      </c>
      <c r="F64">
        <v>20.100000000000001</v>
      </c>
      <c r="G64">
        <v>6.4</v>
      </c>
      <c r="H64">
        <v>1.62</v>
      </c>
      <c r="I64">
        <v>0.67</v>
      </c>
      <c r="J64">
        <v>0.23</v>
      </c>
      <c r="K64">
        <v>0.79</v>
      </c>
      <c r="L64">
        <v>1.51</v>
      </c>
      <c r="M64">
        <v>7.9</v>
      </c>
      <c r="N64">
        <v>9.82</v>
      </c>
      <c r="O64">
        <v>11.28</v>
      </c>
      <c r="P64">
        <v>88.49</v>
      </c>
    </row>
    <row r="65" spans="1:16" x14ac:dyDescent="0.3">
      <c r="A65" s="1" t="s">
        <v>77</v>
      </c>
      <c r="B65" s="2">
        <f>DATE(precY[[#This Row],[WY]],7,1)</f>
        <v>30864</v>
      </c>
      <c r="C65" s="3">
        <f>precY[[#This Row],[WY]]+0.5</f>
        <v>1984.5</v>
      </c>
      <c r="D65">
        <v>0.59</v>
      </c>
      <c r="E65">
        <v>6.29</v>
      </c>
      <c r="F65">
        <v>4.7</v>
      </c>
      <c r="G65">
        <v>2.97</v>
      </c>
      <c r="H65">
        <v>0.95</v>
      </c>
      <c r="I65">
        <v>1.24</v>
      </c>
      <c r="J65">
        <v>0.4</v>
      </c>
      <c r="K65">
        <v>0.68</v>
      </c>
      <c r="L65">
        <v>0.27</v>
      </c>
      <c r="M65">
        <v>3.08</v>
      </c>
      <c r="N65">
        <v>18.7</v>
      </c>
      <c r="O65">
        <v>18.2</v>
      </c>
      <c r="P65">
        <v>58.07</v>
      </c>
    </row>
    <row r="66" spans="1:16" x14ac:dyDescent="0.3">
      <c r="A66" s="1" t="s">
        <v>78</v>
      </c>
      <c r="B66" s="2">
        <f>DATE(precY[[#This Row],[WY]],7,1)</f>
        <v>31229</v>
      </c>
      <c r="C66" s="3">
        <f>precY[[#This Row],[WY]]+0.5</f>
        <v>1985.5</v>
      </c>
      <c r="D66">
        <v>1.3</v>
      </c>
      <c r="E66">
        <v>5.0599999999999996</v>
      </c>
      <c r="F66">
        <v>6.76</v>
      </c>
      <c r="G66">
        <v>0.52</v>
      </c>
      <c r="H66">
        <v>0.25</v>
      </c>
      <c r="I66">
        <v>0.28999999999999998</v>
      </c>
      <c r="J66">
        <v>0.48</v>
      </c>
      <c r="K66">
        <v>0.19</v>
      </c>
      <c r="L66">
        <v>2.9</v>
      </c>
      <c r="M66">
        <v>4.2300000000000004</v>
      </c>
      <c r="N66">
        <v>13.94</v>
      </c>
      <c r="O66">
        <v>1.9</v>
      </c>
      <c r="P66">
        <v>37.82</v>
      </c>
    </row>
    <row r="67" spans="1:16" x14ac:dyDescent="0.3">
      <c r="A67" s="1" t="s">
        <v>79</v>
      </c>
      <c r="B67" s="2">
        <f>DATE(precY[[#This Row],[WY]],7,1)</f>
        <v>31594</v>
      </c>
      <c r="C67" s="3">
        <f>precY[[#This Row],[WY]]+0.5</f>
        <v>1986.5</v>
      </c>
      <c r="D67">
        <v>10.77</v>
      </c>
      <c r="E67">
        <v>27.14</v>
      </c>
      <c r="F67">
        <v>10.58</v>
      </c>
      <c r="G67">
        <v>1.64</v>
      </c>
      <c r="H67">
        <v>2.7</v>
      </c>
      <c r="I67">
        <v>7.0000000000000007E-2</v>
      </c>
      <c r="J67">
        <v>0.15</v>
      </c>
      <c r="K67">
        <v>0.02</v>
      </c>
      <c r="L67">
        <v>4.72</v>
      </c>
      <c r="M67">
        <v>2.38</v>
      </c>
      <c r="N67">
        <v>6.65</v>
      </c>
      <c r="O67">
        <v>5.25</v>
      </c>
      <c r="P67">
        <v>72.069999999999993</v>
      </c>
    </row>
    <row r="68" spans="1:16" x14ac:dyDescent="0.3">
      <c r="A68" s="1" t="s">
        <v>80</v>
      </c>
      <c r="B68" s="2">
        <f>DATE(precY[[#This Row],[WY]],7,1)</f>
        <v>31959</v>
      </c>
      <c r="C68" s="3">
        <f>precY[[#This Row],[WY]]+0.5</f>
        <v>1987.5</v>
      </c>
      <c r="D68">
        <v>6.07</v>
      </c>
      <c r="E68">
        <v>7.17</v>
      </c>
      <c r="F68">
        <v>8.9700000000000006</v>
      </c>
      <c r="G68">
        <v>0.74</v>
      </c>
      <c r="H68">
        <v>1.06</v>
      </c>
      <c r="I68">
        <v>0.17</v>
      </c>
      <c r="J68">
        <v>0.38</v>
      </c>
      <c r="K68">
        <v>0.01</v>
      </c>
      <c r="L68">
        <v>0.01</v>
      </c>
      <c r="M68">
        <v>1.1499999999999999</v>
      </c>
      <c r="N68">
        <v>0.76</v>
      </c>
      <c r="O68">
        <v>2.0699999999999998</v>
      </c>
      <c r="P68">
        <v>28.56</v>
      </c>
    </row>
    <row r="69" spans="1:16" x14ac:dyDescent="0.3">
      <c r="A69" s="1" t="s">
        <v>81</v>
      </c>
      <c r="B69" s="2">
        <f>DATE(precY[[#This Row],[WY]],7,1)</f>
        <v>32325</v>
      </c>
      <c r="C69" s="3">
        <f>precY[[#This Row],[WY]]+0.5</f>
        <v>1988.5</v>
      </c>
      <c r="D69">
        <v>7.61</v>
      </c>
      <c r="E69">
        <v>0.46</v>
      </c>
      <c r="F69">
        <v>1.32</v>
      </c>
      <c r="G69">
        <v>4.2699999999999996</v>
      </c>
      <c r="H69">
        <v>2.65</v>
      </c>
      <c r="I69">
        <v>1.1100000000000001</v>
      </c>
      <c r="J69">
        <v>0.28999999999999998</v>
      </c>
      <c r="K69">
        <v>0</v>
      </c>
      <c r="L69">
        <v>0.12</v>
      </c>
      <c r="M69">
        <v>0.99</v>
      </c>
      <c r="N69">
        <v>3.32</v>
      </c>
      <c r="O69">
        <v>12.72</v>
      </c>
      <c r="P69">
        <v>34.86</v>
      </c>
    </row>
    <row r="70" spans="1:16" x14ac:dyDescent="0.3">
      <c r="A70" s="1" t="s">
        <v>82</v>
      </c>
      <c r="B70" s="2">
        <f>DATE(precY[[#This Row],[WY]],7,1)</f>
        <v>32690</v>
      </c>
      <c r="C70" s="3">
        <f>precY[[#This Row],[WY]]+0.5</f>
        <v>1989.5</v>
      </c>
      <c r="D70">
        <v>2.81</v>
      </c>
      <c r="E70">
        <v>3.02</v>
      </c>
      <c r="F70">
        <v>17.27</v>
      </c>
      <c r="G70">
        <v>2.4</v>
      </c>
      <c r="H70">
        <v>1.26</v>
      </c>
      <c r="I70">
        <v>1.08</v>
      </c>
      <c r="J70">
        <v>0.01</v>
      </c>
      <c r="K70">
        <v>0.59</v>
      </c>
      <c r="L70">
        <v>3.69</v>
      </c>
      <c r="M70">
        <v>0.17</v>
      </c>
      <c r="N70">
        <v>13.21</v>
      </c>
      <c r="O70">
        <v>4.62</v>
      </c>
      <c r="P70">
        <v>50.13</v>
      </c>
    </row>
    <row r="71" spans="1:16" x14ac:dyDescent="0.3">
      <c r="A71" s="1" t="s">
        <v>83</v>
      </c>
      <c r="B71" s="2">
        <f>DATE(precY[[#This Row],[WY]],7,1)</f>
        <v>33055</v>
      </c>
      <c r="C71" s="3">
        <f>precY[[#This Row],[WY]]+0.5</f>
        <v>1990.5</v>
      </c>
      <c r="D71">
        <v>7.88</v>
      </c>
      <c r="E71">
        <v>4.5999999999999996</v>
      </c>
      <c r="F71">
        <v>3.19</v>
      </c>
      <c r="G71">
        <v>1.83</v>
      </c>
      <c r="H71">
        <v>7.55</v>
      </c>
      <c r="I71">
        <v>0.28999999999999998</v>
      </c>
      <c r="J71">
        <v>0.12</v>
      </c>
      <c r="K71">
        <v>0.54</v>
      </c>
      <c r="L71">
        <v>0.53</v>
      </c>
      <c r="M71">
        <v>6.29</v>
      </c>
      <c r="N71">
        <v>3.08</v>
      </c>
      <c r="O71">
        <v>7.0000000000000007E-2</v>
      </c>
      <c r="P71">
        <v>35.97</v>
      </c>
    </row>
    <row r="72" spans="1:16" x14ac:dyDescent="0.3">
      <c r="A72" s="1" t="s">
        <v>84</v>
      </c>
      <c r="B72" s="2">
        <f>DATE(precY[[#This Row],[WY]],7,1)</f>
        <v>33420</v>
      </c>
      <c r="C72" s="3">
        <f>precY[[#This Row],[WY]]+0.5</f>
        <v>1991.5</v>
      </c>
      <c r="D72">
        <v>0.88</v>
      </c>
      <c r="E72">
        <v>3.11</v>
      </c>
      <c r="F72">
        <v>17.940000000000001</v>
      </c>
      <c r="G72">
        <v>1.81</v>
      </c>
      <c r="H72">
        <v>2.5099999999999998</v>
      </c>
      <c r="I72">
        <v>1.2</v>
      </c>
      <c r="J72">
        <v>0.4</v>
      </c>
      <c r="K72">
        <v>0.22</v>
      </c>
      <c r="L72">
        <v>0.05</v>
      </c>
      <c r="M72">
        <v>1.1000000000000001</v>
      </c>
      <c r="N72">
        <v>1.56</v>
      </c>
      <c r="O72">
        <v>1.39</v>
      </c>
      <c r="P72">
        <v>32.17</v>
      </c>
    </row>
    <row r="73" spans="1:16" x14ac:dyDescent="0.3">
      <c r="A73" s="1" t="s">
        <v>85</v>
      </c>
      <c r="B73" s="2">
        <f>DATE(precY[[#This Row],[WY]],7,1)</f>
        <v>33786</v>
      </c>
      <c r="C73" s="3">
        <f>precY[[#This Row],[WY]]+0.5</f>
        <v>1992.5</v>
      </c>
      <c r="D73">
        <v>2.81</v>
      </c>
      <c r="E73">
        <v>11.84</v>
      </c>
      <c r="F73">
        <v>5.35</v>
      </c>
      <c r="G73">
        <v>2.67</v>
      </c>
      <c r="H73">
        <v>0.12</v>
      </c>
      <c r="I73">
        <v>2.73</v>
      </c>
      <c r="J73">
        <v>0.2</v>
      </c>
      <c r="K73">
        <v>0.16</v>
      </c>
      <c r="L73">
        <v>0.08</v>
      </c>
      <c r="M73">
        <v>3.44</v>
      </c>
      <c r="N73">
        <v>2.64</v>
      </c>
      <c r="O73">
        <v>3.97</v>
      </c>
      <c r="P73">
        <v>36.01</v>
      </c>
    </row>
    <row r="74" spans="1:16" x14ac:dyDescent="0.3">
      <c r="A74" s="1" t="s">
        <v>86</v>
      </c>
      <c r="B74" s="2">
        <f>DATE(precY[[#This Row],[WY]],7,1)</f>
        <v>34151</v>
      </c>
      <c r="C74" s="3">
        <f>precY[[#This Row],[WY]]+0.5</f>
        <v>1993.5</v>
      </c>
      <c r="D74">
        <v>16.53</v>
      </c>
      <c r="E74">
        <v>10.26</v>
      </c>
      <c r="F74">
        <v>7.57</v>
      </c>
      <c r="G74">
        <v>3.66</v>
      </c>
      <c r="H74">
        <v>4.2699999999999996</v>
      </c>
      <c r="I74">
        <v>2.31</v>
      </c>
      <c r="J74">
        <v>0</v>
      </c>
      <c r="K74">
        <v>0.38</v>
      </c>
      <c r="L74">
        <v>0.01</v>
      </c>
      <c r="M74">
        <v>4.7699999999999996</v>
      </c>
      <c r="N74">
        <v>1.1499999999999999</v>
      </c>
      <c r="O74">
        <v>14.41</v>
      </c>
      <c r="P74">
        <v>65.319999999999993</v>
      </c>
    </row>
    <row r="75" spans="1:16" x14ac:dyDescent="0.3">
      <c r="A75" s="1" t="s">
        <v>87</v>
      </c>
      <c r="B75" s="2">
        <f>DATE(precY[[#This Row],[WY]],7,1)</f>
        <v>34516</v>
      </c>
      <c r="C75" s="3">
        <f>precY[[#This Row],[WY]]+0.5</f>
        <v>1994.5</v>
      </c>
      <c r="D75">
        <v>4.0999999999999996</v>
      </c>
      <c r="E75">
        <v>7.62</v>
      </c>
      <c r="F75">
        <v>1.53</v>
      </c>
      <c r="G75">
        <v>2.87</v>
      </c>
      <c r="H75">
        <v>1.96</v>
      </c>
      <c r="I75">
        <v>0.32</v>
      </c>
      <c r="J75">
        <v>0.01</v>
      </c>
      <c r="K75">
        <v>0</v>
      </c>
      <c r="L75">
        <v>0.62</v>
      </c>
      <c r="M75">
        <v>2.65</v>
      </c>
      <c r="N75">
        <v>2.81</v>
      </c>
      <c r="O75">
        <v>7.34</v>
      </c>
      <c r="P75">
        <v>31.83</v>
      </c>
    </row>
    <row r="76" spans="1:16" x14ac:dyDescent="0.3">
      <c r="A76" s="1" t="s">
        <v>88</v>
      </c>
      <c r="B76" s="2">
        <f>DATE(precY[[#This Row],[WY]],7,1)</f>
        <v>34881</v>
      </c>
      <c r="C76" s="3">
        <f>precY[[#This Row],[WY]]+0.5</f>
        <v>1995.5</v>
      </c>
      <c r="D76">
        <v>27.14</v>
      </c>
      <c r="E76">
        <v>1.94</v>
      </c>
      <c r="F76">
        <v>22.85</v>
      </c>
      <c r="G76">
        <v>8.5299999999999994</v>
      </c>
      <c r="H76">
        <v>4.62</v>
      </c>
      <c r="I76">
        <v>3.05</v>
      </c>
      <c r="J76">
        <v>0.3</v>
      </c>
      <c r="K76">
        <v>0</v>
      </c>
      <c r="L76">
        <v>0</v>
      </c>
      <c r="M76">
        <v>0.77</v>
      </c>
      <c r="N76">
        <v>8.6199999999999992</v>
      </c>
      <c r="O76">
        <v>7.57</v>
      </c>
      <c r="P76">
        <v>85.39</v>
      </c>
    </row>
    <row r="77" spans="1:16" x14ac:dyDescent="0.3">
      <c r="A77" s="1" t="s">
        <v>89</v>
      </c>
      <c r="B77" s="2">
        <f>DATE(precY[[#This Row],[WY]],7,1)</f>
        <v>35247</v>
      </c>
      <c r="C77" s="3">
        <f>precY[[#This Row],[WY]]+0.5</f>
        <v>1996.5</v>
      </c>
      <c r="D77">
        <v>12.44</v>
      </c>
      <c r="E77">
        <v>14.07</v>
      </c>
      <c r="F77">
        <v>5.88</v>
      </c>
      <c r="G77">
        <v>5.86</v>
      </c>
      <c r="H77">
        <v>6.97</v>
      </c>
      <c r="I77">
        <v>0.48</v>
      </c>
      <c r="J77">
        <v>0.14000000000000001</v>
      </c>
      <c r="K77">
        <v>0.01</v>
      </c>
      <c r="L77">
        <v>0.98</v>
      </c>
      <c r="M77">
        <v>0.01</v>
      </c>
      <c r="N77">
        <v>0.56999999999999995</v>
      </c>
      <c r="O77">
        <v>13.9</v>
      </c>
      <c r="P77">
        <v>61.31</v>
      </c>
    </row>
    <row r="78" spans="1:16" x14ac:dyDescent="0.3">
      <c r="A78" s="1" t="s">
        <v>90</v>
      </c>
      <c r="B78" s="2">
        <f>DATE(precY[[#This Row],[WY]],7,1)</f>
        <v>35612</v>
      </c>
      <c r="C78" s="3">
        <f>precY[[#This Row],[WY]]+0.5</f>
        <v>1997.5</v>
      </c>
      <c r="D78">
        <v>18.95</v>
      </c>
      <c r="E78">
        <v>0.97</v>
      </c>
      <c r="F78">
        <v>2.25</v>
      </c>
      <c r="G78">
        <v>2.38</v>
      </c>
      <c r="H78">
        <v>0.75</v>
      </c>
      <c r="I78">
        <v>2.37</v>
      </c>
      <c r="J78">
        <v>0.19</v>
      </c>
      <c r="K78">
        <v>0.71</v>
      </c>
      <c r="L78">
        <v>0.92</v>
      </c>
      <c r="M78">
        <v>2.5299999999999998</v>
      </c>
      <c r="N78">
        <v>7.85</v>
      </c>
      <c r="O78">
        <v>28.89</v>
      </c>
      <c r="P78">
        <v>68.760000000000005</v>
      </c>
    </row>
    <row r="79" spans="1:16" x14ac:dyDescent="0.3">
      <c r="A79" s="1" t="s">
        <v>91</v>
      </c>
      <c r="B79" s="2">
        <f>DATE(precY[[#This Row],[WY]],7,1)</f>
        <v>35977</v>
      </c>
      <c r="C79" s="3">
        <f>precY[[#This Row],[WY]]+0.5</f>
        <v>1998.5</v>
      </c>
      <c r="D79">
        <v>18.82</v>
      </c>
      <c r="E79">
        <v>21.22</v>
      </c>
      <c r="F79">
        <v>8.6300000000000008</v>
      </c>
      <c r="G79">
        <v>5.4</v>
      </c>
      <c r="H79">
        <v>7.47</v>
      </c>
      <c r="I79">
        <v>2.02</v>
      </c>
      <c r="J79">
        <v>0.02</v>
      </c>
      <c r="K79">
        <v>0.03</v>
      </c>
      <c r="L79">
        <v>1.3</v>
      </c>
      <c r="M79">
        <v>3.25</v>
      </c>
      <c r="N79">
        <v>9.4499999999999993</v>
      </c>
      <c r="O79">
        <v>4.79</v>
      </c>
      <c r="P79">
        <v>82.4</v>
      </c>
    </row>
    <row r="80" spans="1:16" x14ac:dyDescent="0.3">
      <c r="A80" s="1" t="s">
        <v>92</v>
      </c>
      <c r="B80" s="2">
        <f>DATE(precY[[#This Row],[WY]],7,1)</f>
        <v>36342</v>
      </c>
      <c r="C80" s="3">
        <f>precY[[#This Row],[WY]]+0.5</f>
        <v>1999.5</v>
      </c>
      <c r="D80">
        <v>10.029999999999999</v>
      </c>
      <c r="E80">
        <v>15.15</v>
      </c>
      <c r="F80">
        <v>5.45</v>
      </c>
      <c r="G80">
        <v>3.24</v>
      </c>
      <c r="H80">
        <v>0.93</v>
      </c>
      <c r="I80">
        <v>0.54</v>
      </c>
      <c r="J80">
        <v>0.1</v>
      </c>
      <c r="K80">
        <v>0.34</v>
      </c>
      <c r="L80">
        <v>0.08</v>
      </c>
      <c r="M80">
        <v>1.51</v>
      </c>
      <c r="N80">
        <v>12.69</v>
      </c>
      <c r="O80">
        <v>4.6900000000000004</v>
      </c>
      <c r="P80">
        <v>54.75</v>
      </c>
    </row>
    <row r="81" spans="1:16" x14ac:dyDescent="0.3">
      <c r="A81" s="1" t="s">
        <v>93</v>
      </c>
      <c r="B81" s="2">
        <f>DATE(precY[[#This Row],[WY]],7,1)</f>
        <v>36708</v>
      </c>
      <c r="C81" s="3">
        <f>precY[[#This Row],[WY]]+0.5</f>
        <v>2000.5</v>
      </c>
      <c r="D81">
        <v>14.31</v>
      </c>
      <c r="E81">
        <v>19.079999999999998</v>
      </c>
      <c r="F81">
        <v>3.66</v>
      </c>
      <c r="G81">
        <v>3.66</v>
      </c>
      <c r="H81">
        <v>2.54</v>
      </c>
      <c r="I81">
        <v>0.82</v>
      </c>
      <c r="J81">
        <v>0.21</v>
      </c>
      <c r="K81">
        <v>7.0000000000000007E-2</v>
      </c>
      <c r="L81">
        <v>1.32</v>
      </c>
      <c r="M81">
        <v>2.72</v>
      </c>
      <c r="N81">
        <v>6.78</v>
      </c>
      <c r="O81">
        <v>1.53</v>
      </c>
      <c r="P81">
        <v>56.7</v>
      </c>
    </row>
    <row r="82" spans="1:16" x14ac:dyDescent="0.3">
      <c r="A82" s="1" t="s">
        <v>94</v>
      </c>
      <c r="B82" s="2">
        <f>DATE(precY[[#This Row],[WY]],7,1)</f>
        <v>37073</v>
      </c>
      <c r="C82" s="3">
        <f>precY[[#This Row],[WY]]+0.5</f>
        <v>2001.5</v>
      </c>
      <c r="D82">
        <v>5.05</v>
      </c>
      <c r="E82">
        <v>9.4499999999999993</v>
      </c>
      <c r="F82">
        <v>3.76</v>
      </c>
      <c r="G82">
        <v>3.71</v>
      </c>
      <c r="H82">
        <v>0.11</v>
      </c>
      <c r="I82">
        <v>0.87</v>
      </c>
      <c r="J82">
        <v>0.03</v>
      </c>
      <c r="K82">
        <v>0</v>
      </c>
      <c r="L82">
        <v>0.8</v>
      </c>
      <c r="M82">
        <v>4.71</v>
      </c>
      <c r="N82">
        <v>1.86</v>
      </c>
      <c r="O82">
        <v>2.62</v>
      </c>
      <c r="P82">
        <v>32.97</v>
      </c>
    </row>
    <row r="83" spans="1:16" x14ac:dyDescent="0.3">
      <c r="A83" s="1" t="s">
        <v>95</v>
      </c>
      <c r="B83" s="2">
        <f>DATE(precY[[#This Row],[WY]],7,1)</f>
        <v>37438</v>
      </c>
      <c r="C83" s="3">
        <f>precY[[#This Row],[WY]]+0.5</f>
        <v>2002.5</v>
      </c>
      <c r="D83">
        <v>5.41</v>
      </c>
      <c r="E83">
        <v>3.99</v>
      </c>
      <c r="F83">
        <v>5.76</v>
      </c>
      <c r="G83">
        <v>2.08</v>
      </c>
      <c r="H83">
        <v>1.72</v>
      </c>
      <c r="I83">
        <v>0.17</v>
      </c>
      <c r="J83">
        <v>0.02</v>
      </c>
      <c r="K83">
        <v>0.03</v>
      </c>
      <c r="L83">
        <v>0.1</v>
      </c>
      <c r="M83">
        <v>1.82</v>
      </c>
      <c r="N83">
        <v>10.93</v>
      </c>
      <c r="O83">
        <v>14.31</v>
      </c>
      <c r="P83">
        <v>46.34</v>
      </c>
    </row>
    <row r="84" spans="1:16" x14ac:dyDescent="0.3">
      <c r="A84" s="1" t="s">
        <v>96</v>
      </c>
      <c r="B84" s="2">
        <f>DATE(precY[[#This Row],[WY]],7,1)</f>
        <v>37803</v>
      </c>
      <c r="C84" s="3">
        <f>precY[[#This Row],[WY]]+0.5</f>
        <v>2003.5</v>
      </c>
      <c r="D84">
        <v>5.21</v>
      </c>
      <c r="E84">
        <v>3.02</v>
      </c>
      <c r="F84">
        <v>6.27</v>
      </c>
      <c r="G84">
        <v>10.52</v>
      </c>
      <c r="H84">
        <v>2.17</v>
      </c>
      <c r="I84">
        <v>0.12</v>
      </c>
      <c r="J84">
        <v>0.16</v>
      </c>
      <c r="K84">
        <v>1.25</v>
      </c>
      <c r="L84">
        <v>0.25</v>
      </c>
      <c r="M84">
        <v>0.01</v>
      </c>
      <c r="N84">
        <v>6.95</v>
      </c>
      <c r="O84">
        <v>23.84</v>
      </c>
      <c r="P84">
        <v>59.77</v>
      </c>
    </row>
    <row r="85" spans="1:16" x14ac:dyDescent="0.3">
      <c r="A85" s="1" t="s">
        <v>97</v>
      </c>
      <c r="B85" s="2">
        <f>DATE(precY[[#This Row],[WY]],7,1)</f>
        <v>38169</v>
      </c>
      <c r="C85" s="3">
        <f>precY[[#This Row],[WY]]+0.5</f>
        <v>2004.5</v>
      </c>
      <c r="D85">
        <v>5.69</v>
      </c>
      <c r="E85">
        <v>14.48</v>
      </c>
      <c r="F85">
        <v>2.23</v>
      </c>
      <c r="G85">
        <v>1.67</v>
      </c>
      <c r="H85">
        <v>1.1499999999999999</v>
      </c>
      <c r="I85">
        <v>0.23</v>
      </c>
      <c r="J85">
        <v>0.04</v>
      </c>
      <c r="K85">
        <v>0.05</v>
      </c>
      <c r="L85">
        <v>0.39</v>
      </c>
      <c r="M85">
        <v>0.14000000000000001</v>
      </c>
      <c r="N85">
        <v>5.37</v>
      </c>
      <c r="O85">
        <v>15.85</v>
      </c>
      <c r="P85">
        <v>47.29</v>
      </c>
    </row>
    <row r="86" spans="1:16" x14ac:dyDescent="0.3">
      <c r="A86" s="1" t="s">
        <v>98</v>
      </c>
      <c r="B86" s="2">
        <f>DATE(precY[[#This Row],[WY]],7,1)</f>
        <v>38534</v>
      </c>
      <c r="C86" s="3">
        <f>precY[[#This Row],[WY]]+0.5</f>
        <v>2005.5</v>
      </c>
      <c r="D86">
        <v>8.33</v>
      </c>
      <c r="E86">
        <v>4.4400000000000004</v>
      </c>
      <c r="F86">
        <v>9.25</v>
      </c>
      <c r="G86">
        <v>3.53</v>
      </c>
      <c r="H86">
        <v>8.2899999999999991</v>
      </c>
      <c r="I86">
        <v>2.64</v>
      </c>
      <c r="J86">
        <v>0</v>
      </c>
      <c r="K86">
        <v>0.01</v>
      </c>
      <c r="L86">
        <v>0.48</v>
      </c>
      <c r="M86">
        <v>6.95</v>
      </c>
      <c r="N86">
        <v>2.65</v>
      </c>
      <c r="O86">
        <v>10.94</v>
      </c>
      <c r="P86">
        <v>57.51</v>
      </c>
    </row>
    <row r="87" spans="1:16" x14ac:dyDescent="0.3">
      <c r="A87" s="1" t="s">
        <v>99</v>
      </c>
      <c r="B87" s="2">
        <f>DATE(precY[[#This Row],[WY]],7,1)</f>
        <v>38899</v>
      </c>
      <c r="C87" s="3">
        <f>precY[[#This Row],[WY]]+0.5</f>
        <v>2006.5</v>
      </c>
      <c r="D87">
        <v>9.8000000000000007</v>
      </c>
      <c r="E87">
        <v>8</v>
      </c>
      <c r="F87">
        <v>14.5</v>
      </c>
      <c r="G87">
        <v>12.14</v>
      </c>
      <c r="H87">
        <v>1.53</v>
      </c>
      <c r="I87">
        <v>0.35</v>
      </c>
      <c r="J87">
        <v>0.01</v>
      </c>
      <c r="K87">
        <v>0</v>
      </c>
      <c r="L87">
        <v>0</v>
      </c>
      <c r="M87">
        <v>1.47</v>
      </c>
      <c r="N87">
        <v>6.53</v>
      </c>
      <c r="O87">
        <v>25.82</v>
      </c>
      <c r="P87">
        <v>80.150000000000006</v>
      </c>
    </row>
    <row r="88" spans="1:16" x14ac:dyDescent="0.3">
      <c r="A88" s="1" t="s">
        <v>100</v>
      </c>
      <c r="B88" s="2">
        <f>DATE(precY[[#This Row],[WY]],7,1)</f>
        <v>39264</v>
      </c>
      <c r="C88" s="3">
        <f>precY[[#This Row],[WY]]+0.5</f>
        <v>2007.5</v>
      </c>
      <c r="D88">
        <v>1.44</v>
      </c>
      <c r="E88">
        <v>13.6</v>
      </c>
      <c r="F88">
        <v>1.65</v>
      </c>
      <c r="G88">
        <v>3.09</v>
      </c>
      <c r="H88">
        <v>1.1599999999999999</v>
      </c>
      <c r="I88">
        <v>0.37</v>
      </c>
      <c r="J88">
        <v>0.5</v>
      </c>
      <c r="K88">
        <v>0.01</v>
      </c>
      <c r="L88">
        <v>0.74</v>
      </c>
      <c r="M88">
        <v>0.51</v>
      </c>
      <c r="N88">
        <v>5.65</v>
      </c>
      <c r="O88">
        <v>8.49</v>
      </c>
      <c r="P88">
        <v>37.21</v>
      </c>
    </row>
    <row r="89" spans="1:16" x14ac:dyDescent="0.3">
      <c r="A89" s="1" t="s">
        <v>101</v>
      </c>
      <c r="B89" s="2">
        <f>DATE(precY[[#This Row],[WY]],7,1)</f>
        <v>39630</v>
      </c>
      <c r="C89" s="3">
        <f>precY[[#This Row],[WY]]+0.5</f>
        <v>2008.5</v>
      </c>
      <c r="D89">
        <v>12.6</v>
      </c>
      <c r="E89">
        <v>6.89</v>
      </c>
      <c r="F89">
        <v>1.58</v>
      </c>
      <c r="G89">
        <v>0.68</v>
      </c>
      <c r="H89">
        <v>1.1299999999999999</v>
      </c>
      <c r="I89">
        <v>0.02</v>
      </c>
      <c r="J89">
        <v>0</v>
      </c>
      <c r="K89">
        <v>0.1</v>
      </c>
      <c r="L89">
        <v>0.01</v>
      </c>
      <c r="M89">
        <v>3.62</v>
      </c>
      <c r="N89">
        <v>1.18</v>
      </c>
      <c r="O89">
        <v>7.18</v>
      </c>
      <c r="P89">
        <v>34.99</v>
      </c>
    </row>
    <row r="90" spans="1:16" x14ac:dyDescent="0.3">
      <c r="A90" s="1" t="s">
        <v>102</v>
      </c>
      <c r="B90" s="2">
        <f>DATE(precY[[#This Row],[WY]],7,1)</f>
        <v>39995</v>
      </c>
      <c r="C90" s="3">
        <f>precY[[#This Row],[WY]]+0.5</f>
        <v>2009.5</v>
      </c>
      <c r="D90">
        <v>3.1</v>
      </c>
      <c r="E90">
        <v>11.9</v>
      </c>
      <c r="F90">
        <v>8.3000000000000007</v>
      </c>
      <c r="G90">
        <v>1.7</v>
      </c>
      <c r="H90">
        <v>5.5</v>
      </c>
      <c r="I90">
        <v>1.3</v>
      </c>
      <c r="J90">
        <v>0.03</v>
      </c>
      <c r="K90">
        <v>0.17</v>
      </c>
      <c r="L90">
        <v>0.14000000000000001</v>
      </c>
      <c r="M90">
        <v>3.11</v>
      </c>
      <c r="N90">
        <v>5.5</v>
      </c>
      <c r="O90">
        <v>6.1</v>
      </c>
      <c r="P90">
        <v>46.85</v>
      </c>
    </row>
    <row r="91" spans="1:16" x14ac:dyDescent="0.3">
      <c r="A91" s="1" t="s">
        <v>103</v>
      </c>
      <c r="B91" s="2">
        <f>DATE(precY[[#This Row],[WY]],7,1)</f>
        <v>40360</v>
      </c>
      <c r="C91" s="3">
        <f>precY[[#This Row],[WY]]+0.5</f>
        <v>2010.5</v>
      </c>
      <c r="D91">
        <v>13.6</v>
      </c>
      <c r="E91">
        <v>7.1</v>
      </c>
      <c r="F91">
        <v>6.25</v>
      </c>
      <c r="G91">
        <v>8.14</v>
      </c>
      <c r="H91">
        <v>4.07</v>
      </c>
      <c r="I91">
        <v>0.39</v>
      </c>
      <c r="J91">
        <v>0.08</v>
      </c>
      <c r="K91">
        <v>0.08</v>
      </c>
      <c r="L91">
        <v>0.28000000000000003</v>
      </c>
      <c r="M91">
        <v>4.7</v>
      </c>
      <c r="N91">
        <v>2.1</v>
      </c>
      <c r="O91">
        <v>6.8</v>
      </c>
      <c r="P91">
        <v>53.59</v>
      </c>
    </row>
    <row r="92" spans="1:16" x14ac:dyDescent="0.3">
      <c r="A92" s="1" t="s">
        <v>104</v>
      </c>
      <c r="B92" s="2">
        <f>DATE(precY[[#This Row],[WY]],7,1)</f>
        <v>40725</v>
      </c>
      <c r="C92" s="3">
        <f>precY[[#This Row],[WY]]+0.5</f>
        <v>2011.5</v>
      </c>
      <c r="D92">
        <v>2.08</v>
      </c>
      <c r="E92">
        <v>8.49</v>
      </c>
      <c r="F92">
        <v>18.71</v>
      </c>
      <c r="G92">
        <v>3.15</v>
      </c>
      <c r="H92">
        <v>4.5999999999999996</v>
      </c>
      <c r="I92">
        <v>3.18</v>
      </c>
      <c r="J92">
        <v>0.08</v>
      </c>
      <c r="K92">
        <v>0</v>
      </c>
      <c r="L92">
        <v>0.47</v>
      </c>
      <c r="M92">
        <v>7.5</v>
      </c>
      <c r="N92">
        <v>8</v>
      </c>
      <c r="O92">
        <v>16.440000000000001</v>
      </c>
      <c r="P92">
        <v>72.7</v>
      </c>
    </row>
    <row r="93" spans="1:16" x14ac:dyDescent="0.3">
      <c r="A93" s="1" t="s">
        <v>105</v>
      </c>
      <c r="B93" s="2">
        <f>DATE(precY[[#This Row],[WY]],7,1)</f>
        <v>41091</v>
      </c>
      <c r="C93" s="3">
        <f>precY[[#This Row],[WY]]+0.5</f>
        <v>2012.5</v>
      </c>
      <c r="D93">
        <v>7.62</v>
      </c>
      <c r="E93">
        <v>2.97</v>
      </c>
      <c r="F93">
        <v>15.7</v>
      </c>
      <c r="G93">
        <v>6.45</v>
      </c>
      <c r="H93">
        <v>0.51</v>
      </c>
      <c r="I93">
        <v>1.1599999999999999</v>
      </c>
      <c r="J93">
        <v>0.2</v>
      </c>
      <c r="K93">
        <v>0.04</v>
      </c>
      <c r="L93">
        <v>0.03</v>
      </c>
      <c r="M93">
        <v>3.88</v>
      </c>
      <c r="N93">
        <v>2.71</v>
      </c>
      <c r="O93">
        <v>0.34</v>
      </c>
      <c r="P93">
        <v>41.61</v>
      </c>
    </row>
    <row r="94" spans="1:16" x14ac:dyDescent="0.3">
      <c r="A94" s="1" t="s">
        <v>106</v>
      </c>
      <c r="B94" s="2">
        <f>DATE(precY[[#This Row],[WY]],7,1)</f>
        <v>41456</v>
      </c>
      <c r="C94" s="3">
        <f>precY[[#This Row],[WY]]+0.5</f>
        <v>2013.5</v>
      </c>
      <c r="D94">
        <v>1.35</v>
      </c>
      <c r="E94">
        <v>0.77</v>
      </c>
      <c r="F94">
        <v>3.67</v>
      </c>
      <c r="G94">
        <v>2</v>
      </c>
      <c r="H94">
        <v>1.25</v>
      </c>
      <c r="I94">
        <v>1.71</v>
      </c>
      <c r="J94">
        <v>0.01</v>
      </c>
      <c r="K94">
        <v>0.04</v>
      </c>
      <c r="L94">
        <v>1.48</v>
      </c>
      <c r="M94">
        <v>2.54</v>
      </c>
      <c r="N94">
        <v>11.14</v>
      </c>
      <c r="O94">
        <v>18.3</v>
      </c>
      <c r="P94">
        <v>44.26</v>
      </c>
    </row>
    <row r="95" spans="1:16" x14ac:dyDescent="0.3">
      <c r="A95" s="1" t="s">
        <v>107</v>
      </c>
      <c r="B95" s="2">
        <f>DATE(precY[[#This Row],[WY]],7,1)</f>
        <v>41821</v>
      </c>
      <c r="C95" s="3">
        <f>precY[[#This Row],[WY]]+0.5</f>
        <v>2014.5</v>
      </c>
      <c r="D95">
        <v>1.2</v>
      </c>
      <c r="E95">
        <v>10.7</v>
      </c>
      <c r="F95">
        <v>10.210000000000001</v>
      </c>
      <c r="G95">
        <v>2.64</v>
      </c>
      <c r="H95">
        <v>0.75</v>
      </c>
      <c r="I95">
        <v>0.05</v>
      </c>
      <c r="J95">
        <v>0.22</v>
      </c>
      <c r="K95">
        <v>0.64</v>
      </c>
      <c r="L95">
        <v>1.63</v>
      </c>
      <c r="M95">
        <v>0.72</v>
      </c>
      <c r="N95">
        <v>1.66</v>
      </c>
      <c r="O95">
        <v>0.92</v>
      </c>
      <c r="P95">
        <v>31.34</v>
      </c>
    </row>
    <row r="96" spans="1:16" x14ac:dyDescent="0.3">
      <c r="A96" s="1" t="s">
        <v>108</v>
      </c>
      <c r="B96" s="2">
        <f>DATE(precY[[#This Row],[WY]],7,1)</f>
        <v>42186</v>
      </c>
      <c r="C96" s="3">
        <f>precY[[#This Row],[WY]]+0.5</f>
        <v>2015.5</v>
      </c>
      <c r="D96">
        <v>0.3</v>
      </c>
      <c r="E96">
        <v>7.6</v>
      </c>
      <c r="F96">
        <v>1</v>
      </c>
      <c r="G96">
        <v>2.2999999999999998</v>
      </c>
      <c r="H96">
        <v>1.2</v>
      </c>
      <c r="I96">
        <v>0.8</v>
      </c>
      <c r="J96">
        <v>0.7</v>
      </c>
      <c r="K96">
        <v>0.1</v>
      </c>
      <c r="L96">
        <v>0.4</v>
      </c>
      <c r="M96">
        <v>3.7</v>
      </c>
      <c r="N96">
        <v>3.9</v>
      </c>
      <c r="O96">
        <v>15.2</v>
      </c>
      <c r="P96">
        <v>37.200000000000003</v>
      </c>
    </row>
    <row r="97" spans="1:16" x14ac:dyDescent="0.3">
      <c r="A97" s="1" t="s">
        <v>109</v>
      </c>
      <c r="B97" s="2">
        <f>DATE(precY[[#This Row],[WY]],7,1)</f>
        <v>42552</v>
      </c>
      <c r="C97" s="3">
        <f>precY[[#This Row],[WY]]+0.5</f>
        <v>2016.5</v>
      </c>
      <c r="D97">
        <v>16.100000000000001</v>
      </c>
      <c r="E97">
        <v>2.7</v>
      </c>
      <c r="F97">
        <v>16.399999999999999</v>
      </c>
      <c r="G97">
        <v>2.8</v>
      </c>
      <c r="H97">
        <v>2.2000000000000002</v>
      </c>
      <c r="I97">
        <v>0.9</v>
      </c>
      <c r="J97">
        <v>0</v>
      </c>
      <c r="K97">
        <v>0</v>
      </c>
      <c r="L97">
        <v>0</v>
      </c>
      <c r="M97">
        <v>1.2</v>
      </c>
      <c r="N97">
        <v>3.7</v>
      </c>
      <c r="O97">
        <v>11.8</v>
      </c>
      <c r="P97">
        <v>57.8</v>
      </c>
    </row>
    <row r="98" spans="1:16" x14ac:dyDescent="0.3">
      <c r="A98" s="1" t="s">
        <v>110</v>
      </c>
      <c r="B98" s="2">
        <f>DATE(precY[[#This Row],[WY]],7,1)</f>
        <v>42917</v>
      </c>
      <c r="C98" s="3">
        <f>precY[[#This Row],[WY]]+0.5</f>
        <v>2017.5</v>
      </c>
      <c r="D98">
        <v>23.6</v>
      </c>
      <c r="E98">
        <v>23.4</v>
      </c>
      <c r="F98">
        <v>6.9</v>
      </c>
      <c r="G98">
        <v>9.6</v>
      </c>
      <c r="H98">
        <v>0.5</v>
      </c>
      <c r="I98">
        <v>0.8</v>
      </c>
      <c r="J98">
        <v>0</v>
      </c>
      <c r="K98">
        <v>0.1</v>
      </c>
      <c r="L98">
        <v>0.4</v>
      </c>
      <c r="M98">
        <v>12.6</v>
      </c>
      <c r="N98">
        <v>5.4</v>
      </c>
      <c r="O98">
        <v>11.6</v>
      </c>
      <c r="P98">
        <v>94.7</v>
      </c>
    </row>
    <row r="99" spans="1:16" x14ac:dyDescent="0.3">
      <c r="A99" s="1" t="s">
        <v>111</v>
      </c>
      <c r="B99" s="2">
        <f>DATE(precY[[#This Row],[WY]],7,1)</f>
        <v>43282</v>
      </c>
      <c r="C99" s="3">
        <f>precY[[#This Row],[WY]]+0.5</f>
        <v>2018.5</v>
      </c>
      <c r="D99">
        <v>7</v>
      </c>
      <c r="E99">
        <v>1.7</v>
      </c>
      <c r="F99">
        <v>12.6</v>
      </c>
      <c r="G99">
        <v>4.8</v>
      </c>
      <c r="H99">
        <v>1.8</v>
      </c>
      <c r="I99">
        <v>0.3</v>
      </c>
      <c r="J99">
        <v>0.1</v>
      </c>
      <c r="K99">
        <v>0</v>
      </c>
      <c r="L99">
        <v>0.1</v>
      </c>
      <c r="M99">
        <v>0.8</v>
      </c>
      <c r="N99">
        <v>11.1</v>
      </c>
      <c r="O99">
        <v>0.7</v>
      </c>
      <c r="P99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77"/>
  <sheetViews>
    <sheetView workbookViewId="0">
      <selection activeCell="Q22" sqref="Q22"/>
    </sheetView>
  </sheetViews>
  <sheetFormatPr defaultRowHeight="14.4" x14ac:dyDescent="0.3"/>
  <cols>
    <col min="1" max="2" width="10" customWidth="1"/>
    <col min="3" max="3" width="11.88671875" customWidth="1"/>
    <col min="4" max="4" width="12.6640625" customWidth="1"/>
    <col min="5" max="5" width="11.77734375" style="1" customWidth="1"/>
    <col min="6" max="6" width="10.6640625" style="1" customWidth="1"/>
    <col min="7" max="7" width="11.77734375" customWidth="1"/>
    <col min="9" max="9" width="16.88671875" customWidth="1"/>
    <col min="10" max="10" width="16.33203125" customWidth="1"/>
    <col min="11" max="11" width="11" customWidth="1"/>
    <col min="12" max="12" width="12.5546875" customWidth="1"/>
    <col min="13" max="13" width="22.21875" customWidth="1"/>
  </cols>
  <sheetData>
    <row r="1" spans="1:24" x14ac:dyDescent="0.3">
      <c r="A1" t="s">
        <v>112</v>
      </c>
      <c r="B1" t="s">
        <v>118</v>
      </c>
      <c r="C1" t="s">
        <v>113</v>
      </c>
      <c r="D1" t="s">
        <v>117</v>
      </c>
      <c r="E1" s="1" t="s">
        <v>119</v>
      </c>
      <c r="F1" s="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P1" t="s">
        <v>123</v>
      </c>
    </row>
    <row r="2" spans="1:24" ht="15" thickBot="1" x14ac:dyDescent="0.35">
      <c r="A2" s="1">
        <v>1921</v>
      </c>
      <c r="B2" s="1">
        <v>1</v>
      </c>
      <c r="C2" s="2">
        <f>DATE(precM[[#This Row],[Year]],precM[[#This Row],[Month]],15)</f>
        <v>7686</v>
      </c>
      <c r="D2" s="1">
        <f>precM[[#This Row],[Year]]+1/24+(precM[[#This Row],[Month]]-1)/12</f>
        <v>1921.0416666666667</v>
      </c>
      <c r="E2" s="1">
        <v>13.12</v>
      </c>
      <c r="F2" s="1">
        <f>$Q$17+$Q$18*precM[[#This Row],[DecDate]]</f>
        <v>3.8148735687988093</v>
      </c>
      <c r="G2">
        <f>precM[[#This Row],[Prec]]-precM[[#This Row],[Trend]]</f>
        <v>9.3051264312011899</v>
      </c>
      <c r="H2" s="4"/>
      <c r="I2" s="4"/>
      <c r="J2" s="4"/>
      <c r="K2" s="4">
        <f>AVERAGEIF(precM[Month],precM[Month],precM[High Frequency])</f>
        <v>4.8781919111816014</v>
      </c>
      <c r="L2" s="4">
        <f>precM[[#This Row],[S0]]-AVERAGE($K$2:$K$13)</f>
        <v>4.8752471583399419</v>
      </c>
      <c r="M2" s="4">
        <f>precM[[#This Row],[Prec]]-precM[[#This Row],[Seasonal]]</f>
        <v>8.2447528416600573</v>
      </c>
    </row>
    <row r="3" spans="1:24" x14ac:dyDescent="0.3">
      <c r="A3" s="1">
        <v>1921</v>
      </c>
      <c r="B3" s="1">
        <v>2</v>
      </c>
      <c r="C3" s="2">
        <f>DATE(precM[[#This Row],[Year]],precM[[#This Row],[Month]],15)</f>
        <v>7717</v>
      </c>
      <c r="D3" s="1">
        <f>precM[[#This Row],[Year]]+1/24+(precM[[#This Row],[Month]]-1)/12</f>
        <v>1921.125</v>
      </c>
      <c r="E3" s="1">
        <v>3.76</v>
      </c>
      <c r="F3" s="1">
        <f>$Q$17+$Q$18*precM[[#This Row],[DecDate]]</f>
        <v>3.8155059449503401</v>
      </c>
      <c r="G3">
        <f>precM[[#This Row],[Prec]]-precM[[#This Row],[Trend]]</f>
        <v>-5.5505944950340336E-2</v>
      </c>
      <c r="H3" s="4"/>
      <c r="I3" s="4"/>
      <c r="J3" s="4"/>
      <c r="K3" s="4">
        <f>AVERAGEIF(precM[Month],precM[Month],precM[High Frequency])</f>
        <v>4.3020697858842185</v>
      </c>
      <c r="L3" s="4">
        <f>precM[[#This Row],[S0]]-AVERAGE($K$2:$K$13)</f>
        <v>4.299125033042559</v>
      </c>
      <c r="M3" s="4">
        <f>precM[[#This Row],[Prec]]-precM[[#This Row],[Seasonal]]</f>
        <v>-0.53912503304255921</v>
      </c>
      <c r="P3" s="19" t="s">
        <v>124</v>
      </c>
      <c r="Q3" s="19"/>
    </row>
    <row r="4" spans="1:24" x14ac:dyDescent="0.3">
      <c r="A4" s="1">
        <v>1921</v>
      </c>
      <c r="B4" s="1">
        <v>3</v>
      </c>
      <c r="C4" s="2">
        <f>DATE(precM[[#This Row],[Year]],precM[[#This Row],[Month]],15)</f>
        <v>7745</v>
      </c>
      <c r="D4" s="1">
        <f>precM[[#This Row],[Year]]+1/24+(precM[[#This Row],[Month]]-1)/12</f>
        <v>1921.2083333333335</v>
      </c>
      <c r="E4" s="1">
        <v>5.3</v>
      </c>
      <c r="F4" s="1">
        <f>$Q$17+$Q$18*precM[[#This Row],[DecDate]]</f>
        <v>3.8161383211018727</v>
      </c>
      <c r="G4">
        <f>precM[[#This Row],[Prec]]-precM[[#This Row],[Trend]]</f>
        <v>1.4838616788981271</v>
      </c>
      <c r="H4" s="4"/>
      <c r="I4" s="4"/>
      <c r="J4" s="4"/>
      <c r="K4" s="4">
        <f>AVERAGEIF(precM[Month],precM[Month],precM[High Frequency])</f>
        <v>3.0973513084853286</v>
      </c>
      <c r="L4" s="4">
        <f>precM[[#This Row],[S0]]-AVERAGE($K$2:$K$13)</f>
        <v>3.0944065556436686</v>
      </c>
      <c r="M4" s="4">
        <f>precM[[#This Row],[Prec]]-precM[[#This Row],[Seasonal]]</f>
        <v>2.2055934443563312</v>
      </c>
      <c r="P4" s="16" t="s">
        <v>125</v>
      </c>
      <c r="Q4" s="16">
        <v>4.2717825634992546E-2</v>
      </c>
    </row>
    <row r="5" spans="1:24" x14ac:dyDescent="0.3">
      <c r="A5" s="1">
        <v>1921</v>
      </c>
      <c r="B5" s="1">
        <v>4</v>
      </c>
      <c r="C5" s="2">
        <f>DATE(precM[[#This Row],[Year]],precM[[#This Row],[Month]],15)</f>
        <v>7776</v>
      </c>
      <c r="D5" s="1">
        <f>precM[[#This Row],[Year]]+1/24+(precM[[#This Row],[Month]]-1)/12</f>
        <v>1921.2916666666667</v>
      </c>
      <c r="E5" s="1">
        <v>0.94</v>
      </c>
      <c r="F5" s="1">
        <f>$Q$17+$Q$18*precM[[#This Row],[DecDate]]</f>
        <v>3.8167706972534017</v>
      </c>
      <c r="G5">
        <f>precM[[#This Row],[Prec]]-precM[[#This Row],[Trend]]</f>
        <v>-2.8767706972534017</v>
      </c>
      <c r="H5" s="4"/>
      <c r="I5" s="4"/>
      <c r="J5" s="4"/>
      <c r="K5" s="4">
        <f>AVERAGEIF(precM[Month],precM[Month],precM[High Frequency])</f>
        <v>-0.10716891356066603</v>
      </c>
      <c r="L5" s="4">
        <f>precM[[#This Row],[S0]]-AVERAGE($K$2:$K$13)</f>
        <v>-0.11011366640232584</v>
      </c>
      <c r="M5" s="4">
        <f>precM[[#This Row],[Prec]]-precM[[#This Row],[Seasonal]]</f>
        <v>1.0501136664023258</v>
      </c>
      <c r="P5" s="16" t="s">
        <v>126</v>
      </c>
      <c r="Q5" s="16">
        <v>1.8248126269816264E-3</v>
      </c>
    </row>
    <row r="6" spans="1:24" x14ac:dyDescent="0.3">
      <c r="A6" s="1">
        <v>1921</v>
      </c>
      <c r="B6" s="1">
        <v>5</v>
      </c>
      <c r="C6" s="2">
        <f>DATE(precM[[#This Row],[Year]],precM[[#This Row],[Month]],15)</f>
        <v>7806</v>
      </c>
      <c r="D6" s="1">
        <f>precM[[#This Row],[Year]]+1/24+(precM[[#This Row],[Month]]-1)/12</f>
        <v>1921.375</v>
      </c>
      <c r="E6" s="1">
        <v>3.05</v>
      </c>
      <c r="F6" s="1">
        <f>$Q$17+$Q$18*precM[[#This Row],[DecDate]]</f>
        <v>3.8174030734049325</v>
      </c>
      <c r="G6">
        <f>precM[[#This Row],[Prec]]-precM[[#This Row],[Trend]]</f>
        <v>-0.76740307340493263</v>
      </c>
      <c r="H6" s="4"/>
      <c r="I6" s="4"/>
      <c r="J6" s="4"/>
      <c r="K6" s="4">
        <f>AVERAGEIF(precM[Month],precM[Month],precM[High Frequency])</f>
        <v>-2.20263283108644</v>
      </c>
      <c r="L6" s="4">
        <f>precM[[#This Row],[S0]]-AVERAGE($K$2:$K$13)</f>
        <v>-2.2055775839281</v>
      </c>
      <c r="M6" s="4">
        <f>precM[[#This Row],[Prec]]-precM[[#This Row],[Seasonal]]</f>
        <v>5.2555775839280994</v>
      </c>
      <c r="P6" s="16" t="s">
        <v>127</v>
      </c>
      <c r="Q6" s="16">
        <v>9.745782254713892E-4</v>
      </c>
    </row>
    <row r="7" spans="1:24" x14ac:dyDescent="0.3">
      <c r="A7" s="1">
        <v>1921</v>
      </c>
      <c r="B7" s="1">
        <v>6</v>
      </c>
      <c r="C7" s="2">
        <f>DATE(precM[[#This Row],[Year]],precM[[#This Row],[Month]],15)</f>
        <v>7837</v>
      </c>
      <c r="D7" s="1">
        <f>precM[[#This Row],[Year]]+1/24+(precM[[#This Row],[Month]]-1)/12</f>
        <v>1921.4583333333335</v>
      </c>
      <c r="E7" s="1">
        <v>0.65</v>
      </c>
      <c r="F7" s="1">
        <f>$Q$17+$Q$18*precM[[#This Row],[DecDate]]</f>
        <v>3.818035449556465</v>
      </c>
      <c r="G7">
        <f>precM[[#This Row],[Prec]]-precM[[#This Row],[Trend]]</f>
        <v>-3.1680354495564651</v>
      </c>
      <c r="H7" s="4"/>
      <c r="I7" s="4"/>
      <c r="J7" s="4"/>
      <c r="K7" s="4">
        <f>AVERAGEIF(precM[Month],precM[Month],precM[High Frequency])</f>
        <v>-3.5464234734337858</v>
      </c>
      <c r="L7" s="4">
        <f>precM[[#This Row],[S0]]-AVERAGE($K$2:$K$13)</f>
        <v>-3.5493682262754458</v>
      </c>
      <c r="M7" s="4">
        <f>precM[[#This Row],[Prec]]-precM[[#This Row],[Seasonal]]</f>
        <v>4.1993682262754461</v>
      </c>
      <c r="P7" s="16" t="s">
        <v>128</v>
      </c>
      <c r="Q7" s="16">
        <v>5.0252293039882963</v>
      </c>
    </row>
    <row r="8" spans="1:24" ht="15" thickBot="1" x14ac:dyDescent="0.35">
      <c r="A8" s="1">
        <v>1921</v>
      </c>
      <c r="B8" s="1">
        <v>7</v>
      </c>
      <c r="C8" s="2">
        <f>DATE(precM[[#This Row],[Year]],precM[[#This Row],[Month]],15)</f>
        <v>7867</v>
      </c>
      <c r="D8" s="1">
        <f>precM[[#This Row],[Year]]+1/24+(precM[[#This Row],[Month]]-1)/12</f>
        <v>1921.5416666666667</v>
      </c>
      <c r="E8" s="1">
        <v>0</v>
      </c>
      <c r="F8" s="1">
        <f>$Q$17+$Q$18*precM[[#This Row],[DecDate]]</f>
        <v>3.818667825707994</v>
      </c>
      <c r="G8">
        <f>precM[[#This Row],[Prec]]-precM[[#This Row],[Trend]]</f>
        <v>-3.818667825707994</v>
      </c>
      <c r="H8" s="4">
        <f>AVERAGE(G2:G14)</f>
        <v>0.7351783281381592</v>
      </c>
      <c r="I8" s="4">
        <f>precM[[#This Row],[Trend]]+precM[[#This Row],[Cycle]]</f>
        <v>4.5538461538461537</v>
      </c>
      <c r="J8" s="4">
        <f>precM[[#This Row],[Detrended]]-precM[[#This Row],[Cycle]]</f>
        <v>-4.5538461538461537</v>
      </c>
      <c r="K8" s="4">
        <f>AVERAGEIF(precM[Month],precM[Month],precM[High Frequency])</f>
        <v>-4.3746233148294991</v>
      </c>
      <c r="L8" s="4">
        <f>precM[[#This Row],[S0]]-AVERAGE($K$2:$K$13)</f>
        <v>-4.3775680676711586</v>
      </c>
      <c r="M8" s="4">
        <f>precM[[#This Row],[Prec]]-precM[[#This Row],[Seasonal]]</f>
        <v>4.3775680676711586</v>
      </c>
      <c r="P8" s="17" t="s">
        <v>129</v>
      </c>
      <c r="Q8" s="17">
        <v>1176</v>
      </c>
    </row>
    <row r="9" spans="1:24" x14ac:dyDescent="0.3">
      <c r="A9" s="1">
        <v>1921</v>
      </c>
      <c r="B9" s="1">
        <v>8</v>
      </c>
      <c r="C9" s="2">
        <f>DATE(precM[[#This Row],[Year]],precM[[#This Row],[Month]],15)</f>
        <v>7898</v>
      </c>
      <c r="D9" s="1">
        <f>precM[[#This Row],[Year]]+1/24+(precM[[#This Row],[Month]]-1)/12</f>
        <v>1921.625</v>
      </c>
      <c r="E9" s="1">
        <v>0</v>
      </c>
      <c r="F9" s="1">
        <f>$Q$17+$Q$18*precM[[#This Row],[DecDate]]</f>
        <v>3.8193002018595248</v>
      </c>
      <c r="G9">
        <f>precM[[#This Row],[Prec]]-precM[[#This Row],[Trend]]</f>
        <v>-3.8193002018595248</v>
      </c>
      <c r="H9" s="4">
        <f t="shared" ref="H9:H72" si="0">AVERAGE(G3:G15)</f>
        <v>0.83454595198662862</v>
      </c>
      <c r="I9" s="4">
        <f>precM[[#This Row],[Trend]]+precM[[#This Row],[Cycle]]</f>
        <v>4.6538461538461533</v>
      </c>
      <c r="J9" s="4">
        <f>precM[[#This Row],[Detrended]]-precM[[#This Row],[Cycle]]</f>
        <v>-4.6538461538461533</v>
      </c>
      <c r="K9" s="4">
        <f>AVERAGEIF(precM[Month],precM[Month],precM[High Frequency])</f>
        <v>-4.2356780333068986</v>
      </c>
      <c r="L9" s="4">
        <f>precM[[#This Row],[S0]]-AVERAGE($K$2:$K$13)</f>
        <v>-4.2386227861485581</v>
      </c>
      <c r="M9" s="4">
        <f>precM[[#This Row],[Prec]]-precM[[#This Row],[Seasonal]]</f>
        <v>4.2386227861485581</v>
      </c>
    </row>
    <row r="10" spans="1:24" ht="15" thickBot="1" x14ac:dyDescent="0.35">
      <c r="A10" s="1">
        <v>1921</v>
      </c>
      <c r="B10" s="1">
        <v>9</v>
      </c>
      <c r="C10" s="2">
        <f>DATE(precM[[#This Row],[Year]],precM[[#This Row],[Month]],15)</f>
        <v>7929</v>
      </c>
      <c r="D10" s="1">
        <f>precM[[#This Row],[Year]]+1/24+(precM[[#This Row],[Month]]-1)/12</f>
        <v>1921.7083333333335</v>
      </c>
      <c r="E10" s="1">
        <v>0.02</v>
      </c>
      <c r="F10" s="1">
        <f>$Q$17+$Q$18*precM[[#This Row],[DecDate]]</f>
        <v>3.8199325780110573</v>
      </c>
      <c r="G10">
        <f>precM[[#This Row],[Prec]]-precM[[#This Row],[Trend]]</f>
        <v>-3.7999325780110573</v>
      </c>
      <c r="H10" s="4">
        <f t="shared" si="0"/>
        <v>1.1885289604504823</v>
      </c>
      <c r="I10" s="4">
        <f>precM[[#This Row],[Trend]]+precM[[#This Row],[Cycle]]</f>
        <v>5.0084615384615399</v>
      </c>
      <c r="J10" s="4">
        <f>precM[[#This Row],[Detrended]]-precM[[#This Row],[Cycle]]</f>
        <v>-4.9884615384615394</v>
      </c>
      <c r="K10" s="4">
        <f>AVERAGEIF(precM[Month],precM[Month],precM[High Frequency])</f>
        <v>-3.6242505947660595</v>
      </c>
      <c r="L10" s="4">
        <f>precM[[#This Row],[S0]]-AVERAGE($K$2:$K$13)</f>
        <v>-3.6271953476077194</v>
      </c>
      <c r="M10" s="4">
        <f>precM[[#This Row],[Prec]]-precM[[#This Row],[Seasonal]]</f>
        <v>3.6471953476077195</v>
      </c>
      <c r="P10" t="s">
        <v>130</v>
      </c>
    </row>
    <row r="11" spans="1:24" x14ac:dyDescent="0.3">
      <c r="A11" s="1">
        <v>1921</v>
      </c>
      <c r="B11" s="1">
        <v>10</v>
      </c>
      <c r="C11" s="2">
        <f>DATE(precM[[#This Row],[Year]],precM[[#This Row],[Month]],15)</f>
        <v>7959</v>
      </c>
      <c r="D11" s="1">
        <f>precM[[#This Row],[Year]]+1/24+(precM[[#This Row],[Month]]-1)/12</f>
        <v>1921.7916666666667</v>
      </c>
      <c r="E11" s="1">
        <v>5.25</v>
      </c>
      <c r="F11" s="1">
        <f>$Q$17+$Q$18*precM[[#This Row],[DecDate]]</f>
        <v>3.8205649541625863</v>
      </c>
      <c r="G11">
        <f>precM[[#This Row],[Prec]]-precM[[#This Row],[Trend]]</f>
        <v>1.4294350458374137</v>
      </c>
      <c r="H11" s="4">
        <f t="shared" si="0"/>
        <v>0.90174273814510508</v>
      </c>
      <c r="I11" s="4">
        <f>precM[[#This Row],[Trend]]+precM[[#This Row],[Cycle]]</f>
        <v>4.722307692307691</v>
      </c>
      <c r="J11" s="4">
        <f>precM[[#This Row],[Detrended]]-precM[[#This Row],[Cycle]]</f>
        <v>0.52769230769230857</v>
      </c>
      <c r="K11" s="4">
        <f>AVERAGEIF(precM[Month],precM[Month],precM[High Frequency])</f>
        <v>-1.0463521015067407</v>
      </c>
      <c r="L11" s="4">
        <f>precM[[#This Row],[S0]]-AVERAGE($K$2:$K$13)</f>
        <v>-1.0492968543484005</v>
      </c>
      <c r="M11" s="4">
        <f>precM[[#This Row],[Prec]]-precM[[#This Row],[Seasonal]]</f>
        <v>6.2992968543484</v>
      </c>
      <c r="P11" s="18"/>
      <c r="Q11" s="18" t="s">
        <v>134</v>
      </c>
      <c r="R11" s="18" t="s">
        <v>135</v>
      </c>
      <c r="S11" s="18" t="s">
        <v>136</v>
      </c>
      <c r="T11" s="18" t="s">
        <v>137</v>
      </c>
      <c r="U11" s="18" t="s">
        <v>138</v>
      </c>
    </row>
    <row r="12" spans="1:24" x14ac:dyDescent="0.3">
      <c r="A12" s="1">
        <v>1921</v>
      </c>
      <c r="B12" s="1">
        <v>11</v>
      </c>
      <c r="C12" s="2">
        <f>DATE(precM[[#This Row],[Year]],precM[[#This Row],[Month]],15)</f>
        <v>7990</v>
      </c>
      <c r="D12" s="1">
        <f>precM[[#This Row],[Year]]+1/24+(precM[[#This Row],[Month]]-1)/12</f>
        <v>1921.875</v>
      </c>
      <c r="E12" s="1">
        <v>12.38</v>
      </c>
      <c r="F12" s="1">
        <f>$Q$17+$Q$18*precM[[#This Row],[DecDate]]</f>
        <v>3.8211973303141171</v>
      </c>
      <c r="G12">
        <f>precM[[#This Row],[Prec]]-precM[[#This Row],[Trend]]</f>
        <v>8.5588026696858837</v>
      </c>
      <c r="H12" s="4">
        <f t="shared" si="0"/>
        <v>0.99957190045511313</v>
      </c>
      <c r="I12" s="4">
        <f>precM[[#This Row],[Trend]]+precM[[#This Row],[Cycle]]</f>
        <v>4.8207692307692298</v>
      </c>
      <c r="J12" s="4">
        <f>precM[[#This Row],[Detrended]]-precM[[#This Row],[Cycle]]</f>
        <v>7.559230769230771</v>
      </c>
      <c r="K12" s="4">
        <f>AVERAGEIF(precM[Month],precM[Month],precM[High Frequency])</f>
        <v>2.138580491673276</v>
      </c>
      <c r="L12" s="4">
        <f>precM[[#This Row],[S0]]-AVERAGE($K$2:$K$13)</f>
        <v>2.1356357388316161</v>
      </c>
      <c r="M12" s="4">
        <f>precM[[#This Row],[Prec]]-precM[[#This Row],[Seasonal]]</f>
        <v>10.244364261168386</v>
      </c>
      <c r="P12" s="16" t="s">
        <v>131</v>
      </c>
      <c r="Q12" s="16">
        <v>1</v>
      </c>
      <c r="R12" s="16">
        <v>54.199012229153595</v>
      </c>
      <c r="S12" s="16">
        <v>54.199012229153595</v>
      </c>
      <c r="T12" s="16">
        <v>2.1462465218300801</v>
      </c>
      <c r="U12" s="16">
        <v>0.14318665359316515</v>
      </c>
    </row>
    <row r="13" spans="1:24" x14ac:dyDescent="0.3">
      <c r="A13" s="1">
        <v>1921</v>
      </c>
      <c r="B13" s="1">
        <v>12</v>
      </c>
      <c r="C13" s="2">
        <f>DATE(precM[[#This Row],[Year]],precM[[#This Row],[Month]],15)</f>
        <v>8020</v>
      </c>
      <c r="D13" s="1">
        <f>precM[[#This Row],[Year]]+1/24+(precM[[#This Row],[Month]]-1)/12</f>
        <v>1921.9583333333335</v>
      </c>
      <c r="E13" s="1">
        <v>11.52</v>
      </c>
      <c r="F13" s="1">
        <f>$Q$17+$Q$18*precM[[#This Row],[DecDate]]</f>
        <v>3.8218297064656497</v>
      </c>
      <c r="G13">
        <f>precM[[#This Row],[Prec]]-precM[[#This Row],[Trend]]</f>
        <v>7.6981702935343499</v>
      </c>
      <c r="H13" s="4">
        <f t="shared" si="0"/>
        <v>0.83970875507281295</v>
      </c>
      <c r="I13" s="4">
        <f>precM[[#This Row],[Trend]]+precM[[#This Row],[Cycle]]</f>
        <v>4.6615384615384627</v>
      </c>
      <c r="J13" s="4">
        <f>precM[[#This Row],[Detrended]]-precM[[#This Row],[Cycle]]</f>
        <v>6.8584615384615368</v>
      </c>
      <c r="K13" s="4">
        <f>AVERAGEIF(precM[Month],precM[Month],precM[High Frequency])</f>
        <v>4.7562727993655827</v>
      </c>
      <c r="L13" s="4">
        <f>precM[[#This Row],[S0]]-AVERAGE($K$2:$K$13)</f>
        <v>4.7533280465239232</v>
      </c>
      <c r="M13" s="4">
        <f>precM[[#This Row],[Prec]]-precM[[#This Row],[Seasonal]]</f>
        <v>6.7666719534760764</v>
      </c>
      <c r="P13" s="16" t="s">
        <v>132</v>
      </c>
      <c r="Q13" s="16">
        <v>1174</v>
      </c>
      <c r="R13" s="16">
        <v>29646.939300696009</v>
      </c>
      <c r="S13" s="16">
        <v>25.2529295576627</v>
      </c>
      <c r="T13" s="16"/>
      <c r="U13" s="16"/>
    </row>
    <row r="14" spans="1:24" ht="15" thickBot="1" x14ac:dyDescent="0.35">
      <c r="A14" s="1">
        <v>1922</v>
      </c>
      <c r="B14" s="1">
        <v>1</v>
      </c>
      <c r="C14" s="2">
        <f>DATE(precM[[#This Row],[Year]],precM[[#This Row],[Month]],15)</f>
        <v>8051</v>
      </c>
      <c r="D14" s="1">
        <f>precM[[#This Row],[Year]]+1/24+(precM[[#This Row],[Month]]-1)/12</f>
        <v>1922.0416666666667</v>
      </c>
      <c r="E14" s="1">
        <v>3.21</v>
      </c>
      <c r="F14" s="1">
        <f>$Q$17+$Q$18*precM[[#This Row],[DecDate]]</f>
        <v>3.8224620826171787</v>
      </c>
      <c r="G14">
        <f>precM[[#This Row],[Prec]]-precM[[#This Row],[Trend]]</f>
        <v>-0.61246208261717872</v>
      </c>
      <c r="H14" s="4">
        <f t="shared" si="0"/>
        <v>0.7998456096905131</v>
      </c>
      <c r="I14" s="4">
        <f>precM[[#This Row],[Trend]]+precM[[#This Row],[Cycle]]</f>
        <v>4.6223076923076913</v>
      </c>
      <c r="J14" s="4">
        <f>precM[[#This Row],[Detrended]]-precM[[#This Row],[Cycle]]</f>
        <v>-1.4123076923076918</v>
      </c>
      <c r="K14" s="4">
        <f>AVERAGEIF(precM[Month],precM[Month],precM[High Frequency])</f>
        <v>4.8781919111816014</v>
      </c>
      <c r="L14" s="4">
        <f>precM[[#This Row],[S0]]-AVERAGE($K$2:$K$13)</f>
        <v>4.8752471583399419</v>
      </c>
      <c r="M14" s="4">
        <f>precM[[#This Row],[Prec]]-precM[[#This Row],[Seasonal]]</f>
        <v>-1.665247158339942</v>
      </c>
      <c r="P14" s="17" t="s">
        <v>13</v>
      </c>
      <c r="Q14" s="17">
        <v>1175</v>
      </c>
      <c r="R14" s="17">
        <v>29701.138312925163</v>
      </c>
      <c r="S14" s="17"/>
      <c r="T14" s="17"/>
      <c r="U14" s="17"/>
    </row>
    <row r="15" spans="1:24" ht="15" thickBot="1" x14ac:dyDescent="0.35">
      <c r="A15" s="1">
        <v>1922</v>
      </c>
      <c r="B15" s="1">
        <v>2</v>
      </c>
      <c r="C15" s="2">
        <f>DATE(precM[[#This Row],[Year]],precM[[#This Row],[Month]],15)</f>
        <v>8082</v>
      </c>
      <c r="D15" s="1">
        <f>precM[[#This Row],[Year]]+1/24+(precM[[#This Row],[Month]]-1)/12</f>
        <v>1922.125</v>
      </c>
      <c r="E15" s="1">
        <v>14.42</v>
      </c>
      <c r="F15" s="1">
        <f>$Q$17+$Q$18*precM[[#This Row],[DecDate]]</f>
        <v>3.8230944587687095</v>
      </c>
      <c r="G15">
        <f>precM[[#This Row],[Prec]]-precM[[#This Row],[Trend]]</f>
        <v>10.59690554123129</v>
      </c>
      <c r="H15" s="4">
        <f t="shared" si="0"/>
        <v>0.8053670796928285</v>
      </c>
      <c r="I15" s="4">
        <f>precM[[#This Row],[Trend]]+precM[[#This Row],[Cycle]]</f>
        <v>4.6284615384615382</v>
      </c>
      <c r="J15" s="4">
        <f>precM[[#This Row],[Detrended]]-precM[[#This Row],[Cycle]]</f>
        <v>9.7915384615384617</v>
      </c>
      <c r="K15" s="4">
        <f>AVERAGEIF(precM[Month],precM[Month],precM[High Frequency])</f>
        <v>4.3020697858842185</v>
      </c>
      <c r="L15" s="4">
        <f>precM[[#This Row],[S0]]-AVERAGE($K$2:$K$13)</f>
        <v>4.299125033042559</v>
      </c>
      <c r="M15" s="4">
        <f>precM[[#This Row],[Prec]]-precM[[#This Row],[Seasonal]]</f>
        <v>10.120874966957441</v>
      </c>
    </row>
    <row r="16" spans="1:24" x14ac:dyDescent="0.3">
      <c r="A16" s="1">
        <v>1922</v>
      </c>
      <c r="B16" s="1">
        <v>3</v>
      </c>
      <c r="C16" s="2">
        <f>DATE(precM[[#This Row],[Year]],precM[[#This Row],[Month]],15)</f>
        <v>8110</v>
      </c>
      <c r="D16" s="1">
        <f>precM[[#This Row],[Year]]+1/24+(precM[[#This Row],[Month]]-1)/12</f>
        <v>1922.2083333333335</v>
      </c>
      <c r="E16" s="1">
        <v>8.3699999999999992</v>
      </c>
      <c r="F16" s="1">
        <f>$Q$17+$Q$18*precM[[#This Row],[DecDate]]</f>
        <v>3.823726834920242</v>
      </c>
      <c r="G16">
        <f>precM[[#This Row],[Prec]]-precM[[#This Row],[Trend]]</f>
        <v>4.5462731650797572</v>
      </c>
      <c r="H16" s="4">
        <f t="shared" si="0"/>
        <v>0.80550393431052814</v>
      </c>
      <c r="I16" s="4">
        <f>precM[[#This Row],[Trend]]+precM[[#This Row],[Cycle]]</f>
        <v>4.6292307692307704</v>
      </c>
      <c r="J16" s="4">
        <f>precM[[#This Row],[Detrended]]-precM[[#This Row],[Cycle]]</f>
        <v>3.7407692307692288</v>
      </c>
      <c r="K16" s="4">
        <f>AVERAGEIF(precM[Month],precM[Month],precM[High Frequency])</f>
        <v>3.0973513084853286</v>
      </c>
      <c r="L16" s="4">
        <f>precM[[#This Row],[S0]]-AVERAGE($K$2:$K$13)</f>
        <v>3.0944065556436686</v>
      </c>
      <c r="M16" s="4">
        <f>precM[[#This Row],[Prec]]-precM[[#This Row],[Seasonal]]</f>
        <v>5.2755934443563302</v>
      </c>
      <c r="P16" s="18"/>
      <c r="Q16" s="18" t="s">
        <v>139</v>
      </c>
      <c r="R16" s="18" t="s">
        <v>128</v>
      </c>
      <c r="S16" s="18" t="s">
        <v>140</v>
      </c>
      <c r="T16" s="18" t="s">
        <v>141</v>
      </c>
      <c r="U16" s="18" t="s">
        <v>142</v>
      </c>
      <c r="V16" s="18" t="s">
        <v>143</v>
      </c>
      <c r="W16" s="18" t="s">
        <v>144</v>
      </c>
      <c r="X16" s="18" t="s">
        <v>145</v>
      </c>
    </row>
    <row r="17" spans="1:24" x14ac:dyDescent="0.3">
      <c r="A17" s="1">
        <v>1922</v>
      </c>
      <c r="B17" s="1">
        <v>4</v>
      </c>
      <c r="C17" s="2">
        <f>DATE(precM[[#This Row],[Year]],precM[[#This Row],[Month]],15)</f>
        <v>8141</v>
      </c>
      <c r="D17" s="1">
        <f>precM[[#This Row],[Year]]+1/24+(precM[[#This Row],[Month]]-1)/12</f>
        <v>1922.2916666666667</v>
      </c>
      <c r="E17" s="1">
        <v>1.58</v>
      </c>
      <c r="F17" s="1">
        <f>$Q$17+$Q$18*precM[[#This Row],[DecDate]]</f>
        <v>3.824359211071771</v>
      </c>
      <c r="G17">
        <f>precM[[#This Row],[Prec]]-precM[[#This Row],[Trend]]</f>
        <v>-2.2443592110717709</v>
      </c>
      <c r="H17" s="4">
        <f t="shared" si="0"/>
        <v>0.91025617354361321</v>
      </c>
      <c r="I17" s="4">
        <f>precM[[#This Row],[Trend]]+precM[[#This Row],[Cycle]]</f>
        <v>4.7346153846153847</v>
      </c>
      <c r="J17" s="4">
        <f>precM[[#This Row],[Detrended]]-precM[[#This Row],[Cycle]]</f>
        <v>-3.1546153846153842</v>
      </c>
      <c r="K17" s="4">
        <f>AVERAGEIF(precM[Month],precM[Month],precM[High Frequency])</f>
        <v>-0.10716891356066603</v>
      </c>
      <c r="L17" s="4">
        <f>precM[[#This Row],[S0]]-AVERAGE($K$2:$K$13)</f>
        <v>-0.11011366640232584</v>
      </c>
      <c r="M17" s="4">
        <f>precM[[#This Row],[Prec]]-precM[[#This Row],[Seasonal]]</f>
        <v>1.690113666402326</v>
      </c>
      <c r="P17" s="16" t="s">
        <v>133</v>
      </c>
      <c r="Q17" s="16">
        <v>-10.762977664364193</v>
      </c>
      <c r="R17" s="16">
        <v>10.205350605514276</v>
      </c>
      <c r="S17" s="16">
        <v>-1.0546406566912667</v>
      </c>
      <c r="T17" s="16">
        <v>0.29180669411545146</v>
      </c>
      <c r="U17" s="16">
        <v>-30.785739902135557</v>
      </c>
      <c r="V17" s="16">
        <v>9.2597845734071704</v>
      </c>
      <c r="W17" s="16">
        <v>-30.785739902135557</v>
      </c>
      <c r="X17" s="16">
        <v>9.2597845734071704</v>
      </c>
    </row>
    <row r="18" spans="1:24" ht="15" thickBot="1" x14ac:dyDescent="0.35">
      <c r="A18" s="1">
        <v>1922</v>
      </c>
      <c r="B18" s="1">
        <v>5</v>
      </c>
      <c r="C18" s="2">
        <f>DATE(precM[[#This Row],[Year]],precM[[#This Row],[Month]],15)</f>
        <v>8171</v>
      </c>
      <c r="D18" s="1">
        <f>precM[[#This Row],[Year]]+1/24+(precM[[#This Row],[Month]]-1)/12</f>
        <v>1922.375</v>
      </c>
      <c r="E18" s="1">
        <v>2.2200000000000002</v>
      </c>
      <c r="F18" s="1">
        <f>$Q$17+$Q$18*precM[[#This Row],[DecDate]]</f>
        <v>3.8249915872233018</v>
      </c>
      <c r="G18">
        <f>precM[[#This Row],[Prec]]-precM[[#This Row],[Trend]]</f>
        <v>-1.6049915872233016</v>
      </c>
      <c r="H18" s="4">
        <f t="shared" si="0"/>
        <v>0.74885456662285155</v>
      </c>
      <c r="I18" s="4">
        <f>precM[[#This Row],[Trend]]+precM[[#This Row],[Cycle]]</f>
        <v>4.5738461538461532</v>
      </c>
      <c r="J18" s="4">
        <f>precM[[#This Row],[Detrended]]-precM[[#This Row],[Cycle]]</f>
        <v>-2.353846153846153</v>
      </c>
      <c r="K18" s="4">
        <f>AVERAGEIF(precM[Month],precM[Month],precM[High Frequency])</f>
        <v>-2.20263283108644</v>
      </c>
      <c r="L18" s="4">
        <f>precM[[#This Row],[S0]]-AVERAGE($K$2:$K$13)</f>
        <v>-2.2055775839281</v>
      </c>
      <c r="M18" s="4">
        <f>precM[[#This Row],[Prec]]-precM[[#This Row],[Seasonal]]</f>
        <v>4.4255775839281002</v>
      </c>
      <c r="P18" s="17" t="s">
        <v>146</v>
      </c>
      <c r="Q18" s="17">
        <v>7.5885138183692021E-3</v>
      </c>
      <c r="R18" s="17">
        <v>5.1798469424955886E-3</v>
      </c>
      <c r="S18" s="17">
        <v>1.4650073453161043</v>
      </c>
      <c r="T18" s="17">
        <v>0.14318665359315966</v>
      </c>
      <c r="U18" s="17">
        <v>-2.574277031912384E-3</v>
      </c>
      <c r="V18" s="17">
        <v>1.775130466865079E-2</v>
      </c>
      <c r="W18" s="17">
        <v>-2.574277031912384E-3</v>
      </c>
      <c r="X18" s="17">
        <v>1.775130466865079E-2</v>
      </c>
    </row>
    <row r="19" spans="1:24" x14ac:dyDescent="0.3">
      <c r="A19" s="1">
        <v>1922</v>
      </c>
      <c r="B19" s="1">
        <v>6</v>
      </c>
      <c r="C19" s="2">
        <f>DATE(precM[[#This Row],[Year]],precM[[#This Row],[Month]],15)</f>
        <v>8202</v>
      </c>
      <c r="D19" s="1">
        <f>precM[[#This Row],[Year]]+1/24+(precM[[#This Row],[Month]]-1)/12</f>
        <v>1922.4583333333335</v>
      </c>
      <c r="E19" s="1">
        <v>0.98</v>
      </c>
      <c r="F19" s="1">
        <f>$Q$17+$Q$18*precM[[#This Row],[DecDate]]</f>
        <v>3.8256239633748343</v>
      </c>
      <c r="G19">
        <f>precM[[#This Row],[Prec]]-precM[[#This Row],[Trend]]</f>
        <v>-2.8456239633748344</v>
      </c>
      <c r="H19" s="4">
        <f t="shared" si="0"/>
        <v>0.65899142124055143</v>
      </c>
      <c r="I19" s="4">
        <f>precM[[#This Row],[Trend]]+precM[[#This Row],[Cycle]]</f>
        <v>4.4846153846153856</v>
      </c>
      <c r="J19" s="4">
        <f>precM[[#This Row],[Detrended]]-precM[[#This Row],[Cycle]]</f>
        <v>-3.504615384615386</v>
      </c>
      <c r="K19" s="4">
        <f>AVERAGEIF(precM[Month],precM[Month],precM[High Frequency])</f>
        <v>-3.5464234734337858</v>
      </c>
      <c r="L19" s="4">
        <f>precM[[#This Row],[S0]]-AVERAGE($K$2:$K$13)</f>
        <v>-3.5493682262754458</v>
      </c>
      <c r="M19" s="4">
        <f>precM[[#This Row],[Prec]]-precM[[#This Row],[Seasonal]]</f>
        <v>4.5293682262754462</v>
      </c>
    </row>
    <row r="20" spans="1:24" x14ac:dyDescent="0.3">
      <c r="A20" s="1">
        <v>1922</v>
      </c>
      <c r="B20" s="1">
        <v>7</v>
      </c>
      <c r="C20" s="2">
        <f>DATE(precM[[#This Row],[Year]],precM[[#This Row],[Month]],15)</f>
        <v>8232</v>
      </c>
      <c r="D20" s="1">
        <f>precM[[#This Row],[Year]]+1/24+(precM[[#This Row],[Month]]-1)/12</f>
        <v>1922.5416666666667</v>
      </c>
      <c r="E20" s="1">
        <v>0.14000000000000001</v>
      </c>
      <c r="F20" s="1">
        <f>$Q$17+$Q$18*precM[[#This Row],[DecDate]]</f>
        <v>3.8262563395263633</v>
      </c>
      <c r="G20">
        <f>precM[[#This Row],[Prec]]-precM[[#This Row],[Trend]]</f>
        <v>-3.6862563395263632</v>
      </c>
      <c r="H20" s="4">
        <f t="shared" si="0"/>
        <v>0.22989750662748243</v>
      </c>
      <c r="I20" s="4">
        <f>precM[[#This Row],[Trend]]+precM[[#This Row],[Cycle]]</f>
        <v>4.0561538461538458</v>
      </c>
      <c r="J20" s="4">
        <f>precM[[#This Row],[Detrended]]-precM[[#This Row],[Cycle]]</f>
        <v>-3.9161538461538457</v>
      </c>
      <c r="K20" s="4">
        <f>AVERAGEIF(precM[Month],precM[Month],precM[High Frequency])</f>
        <v>-4.3746233148294991</v>
      </c>
      <c r="L20" s="4">
        <f>precM[[#This Row],[S0]]-AVERAGE($K$2:$K$13)</f>
        <v>-4.3775680676711586</v>
      </c>
      <c r="M20" s="4">
        <f>precM[[#This Row],[Prec]]-precM[[#This Row],[Seasonal]]</f>
        <v>4.5175680676711583</v>
      </c>
    </row>
    <row r="21" spans="1:24" x14ac:dyDescent="0.3">
      <c r="A21" s="1">
        <v>1922</v>
      </c>
      <c r="B21" s="1">
        <v>8</v>
      </c>
      <c r="C21" s="2">
        <f>DATE(precM[[#This Row],[Year]],precM[[#This Row],[Month]],15)</f>
        <v>8263</v>
      </c>
      <c r="D21" s="1">
        <f>precM[[#This Row],[Year]]+1/24+(precM[[#This Row],[Month]]-1)/12</f>
        <v>1922.625</v>
      </c>
      <c r="E21" s="1">
        <v>0.08</v>
      </c>
      <c r="F21" s="1">
        <f>$Q$17+$Q$18*precM[[#This Row],[DecDate]]</f>
        <v>3.8268887156778941</v>
      </c>
      <c r="G21">
        <f>precM[[#This Row],[Prec]]-precM[[#This Row],[Trend]]</f>
        <v>-3.7468887156778941</v>
      </c>
      <c r="H21" s="4">
        <f t="shared" si="0"/>
        <v>0.13080359201441311</v>
      </c>
      <c r="I21" s="4">
        <f>precM[[#This Row],[Trend]]+precM[[#This Row],[Cycle]]</f>
        <v>3.9576923076923074</v>
      </c>
      <c r="J21" s="4">
        <f>precM[[#This Row],[Detrended]]-precM[[#This Row],[Cycle]]</f>
        <v>-3.8776923076923073</v>
      </c>
      <c r="K21" s="4">
        <f>AVERAGEIF(precM[Month],precM[Month],precM[High Frequency])</f>
        <v>-4.2356780333068986</v>
      </c>
      <c r="L21" s="4">
        <f>precM[[#This Row],[S0]]-AVERAGE($K$2:$K$13)</f>
        <v>-4.2386227861485581</v>
      </c>
      <c r="M21" s="4">
        <f>precM[[#This Row],[Prec]]-precM[[#This Row],[Seasonal]]</f>
        <v>4.3186227861485582</v>
      </c>
    </row>
    <row r="22" spans="1:24" x14ac:dyDescent="0.3">
      <c r="A22" s="1">
        <v>1922</v>
      </c>
      <c r="B22" s="1">
        <v>9</v>
      </c>
      <c r="C22" s="2">
        <f>DATE(precM[[#This Row],[Year]],precM[[#This Row],[Month]],15)</f>
        <v>8294</v>
      </c>
      <c r="D22" s="1">
        <f>precM[[#This Row],[Year]]+1/24+(precM[[#This Row],[Month]]-1)/12</f>
        <v>1922.7083333333335</v>
      </c>
      <c r="E22" s="1">
        <v>0.01</v>
      </c>
      <c r="F22" s="1">
        <f>$Q$17+$Q$18*precM[[#This Row],[DecDate]]</f>
        <v>3.8275210918294267</v>
      </c>
      <c r="G22">
        <f>precM[[#This Row],[Prec]]-precM[[#This Row],[Trend]]</f>
        <v>-3.8175210918294269</v>
      </c>
      <c r="H22" s="4">
        <f t="shared" si="0"/>
        <v>-0.9413672456755795</v>
      </c>
      <c r="I22" s="4">
        <f>precM[[#This Row],[Trend]]+precM[[#This Row],[Cycle]]</f>
        <v>2.8861538461538472</v>
      </c>
      <c r="J22" s="4">
        <f>precM[[#This Row],[Detrended]]-precM[[#This Row],[Cycle]]</f>
        <v>-2.8761538461538474</v>
      </c>
      <c r="K22" s="4">
        <f>AVERAGEIF(precM[Month],precM[Month],precM[High Frequency])</f>
        <v>-3.6242505947660595</v>
      </c>
      <c r="L22" s="4">
        <f>precM[[#This Row],[S0]]-AVERAGE($K$2:$K$13)</f>
        <v>-3.6271953476077194</v>
      </c>
      <c r="M22" s="4">
        <f>precM[[#This Row],[Prec]]-precM[[#This Row],[Seasonal]]</f>
        <v>3.6371953476077192</v>
      </c>
    </row>
    <row r="23" spans="1:24" x14ac:dyDescent="0.3">
      <c r="A23" s="1">
        <v>1922</v>
      </c>
      <c r="B23" s="1">
        <v>10</v>
      </c>
      <c r="C23" s="2">
        <f>DATE(precM[[#This Row],[Year]],precM[[#This Row],[Month]],15)</f>
        <v>8324</v>
      </c>
      <c r="D23" s="1">
        <f>precM[[#This Row],[Year]]+1/24+(precM[[#This Row],[Month]]-1)/12</f>
        <v>1922.7916666666667</v>
      </c>
      <c r="E23" s="1">
        <v>1.39</v>
      </c>
      <c r="F23" s="1">
        <f>$Q$17+$Q$18*precM[[#This Row],[DecDate]]</f>
        <v>3.8281534679809557</v>
      </c>
      <c r="G23">
        <f>precM[[#This Row],[Prec]]-precM[[#This Row],[Trend]]</f>
        <v>-2.438153467980956</v>
      </c>
      <c r="H23" s="4">
        <f t="shared" si="0"/>
        <v>-1.0581534679809559</v>
      </c>
      <c r="I23" s="4">
        <f>precM[[#This Row],[Trend]]+precM[[#This Row],[Cycle]]</f>
        <v>2.7699999999999996</v>
      </c>
      <c r="J23" s="4">
        <f>precM[[#This Row],[Detrended]]-precM[[#This Row],[Cycle]]</f>
        <v>-1.3800000000000001</v>
      </c>
      <c r="K23" s="4">
        <f>AVERAGEIF(precM[Month],precM[Month],precM[High Frequency])</f>
        <v>-1.0463521015067407</v>
      </c>
      <c r="L23" s="4">
        <f>precM[[#This Row],[S0]]-AVERAGE($K$2:$K$13)</f>
        <v>-1.0492968543484005</v>
      </c>
      <c r="M23" s="4">
        <f>precM[[#This Row],[Prec]]-precM[[#This Row],[Seasonal]]</f>
        <v>2.4392968543484006</v>
      </c>
    </row>
    <row r="24" spans="1:24" x14ac:dyDescent="0.3">
      <c r="A24" s="1">
        <v>1922</v>
      </c>
      <c r="B24" s="1">
        <v>11</v>
      </c>
      <c r="C24" s="2">
        <f>DATE(precM[[#This Row],[Year]],precM[[#This Row],[Month]],15)</f>
        <v>8355</v>
      </c>
      <c r="D24" s="1">
        <f>precM[[#This Row],[Year]]+1/24+(precM[[#This Row],[Month]]-1)/12</f>
        <v>1922.875</v>
      </c>
      <c r="E24" s="1">
        <v>3.16</v>
      </c>
      <c r="F24" s="1">
        <f>$Q$17+$Q$18*precM[[#This Row],[DecDate]]</f>
        <v>3.8287858441324865</v>
      </c>
      <c r="G24">
        <f>precM[[#This Row],[Prec]]-precM[[#This Row],[Trend]]</f>
        <v>-0.66878584413248632</v>
      </c>
      <c r="H24" s="4">
        <f t="shared" si="0"/>
        <v>-1.1087858441324872</v>
      </c>
      <c r="I24" s="4">
        <f>precM[[#This Row],[Trend]]+precM[[#This Row],[Cycle]]</f>
        <v>2.7199999999999993</v>
      </c>
      <c r="J24" s="4">
        <f>precM[[#This Row],[Detrended]]-precM[[#This Row],[Cycle]]</f>
        <v>0.44000000000000083</v>
      </c>
      <c r="K24" s="4">
        <f>AVERAGEIF(precM[Month],precM[Month],precM[High Frequency])</f>
        <v>2.138580491673276</v>
      </c>
      <c r="L24" s="4">
        <f>precM[[#This Row],[S0]]-AVERAGE($K$2:$K$13)</f>
        <v>2.1356357388316161</v>
      </c>
      <c r="M24" s="4">
        <f>precM[[#This Row],[Prec]]-precM[[#This Row],[Seasonal]]</f>
        <v>1.0243642611683841</v>
      </c>
    </row>
    <row r="25" spans="1:24" x14ac:dyDescent="0.3">
      <c r="A25" s="1">
        <v>1922</v>
      </c>
      <c r="B25" s="1">
        <v>12</v>
      </c>
      <c r="C25" s="2">
        <f>DATE(precM[[#This Row],[Year]],precM[[#This Row],[Month]],15)</f>
        <v>8385</v>
      </c>
      <c r="D25" s="1">
        <f>precM[[#This Row],[Year]]+1/24+(precM[[#This Row],[Month]]-1)/12</f>
        <v>1922.9583333333335</v>
      </c>
      <c r="E25" s="1">
        <v>11.22</v>
      </c>
      <c r="F25" s="1">
        <f>$Q$17+$Q$18*precM[[#This Row],[DecDate]]</f>
        <v>3.829418220284019</v>
      </c>
      <c r="G25">
        <f>precM[[#This Row],[Prec]]-precM[[#This Row],[Trend]]</f>
        <v>7.3905817797159816</v>
      </c>
      <c r="H25" s="4">
        <f t="shared" si="0"/>
        <v>-1.1194182202840179</v>
      </c>
      <c r="I25" s="4">
        <f>precM[[#This Row],[Trend]]+precM[[#This Row],[Cycle]]</f>
        <v>2.7100000000000009</v>
      </c>
      <c r="J25" s="4">
        <f>precM[[#This Row],[Detrended]]-precM[[#This Row],[Cycle]]</f>
        <v>8.51</v>
      </c>
      <c r="K25" s="4">
        <f>AVERAGEIF(precM[Month],precM[Month],precM[High Frequency])</f>
        <v>4.7562727993655827</v>
      </c>
      <c r="L25" s="4">
        <f>precM[[#This Row],[S0]]-AVERAGE($K$2:$K$13)</f>
        <v>4.7533280465239232</v>
      </c>
      <c r="M25" s="4">
        <f>precM[[#This Row],[Prec]]-precM[[#This Row],[Seasonal]]</f>
        <v>6.4666719534760775</v>
      </c>
    </row>
    <row r="26" spans="1:24" x14ac:dyDescent="0.3">
      <c r="A26" s="1">
        <v>1923</v>
      </c>
      <c r="B26" s="1">
        <v>1</v>
      </c>
      <c r="C26" s="2">
        <f>DATE(precM[[#This Row],[Year]],precM[[#This Row],[Month]],15)</f>
        <v>8416</v>
      </c>
      <c r="D26" s="1">
        <f>precM[[#This Row],[Year]]+1/24+(precM[[#This Row],[Month]]-1)/12</f>
        <v>1923.0416666666667</v>
      </c>
      <c r="E26" s="1">
        <v>5.95</v>
      </c>
      <c r="F26" s="1">
        <f>$Q$17+$Q$18*precM[[#This Row],[DecDate]]</f>
        <v>3.830050596435548</v>
      </c>
      <c r="G26">
        <f>precM[[#This Row],[Prec]]-precM[[#This Row],[Trend]]</f>
        <v>2.1199494035644522</v>
      </c>
      <c r="H26" s="4">
        <f t="shared" si="0"/>
        <v>-1.1800505964355485</v>
      </c>
      <c r="I26" s="4">
        <f>precM[[#This Row],[Trend]]+precM[[#This Row],[Cycle]]</f>
        <v>2.6499999999999995</v>
      </c>
      <c r="J26" s="4">
        <f>precM[[#This Row],[Detrended]]-precM[[#This Row],[Cycle]]</f>
        <v>3.3000000000000007</v>
      </c>
      <c r="K26" s="4">
        <f>AVERAGEIF(precM[Month],precM[Month],precM[High Frequency])</f>
        <v>4.8781919111816014</v>
      </c>
      <c r="L26" s="4">
        <f>precM[[#This Row],[S0]]-AVERAGE($K$2:$K$13)</f>
        <v>4.8752471583399419</v>
      </c>
      <c r="M26" s="4">
        <f>precM[[#This Row],[Prec]]-precM[[#This Row],[Seasonal]]</f>
        <v>1.0747528416600582</v>
      </c>
    </row>
    <row r="27" spans="1:24" x14ac:dyDescent="0.3">
      <c r="A27" s="1">
        <v>1923</v>
      </c>
      <c r="B27" s="1">
        <v>2</v>
      </c>
      <c r="C27" s="2">
        <f>DATE(precM[[#This Row],[Year]],precM[[#This Row],[Month]],15)</f>
        <v>8447</v>
      </c>
      <c r="D27" s="1">
        <f>precM[[#This Row],[Year]]+1/24+(precM[[#This Row],[Month]]-1)/12</f>
        <v>1923.125</v>
      </c>
      <c r="E27" s="1">
        <v>1.93</v>
      </c>
      <c r="F27" s="1">
        <f>$Q$17+$Q$18*precM[[#This Row],[DecDate]]</f>
        <v>3.8306829725870788</v>
      </c>
      <c r="G27">
        <f>precM[[#This Row],[Prec]]-precM[[#This Row],[Trend]]</f>
        <v>-1.9006829725870789</v>
      </c>
      <c r="H27" s="4">
        <f t="shared" si="0"/>
        <v>-1.1606829725870793</v>
      </c>
      <c r="I27" s="4">
        <f>precM[[#This Row],[Trend]]+precM[[#This Row],[Cycle]]</f>
        <v>2.6699999999999995</v>
      </c>
      <c r="J27" s="4">
        <f>precM[[#This Row],[Detrended]]-precM[[#This Row],[Cycle]]</f>
        <v>-0.73999999999999955</v>
      </c>
      <c r="K27" s="4">
        <f>AVERAGEIF(precM[Month],precM[Month],precM[High Frequency])</f>
        <v>4.3020697858842185</v>
      </c>
      <c r="L27" s="4">
        <f>precM[[#This Row],[S0]]-AVERAGE($K$2:$K$13)</f>
        <v>4.299125033042559</v>
      </c>
      <c r="M27" s="4">
        <f>precM[[#This Row],[Prec]]-precM[[#This Row],[Seasonal]]</f>
        <v>-2.3691250330425593</v>
      </c>
    </row>
    <row r="28" spans="1:24" x14ac:dyDescent="0.3">
      <c r="A28" s="1">
        <v>1923</v>
      </c>
      <c r="B28" s="1">
        <v>3</v>
      </c>
      <c r="C28" s="2">
        <f>DATE(precM[[#This Row],[Year]],precM[[#This Row],[Month]],15)</f>
        <v>8475</v>
      </c>
      <c r="D28" s="1">
        <f>precM[[#This Row],[Year]]+1/24+(precM[[#This Row],[Month]]-1)/12</f>
        <v>1923.2083333333335</v>
      </c>
      <c r="E28" s="1">
        <v>0.49</v>
      </c>
      <c r="F28" s="1">
        <f>$Q$17+$Q$18*precM[[#This Row],[DecDate]]</f>
        <v>3.8313153487386113</v>
      </c>
      <c r="G28">
        <f>precM[[#This Row],[Prec]]-precM[[#This Row],[Trend]]</f>
        <v>-3.3413153487386111</v>
      </c>
      <c r="H28" s="4">
        <f t="shared" si="0"/>
        <v>-0.9559307333539947</v>
      </c>
      <c r="I28" s="4">
        <f>precM[[#This Row],[Trend]]+precM[[#This Row],[Cycle]]</f>
        <v>2.8753846153846165</v>
      </c>
      <c r="J28" s="4">
        <f>precM[[#This Row],[Detrended]]-precM[[#This Row],[Cycle]]</f>
        <v>-2.3853846153846163</v>
      </c>
      <c r="K28" s="4">
        <f>AVERAGEIF(precM[Month],precM[Month],precM[High Frequency])</f>
        <v>3.0973513084853286</v>
      </c>
      <c r="L28" s="4">
        <f>precM[[#This Row],[S0]]-AVERAGE($K$2:$K$13)</f>
        <v>3.0944065556436686</v>
      </c>
      <c r="M28" s="4">
        <f>precM[[#This Row],[Prec]]-precM[[#This Row],[Seasonal]]</f>
        <v>-2.6044065556436689</v>
      </c>
    </row>
    <row r="29" spans="1:24" x14ac:dyDescent="0.3">
      <c r="A29" s="1">
        <v>1923</v>
      </c>
      <c r="B29" s="1">
        <v>4</v>
      </c>
      <c r="C29" s="2">
        <f>DATE(precM[[#This Row],[Year]],precM[[#This Row],[Month]],15)</f>
        <v>8506</v>
      </c>
      <c r="D29" s="1">
        <f>precM[[#This Row],[Year]]+1/24+(precM[[#This Row],[Month]]-1)/12</f>
        <v>1923.2916666666667</v>
      </c>
      <c r="E29" s="1">
        <v>6.86</v>
      </c>
      <c r="F29" s="1">
        <f>$Q$17+$Q$18*precM[[#This Row],[DecDate]]</f>
        <v>3.8319477248901403</v>
      </c>
      <c r="G29">
        <f>precM[[#This Row],[Prec]]-precM[[#This Row],[Trend]]</f>
        <v>3.02805227510986</v>
      </c>
      <c r="H29" s="4">
        <f t="shared" si="0"/>
        <v>-0.68117849412090992</v>
      </c>
      <c r="I29" s="4">
        <f>precM[[#This Row],[Trend]]+precM[[#This Row],[Cycle]]</f>
        <v>3.1507692307692303</v>
      </c>
      <c r="J29" s="4">
        <f>precM[[#This Row],[Detrended]]-precM[[#This Row],[Cycle]]</f>
        <v>3.70923076923077</v>
      </c>
      <c r="K29" s="4">
        <f>AVERAGEIF(precM[Month],precM[Month],precM[High Frequency])</f>
        <v>-0.10716891356066603</v>
      </c>
      <c r="L29" s="4">
        <f>precM[[#This Row],[S0]]-AVERAGE($K$2:$K$13)</f>
        <v>-0.11011366640232584</v>
      </c>
      <c r="M29" s="4">
        <f>precM[[#This Row],[Prec]]-precM[[#This Row],[Seasonal]]</f>
        <v>6.9701136664023258</v>
      </c>
    </row>
    <row r="30" spans="1:24" x14ac:dyDescent="0.3">
      <c r="A30" s="1">
        <v>1923</v>
      </c>
      <c r="B30" s="1">
        <v>5</v>
      </c>
      <c r="C30" s="2">
        <f>DATE(precM[[#This Row],[Year]],precM[[#This Row],[Month]],15)</f>
        <v>8536</v>
      </c>
      <c r="D30" s="1">
        <f>precM[[#This Row],[Year]]+1/24+(precM[[#This Row],[Month]]-1)/12</f>
        <v>1923.375</v>
      </c>
      <c r="E30" s="1">
        <v>0.93</v>
      </c>
      <c r="F30" s="1">
        <f>$Q$17+$Q$18*precM[[#This Row],[DecDate]]</f>
        <v>3.8325801010416711</v>
      </c>
      <c r="G30">
        <f>precM[[#This Row],[Prec]]-precM[[#This Row],[Trend]]</f>
        <v>-2.902580101041671</v>
      </c>
      <c r="H30" s="4">
        <f t="shared" si="0"/>
        <v>-0.32642625488782523</v>
      </c>
      <c r="I30" s="4">
        <f>precM[[#This Row],[Trend]]+precM[[#This Row],[Cycle]]</f>
        <v>3.506153846153846</v>
      </c>
      <c r="J30" s="4">
        <f>precM[[#This Row],[Detrended]]-precM[[#This Row],[Cycle]]</f>
        <v>-2.5761538461538458</v>
      </c>
      <c r="K30" s="4">
        <f>AVERAGEIF(precM[Month],precM[Month],precM[High Frequency])</f>
        <v>-2.20263283108644</v>
      </c>
      <c r="L30" s="4">
        <f>precM[[#This Row],[S0]]-AVERAGE($K$2:$K$13)</f>
        <v>-2.2055775839281</v>
      </c>
      <c r="M30" s="4">
        <f>precM[[#This Row],[Prec]]-precM[[#This Row],[Seasonal]]</f>
        <v>3.1355775839281002</v>
      </c>
    </row>
    <row r="31" spans="1:24" x14ac:dyDescent="0.3">
      <c r="A31" s="1">
        <v>1923</v>
      </c>
      <c r="B31" s="1">
        <v>6</v>
      </c>
      <c r="C31" s="2">
        <f>DATE(precM[[#This Row],[Year]],precM[[#This Row],[Month]],15)</f>
        <v>8567</v>
      </c>
      <c r="D31" s="1">
        <f>precM[[#This Row],[Year]]+1/24+(precM[[#This Row],[Month]]-1)/12</f>
        <v>1923.4583333333335</v>
      </c>
      <c r="E31" s="1">
        <v>2.09</v>
      </c>
      <c r="F31" s="1">
        <f>$Q$17+$Q$18*precM[[#This Row],[DecDate]]</f>
        <v>3.8332124771932037</v>
      </c>
      <c r="G31">
        <f>precM[[#This Row],[Prec]]-precM[[#This Row],[Trend]]</f>
        <v>-1.7432124771932038</v>
      </c>
      <c r="H31" s="4">
        <f t="shared" si="0"/>
        <v>0.33678752280679775</v>
      </c>
      <c r="I31" s="4">
        <f>precM[[#This Row],[Trend]]+precM[[#This Row],[Cycle]]</f>
        <v>4.1700000000000017</v>
      </c>
      <c r="J31" s="4">
        <f>precM[[#This Row],[Detrended]]-precM[[#This Row],[Cycle]]</f>
        <v>-2.0800000000000014</v>
      </c>
      <c r="K31" s="4">
        <f>AVERAGEIF(precM[Month],precM[Month],precM[High Frequency])</f>
        <v>-3.5464234734337858</v>
      </c>
      <c r="L31" s="4">
        <f>precM[[#This Row],[S0]]-AVERAGE($K$2:$K$13)</f>
        <v>-3.5493682262754458</v>
      </c>
      <c r="M31" s="4">
        <f>precM[[#This Row],[Prec]]-precM[[#This Row],[Seasonal]]</f>
        <v>5.6393682262754457</v>
      </c>
    </row>
    <row r="32" spans="1:24" x14ac:dyDescent="0.3">
      <c r="A32" s="1">
        <v>1923</v>
      </c>
      <c r="B32" s="1">
        <v>7</v>
      </c>
      <c r="C32" s="2">
        <f>DATE(precM[[#This Row],[Year]],precM[[#This Row],[Month]],15)</f>
        <v>8597</v>
      </c>
      <c r="D32" s="1">
        <f>precM[[#This Row],[Year]]+1/24+(precM[[#This Row],[Month]]-1)/12</f>
        <v>1923.5416666666667</v>
      </c>
      <c r="E32" s="1">
        <v>0.2</v>
      </c>
      <c r="F32" s="1">
        <f>$Q$17+$Q$18*precM[[#This Row],[DecDate]]</f>
        <v>3.8338448533447327</v>
      </c>
      <c r="G32">
        <f>precM[[#This Row],[Prec]]-precM[[#This Row],[Trend]]</f>
        <v>-3.6338448533447325</v>
      </c>
      <c r="H32" s="4">
        <f t="shared" si="0"/>
        <v>-0.25384485334473295</v>
      </c>
      <c r="I32" s="4">
        <f>precM[[#This Row],[Trend]]+precM[[#This Row],[Cycle]]</f>
        <v>3.5799999999999996</v>
      </c>
      <c r="J32" s="4">
        <f>precM[[#This Row],[Detrended]]-precM[[#This Row],[Cycle]]</f>
        <v>-3.3799999999999994</v>
      </c>
      <c r="K32" s="4">
        <f>AVERAGEIF(precM[Month],precM[Month],precM[High Frequency])</f>
        <v>-4.3746233148294991</v>
      </c>
      <c r="L32" s="4">
        <f>precM[[#This Row],[S0]]-AVERAGE($K$2:$K$13)</f>
        <v>-4.3775680676711586</v>
      </c>
      <c r="M32" s="4">
        <f>precM[[#This Row],[Prec]]-precM[[#This Row],[Seasonal]]</f>
        <v>4.5775680676711588</v>
      </c>
    </row>
    <row r="33" spans="1:13" x14ac:dyDescent="0.3">
      <c r="A33" s="1">
        <v>1923</v>
      </c>
      <c r="B33" s="1">
        <v>8</v>
      </c>
      <c r="C33" s="2">
        <f>DATE(precM[[#This Row],[Year]],precM[[#This Row],[Month]],15)</f>
        <v>8628</v>
      </c>
      <c r="D33" s="1">
        <f>precM[[#This Row],[Year]]+1/24+(precM[[#This Row],[Month]]-1)/12</f>
        <v>1923.625</v>
      </c>
      <c r="E33" s="1">
        <v>0.4</v>
      </c>
      <c r="F33" s="1">
        <f>$Q$17+$Q$18*precM[[#This Row],[DecDate]]</f>
        <v>3.8344772294962635</v>
      </c>
      <c r="G33">
        <f>precM[[#This Row],[Prec]]-precM[[#This Row],[Trend]]</f>
        <v>-3.4344772294962636</v>
      </c>
      <c r="H33" s="4">
        <f t="shared" si="0"/>
        <v>-0.40909261411164827</v>
      </c>
      <c r="I33" s="4">
        <f>precM[[#This Row],[Trend]]+precM[[#This Row],[Cycle]]</f>
        <v>3.425384615384615</v>
      </c>
      <c r="J33" s="4">
        <f>precM[[#This Row],[Detrended]]-precM[[#This Row],[Cycle]]</f>
        <v>-3.0253846153846151</v>
      </c>
      <c r="K33" s="4">
        <f>AVERAGEIF(precM[Month],precM[Month],precM[High Frequency])</f>
        <v>-4.2356780333068986</v>
      </c>
      <c r="L33" s="4">
        <f>precM[[#This Row],[S0]]-AVERAGE($K$2:$K$13)</f>
        <v>-4.2386227861485581</v>
      </c>
      <c r="M33" s="4">
        <f>precM[[#This Row],[Prec]]-precM[[#This Row],[Seasonal]]</f>
        <v>4.6386227861485585</v>
      </c>
    </row>
    <row r="34" spans="1:13" x14ac:dyDescent="0.3">
      <c r="A34" s="1">
        <v>1923</v>
      </c>
      <c r="B34" s="1">
        <v>9</v>
      </c>
      <c r="C34" s="2">
        <f>DATE(precM[[#This Row],[Year]],precM[[#This Row],[Month]],15)</f>
        <v>8659</v>
      </c>
      <c r="D34" s="1">
        <f>precM[[#This Row],[Year]]+1/24+(precM[[#This Row],[Month]]-1)/12</f>
        <v>1923.7083333333335</v>
      </c>
      <c r="E34" s="1">
        <v>2.75</v>
      </c>
      <c r="F34" s="1">
        <f>$Q$17+$Q$18*precM[[#This Row],[DecDate]]</f>
        <v>3.8351096056477942</v>
      </c>
      <c r="G34">
        <f>precM[[#This Row],[Prec]]-precM[[#This Row],[Trend]]</f>
        <v>-1.0851096056477942</v>
      </c>
      <c r="H34" s="4">
        <f t="shared" si="0"/>
        <v>-0.35280191334010225</v>
      </c>
      <c r="I34" s="4">
        <f>precM[[#This Row],[Trend]]+precM[[#This Row],[Cycle]]</f>
        <v>3.4823076923076921</v>
      </c>
      <c r="J34" s="4">
        <f>precM[[#This Row],[Detrended]]-precM[[#This Row],[Cycle]]</f>
        <v>-0.73230769230769199</v>
      </c>
      <c r="K34" s="4">
        <f>AVERAGEIF(precM[Month],precM[Month],precM[High Frequency])</f>
        <v>-3.6242505947660595</v>
      </c>
      <c r="L34" s="4">
        <f>precM[[#This Row],[S0]]-AVERAGE($K$2:$K$13)</f>
        <v>-3.6271953476077194</v>
      </c>
      <c r="M34" s="4">
        <f>precM[[#This Row],[Prec]]-precM[[#This Row],[Seasonal]]</f>
        <v>6.377195347607719</v>
      </c>
    </row>
    <row r="35" spans="1:13" x14ac:dyDescent="0.3">
      <c r="A35" s="1">
        <v>1923</v>
      </c>
      <c r="B35" s="1">
        <v>10</v>
      </c>
      <c r="C35" s="2">
        <f>DATE(precM[[#This Row],[Year]],precM[[#This Row],[Month]],15)</f>
        <v>8689</v>
      </c>
      <c r="D35" s="1">
        <f>precM[[#This Row],[Year]]+1/24+(precM[[#This Row],[Month]]-1)/12</f>
        <v>1923.7916666666667</v>
      </c>
      <c r="E35" s="1">
        <v>3.59</v>
      </c>
      <c r="F35" s="1">
        <f>$Q$17+$Q$18*precM[[#This Row],[DecDate]]</f>
        <v>3.835741981799325</v>
      </c>
      <c r="G35">
        <f>precM[[#This Row],[Prec]]-precM[[#This Row],[Trend]]</f>
        <v>-0.24574198179932516</v>
      </c>
      <c r="H35" s="4">
        <f t="shared" si="0"/>
        <v>-0.32266505872240214</v>
      </c>
      <c r="I35" s="4">
        <f>precM[[#This Row],[Trend]]+precM[[#This Row],[Cycle]]</f>
        <v>3.5130769230769228</v>
      </c>
      <c r="J35" s="4">
        <f>precM[[#This Row],[Detrended]]-precM[[#This Row],[Cycle]]</f>
        <v>7.6923076923076983E-2</v>
      </c>
      <c r="K35" s="4">
        <f>AVERAGEIF(precM[Month],precM[Month],precM[High Frequency])</f>
        <v>-1.0463521015067407</v>
      </c>
      <c r="L35" s="4">
        <f>precM[[#This Row],[S0]]-AVERAGE($K$2:$K$13)</f>
        <v>-1.0492968543484005</v>
      </c>
      <c r="M35" s="4">
        <f>precM[[#This Row],[Prec]]-precM[[#This Row],[Seasonal]]</f>
        <v>4.6392968543483999</v>
      </c>
    </row>
    <row r="36" spans="1:13" x14ac:dyDescent="0.3">
      <c r="A36" s="1">
        <v>1923</v>
      </c>
      <c r="B36" s="1">
        <v>11</v>
      </c>
      <c r="C36" s="2">
        <f>DATE(precM[[#This Row],[Year]],precM[[#This Row],[Month]],15)</f>
        <v>8720</v>
      </c>
      <c r="D36" s="1">
        <f>precM[[#This Row],[Year]]+1/24+(precM[[#This Row],[Month]]-1)/12</f>
        <v>1923.875</v>
      </c>
      <c r="E36" s="1">
        <v>6.01</v>
      </c>
      <c r="F36" s="1">
        <f>$Q$17+$Q$18*precM[[#This Row],[DecDate]]</f>
        <v>3.8363743579508558</v>
      </c>
      <c r="G36">
        <f>precM[[#This Row],[Prec]]-precM[[#This Row],[Trend]]</f>
        <v>2.173625642049144</v>
      </c>
      <c r="H36" s="4">
        <f t="shared" si="0"/>
        <v>-0.84714358872008688</v>
      </c>
      <c r="I36" s="4">
        <f>precM[[#This Row],[Trend]]+precM[[#This Row],[Cycle]]</f>
        <v>2.9892307692307689</v>
      </c>
      <c r="J36" s="4">
        <f>precM[[#This Row],[Detrended]]-precM[[#This Row],[Cycle]]</f>
        <v>3.0207692307692309</v>
      </c>
      <c r="K36" s="4">
        <f>AVERAGEIF(precM[Month],precM[Month],precM[High Frequency])</f>
        <v>2.138580491673276</v>
      </c>
      <c r="L36" s="4">
        <f>precM[[#This Row],[S0]]-AVERAGE($K$2:$K$13)</f>
        <v>2.1356357388316161</v>
      </c>
      <c r="M36" s="4">
        <f>precM[[#This Row],[Prec]]-precM[[#This Row],[Seasonal]]</f>
        <v>3.8743642611683837</v>
      </c>
    </row>
    <row r="37" spans="1:13" x14ac:dyDescent="0.3">
      <c r="A37" s="1">
        <v>1923</v>
      </c>
      <c r="B37" s="1">
        <v>12</v>
      </c>
      <c r="C37" s="2">
        <f>DATE(precM[[#This Row],[Year]],precM[[#This Row],[Month]],15)</f>
        <v>8750</v>
      </c>
      <c r="D37" s="1">
        <f>precM[[#This Row],[Year]]+1/24+(precM[[#This Row],[Month]]-1)/12</f>
        <v>1923.9583333333335</v>
      </c>
      <c r="E37" s="1">
        <v>11.79</v>
      </c>
      <c r="F37" s="1">
        <f>$Q$17+$Q$18*precM[[#This Row],[DecDate]]</f>
        <v>3.8370067341023866</v>
      </c>
      <c r="G37">
        <f>precM[[#This Row],[Prec]]-precM[[#This Row],[Trend]]</f>
        <v>7.9529932658976126</v>
      </c>
      <c r="H37" s="4">
        <f t="shared" si="0"/>
        <v>-0.91316058025623303</v>
      </c>
      <c r="I37" s="4">
        <f>precM[[#This Row],[Trend]]+precM[[#This Row],[Cycle]]</f>
        <v>2.9238461538461538</v>
      </c>
      <c r="J37" s="4">
        <f>precM[[#This Row],[Detrended]]-precM[[#This Row],[Cycle]]</f>
        <v>8.8661538461538463</v>
      </c>
      <c r="K37" s="4">
        <f>AVERAGEIF(precM[Month],precM[Month],precM[High Frequency])</f>
        <v>4.7562727993655827</v>
      </c>
      <c r="L37" s="4">
        <f>precM[[#This Row],[S0]]-AVERAGE($K$2:$K$13)</f>
        <v>4.7533280465239232</v>
      </c>
      <c r="M37" s="4">
        <f>precM[[#This Row],[Prec]]-precM[[#This Row],[Seasonal]]</f>
        <v>7.036671953476076</v>
      </c>
    </row>
    <row r="38" spans="1:13" x14ac:dyDescent="0.3">
      <c r="A38" s="1">
        <v>1924</v>
      </c>
      <c r="B38" s="1">
        <v>1</v>
      </c>
      <c r="C38" s="2">
        <f>DATE(precM[[#This Row],[Year]],precM[[#This Row],[Month]],15)</f>
        <v>8781</v>
      </c>
      <c r="D38" s="1">
        <f>precM[[#This Row],[Year]]+1/24+(precM[[#This Row],[Month]]-1)/12</f>
        <v>1924.0416666666667</v>
      </c>
      <c r="E38" s="1">
        <v>3.55</v>
      </c>
      <c r="F38" s="1">
        <f>$Q$17+$Q$18*precM[[#This Row],[DecDate]]</f>
        <v>3.8376391102539174</v>
      </c>
      <c r="G38">
        <f>precM[[#This Row],[Prec]]-precM[[#This Row],[Trend]]</f>
        <v>-0.28763911025391753</v>
      </c>
      <c r="H38" s="4">
        <f t="shared" si="0"/>
        <v>-1.0745621871769944</v>
      </c>
      <c r="I38" s="4">
        <f>precM[[#This Row],[Trend]]+precM[[#This Row],[Cycle]]</f>
        <v>2.7630769230769232</v>
      </c>
      <c r="J38" s="4">
        <f>precM[[#This Row],[Detrended]]-precM[[#This Row],[Cycle]]</f>
        <v>0.78692307692307684</v>
      </c>
      <c r="K38" s="4">
        <f>AVERAGEIF(precM[Month],precM[Month],precM[High Frequency])</f>
        <v>4.8781919111816014</v>
      </c>
      <c r="L38" s="4">
        <f>precM[[#This Row],[S0]]-AVERAGE($K$2:$K$13)</f>
        <v>4.8752471583399419</v>
      </c>
      <c r="M38" s="4">
        <f>precM[[#This Row],[Prec]]-precM[[#This Row],[Seasonal]]</f>
        <v>-1.3252471583399421</v>
      </c>
    </row>
    <row r="39" spans="1:13" x14ac:dyDescent="0.3">
      <c r="A39" s="1">
        <v>1924</v>
      </c>
      <c r="B39" s="1">
        <v>2</v>
      </c>
      <c r="C39" s="2">
        <f>DATE(precM[[#This Row],[Year]],precM[[#This Row],[Month]],15)</f>
        <v>8812</v>
      </c>
      <c r="D39" s="1">
        <f>precM[[#This Row],[Year]]+1/24+(precM[[#This Row],[Month]]-1)/12</f>
        <v>1924.125</v>
      </c>
      <c r="E39" s="1">
        <v>3.94</v>
      </c>
      <c r="F39" s="1">
        <f>$Q$17+$Q$18*precM[[#This Row],[DecDate]]</f>
        <v>3.8382714864054481</v>
      </c>
      <c r="G39">
        <f>precM[[#This Row],[Prec]]-precM[[#This Row],[Trend]]</f>
        <v>0.10172851359455182</v>
      </c>
      <c r="H39" s="4">
        <f t="shared" si="0"/>
        <v>-1.0798099479439096</v>
      </c>
      <c r="I39" s="4">
        <f>precM[[#This Row],[Trend]]+precM[[#This Row],[Cycle]]</f>
        <v>2.7584615384615385</v>
      </c>
      <c r="J39" s="4">
        <f>precM[[#This Row],[Detrended]]-precM[[#This Row],[Cycle]]</f>
        <v>1.1815384615384614</v>
      </c>
      <c r="K39" s="4">
        <f>AVERAGEIF(precM[Month],precM[Month],precM[High Frequency])</f>
        <v>4.3020697858842185</v>
      </c>
      <c r="L39" s="4">
        <f>precM[[#This Row],[S0]]-AVERAGE($K$2:$K$13)</f>
        <v>4.299125033042559</v>
      </c>
      <c r="M39" s="4">
        <f>precM[[#This Row],[Prec]]-precM[[#This Row],[Seasonal]]</f>
        <v>-0.35912503304255905</v>
      </c>
    </row>
    <row r="40" spans="1:13" x14ac:dyDescent="0.3">
      <c r="A40" s="1">
        <v>1924</v>
      </c>
      <c r="B40" s="1">
        <v>3</v>
      </c>
      <c r="C40" s="2">
        <f>DATE(precM[[#This Row],[Year]],precM[[#This Row],[Month]],15)</f>
        <v>8841</v>
      </c>
      <c r="D40" s="1">
        <f>precM[[#This Row],[Year]]+1/24+(precM[[#This Row],[Month]]-1)/12</f>
        <v>1924.2083333333335</v>
      </c>
      <c r="E40" s="1">
        <v>2.67</v>
      </c>
      <c r="F40" s="1">
        <f>$Q$17+$Q$18*precM[[#This Row],[DecDate]]</f>
        <v>3.8389038625569789</v>
      </c>
      <c r="G40">
        <f>precM[[#This Row],[Prec]]-precM[[#This Row],[Trend]]</f>
        <v>-1.168903862556979</v>
      </c>
      <c r="H40" s="4">
        <f t="shared" si="0"/>
        <v>-1.0804423240954406</v>
      </c>
      <c r="I40" s="4">
        <f>precM[[#This Row],[Trend]]+precM[[#This Row],[Cycle]]</f>
        <v>2.7584615384615381</v>
      </c>
      <c r="J40" s="4">
        <f>precM[[#This Row],[Detrended]]-precM[[#This Row],[Cycle]]</f>
        <v>-8.8461538461538369E-2</v>
      </c>
      <c r="K40" s="4">
        <f>AVERAGEIF(precM[Month],precM[Month],precM[High Frequency])</f>
        <v>3.0973513084853286</v>
      </c>
      <c r="L40" s="4">
        <f>precM[[#This Row],[S0]]-AVERAGE($K$2:$K$13)</f>
        <v>3.0944065556436686</v>
      </c>
      <c r="M40" s="4">
        <f>precM[[#This Row],[Prec]]-precM[[#This Row],[Seasonal]]</f>
        <v>-0.42440655564366869</v>
      </c>
    </row>
    <row r="41" spans="1:13" x14ac:dyDescent="0.3">
      <c r="A41" s="1">
        <v>1924</v>
      </c>
      <c r="B41" s="1">
        <v>4</v>
      </c>
      <c r="C41" s="2">
        <f>DATE(precM[[#This Row],[Year]],precM[[#This Row],[Month]],15)</f>
        <v>8872</v>
      </c>
      <c r="D41" s="1">
        <f>precM[[#This Row],[Year]]+1/24+(precM[[#This Row],[Month]]-1)/12</f>
        <v>1924.2916666666667</v>
      </c>
      <c r="E41" s="1">
        <v>0.89</v>
      </c>
      <c r="F41" s="1">
        <f>$Q$17+$Q$18*precM[[#This Row],[DecDate]]</f>
        <v>3.8395362387085097</v>
      </c>
      <c r="G41">
        <f>precM[[#This Row],[Prec]]-precM[[#This Row],[Trend]]</f>
        <v>-2.9495362387085096</v>
      </c>
      <c r="H41" s="4">
        <f t="shared" si="0"/>
        <v>-1.1272285464008176</v>
      </c>
      <c r="I41" s="4">
        <f>precM[[#This Row],[Trend]]+precM[[#This Row],[Cycle]]</f>
        <v>2.7123076923076921</v>
      </c>
      <c r="J41" s="4">
        <f>precM[[#This Row],[Detrended]]-precM[[#This Row],[Cycle]]</f>
        <v>-1.822307692307692</v>
      </c>
      <c r="K41" s="4">
        <f>AVERAGEIF(precM[Month],precM[Month],precM[High Frequency])</f>
        <v>-0.10716891356066603</v>
      </c>
      <c r="L41" s="4">
        <f>precM[[#This Row],[S0]]-AVERAGE($K$2:$K$13)</f>
        <v>-0.11011366640232584</v>
      </c>
      <c r="M41" s="4">
        <f>precM[[#This Row],[Prec]]-precM[[#This Row],[Seasonal]]</f>
        <v>1.0001136664023258</v>
      </c>
    </row>
    <row r="42" spans="1:13" x14ac:dyDescent="0.3">
      <c r="A42" s="1">
        <v>1924</v>
      </c>
      <c r="B42" s="1">
        <v>5</v>
      </c>
      <c r="C42" s="2">
        <f>DATE(precM[[#This Row],[Year]],precM[[#This Row],[Month]],15)</f>
        <v>8902</v>
      </c>
      <c r="D42" s="1">
        <f>precM[[#This Row],[Year]]+1/24+(precM[[#This Row],[Month]]-1)/12</f>
        <v>1924.375</v>
      </c>
      <c r="E42" s="1">
        <v>0.05</v>
      </c>
      <c r="F42" s="1">
        <f>$Q$17+$Q$18*precM[[#This Row],[DecDate]]</f>
        <v>3.8401686148600405</v>
      </c>
      <c r="G42">
        <f>precM[[#This Row],[Prec]]-precM[[#This Row],[Trend]]</f>
        <v>-3.7901686148600406</v>
      </c>
      <c r="H42" s="4">
        <f t="shared" si="0"/>
        <v>-1.368630153321579</v>
      </c>
      <c r="I42" s="4">
        <f>precM[[#This Row],[Trend]]+precM[[#This Row],[Cycle]]</f>
        <v>2.4715384615384615</v>
      </c>
      <c r="J42" s="4">
        <f>precM[[#This Row],[Detrended]]-precM[[#This Row],[Cycle]]</f>
        <v>-2.4215384615384616</v>
      </c>
      <c r="K42" s="4">
        <f>AVERAGEIF(precM[Month],precM[Month],precM[High Frequency])</f>
        <v>-2.20263283108644</v>
      </c>
      <c r="L42" s="4">
        <f>precM[[#This Row],[S0]]-AVERAGE($K$2:$K$13)</f>
        <v>-2.2055775839281</v>
      </c>
      <c r="M42" s="4">
        <f>precM[[#This Row],[Prec]]-precM[[#This Row],[Seasonal]]</f>
        <v>2.2555775839280998</v>
      </c>
    </row>
    <row r="43" spans="1:13" x14ac:dyDescent="0.3">
      <c r="A43" s="1">
        <v>1924</v>
      </c>
      <c r="B43" s="1">
        <v>6</v>
      </c>
      <c r="C43" s="2">
        <f>DATE(precM[[#This Row],[Year]],precM[[#This Row],[Month]],15)</f>
        <v>8933</v>
      </c>
      <c r="D43" s="1">
        <f>precM[[#This Row],[Year]]+1/24+(precM[[#This Row],[Month]]-1)/12</f>
        <v>1924.4583333333335</v>
      </c>
      <c r="E43" s="1">
        <v>0.08</v>
      </c>
      <c r="F43" s="1">
        <f>$Q$17+$Q$18*precM[[#This Row],[DecDate]]</f>
        <v>3.8408009910115712</v>
      </c>
      <c r="G43">
        <f>precM[[#This Row],[Prec]]-precM[[#This Row],[Trend]]</f>
        <v>-3.7608009910115712</v>
      </c>
      <c r="H43" s="4">
        <f t="shared" si="0"/>
        <v>-1.6184932987038787</v>
      </c>
      <c r="I43" s="4">
        <f>precM[[#This Row],[Trend]]+precM[[#This Row],[Cycle]]</f>
        <v>2.2223076923076928</v>
      </c>
      <c r="J43" s="4">
        <f>precM[[#This Row],[Detrended]]-precM[[#This Row],[Cycle]]</f>
        <v>-2.1423076923076927</v>
      </c>
      <c r="K43" s="4">
        <f>AVERAGEIF(precM[Month],precM[Month],precM[High Frequency])</f>
        <v>-3.5464234734337858</v>
      </c>
      <c r="L43" s="4">
        <f>precM[[#This Row],[S0]]-AVERAGE($K$2:$K$13)</f>
        <v>-3.5493682262754458</v>
      </c>
      <c r="M43" s="4">
        <f>precM[[#This Row],[Prec]]-precM[[#This Row],[Seasonal]]</f>
        <v>3.6293682262754459</v>
      </c>
    </row>
    <row r="44" spans="1:13" x14ac:dyDescent="0.3">
      <c r="A44" s="1">
        <v>1924</v>
      </c>
      <c r="B44" s="1">
        <v>7</v>
      </c>
      <c r="C44" s="2">
        <f>DATE(precM[[#This Row],[Year]],precM[[#This Row],[Month]],15)</f>
        <v>8963</v>
      </c>
      <c r="D44" s="1">
        <f>precM[[#This Row],[Year]]+1/24+(precM[[#This Row],[Month]]-1)/12</f>
        <v>1924.5416666666667</v>
      </c>
      <c r="E44" s="1">
        <v>0</v>
      </c>
      <c r="F44" s="1">
        <f>$Q$17+$Q$18*precM[[#This Row],[DecDate]]</f>
        <v>3.841433367163102</v>
      </c>
      <c r="G44">
        <f>precM[[#This Row],[Prec]]-precM[[#This Row],[Trend]]</f>
        <v>-3.841433367163102</v>
      </c>
      <c r="H44" s="4">
        <f t="shared" si="0"/>
        <v>-2.2591256748554098</v>
      </c>
      <c r="I44" s="4">
        <f>precM[[#This Row],[Trend]]+precM[[#This Row],[Cycle]]</f>
        <v>1.5823076923076922</v>
      </c>
      <c r="J44" s="4">
        <f>precM[[#This Row],[Detrended]]-precM[[#This Row],[Cycle]]</f>
        <v>-1.5823076923076922</v>
      </c>
      <c r="K44" s="4">
        <f>AVERAGEIF(precM[Month],precM[Month],precM[High Frequency])</f>
        <v>-4.3746233148294991</v>
      </c>
      <c r="L44" s="4">
        <f>precM[[#This Row],[S0]]-AVERAGE($K$2:$K$13)</f>
        <v>-4.3775680676711586</v>
      </c>
      <c r="M44" s="4">
        <f>precM[[#This Row],[Prec]]-precM[[#This Row],[Seasonal]]</f>
        <v>4.3775680676711586</v>
      </c>
    </row>
    <row r="45" spans="1:13" x14ac:dyDescent="0.3">
      <c r="A45" s="1">
        <v>1924</v>
      </c>
      <c r="B45" s="1">
        <v>8</v>
      </c>
      <c r="C45" s="2">
        <f>DATE(precM[[#This Row],[Year]],precM[[#This Row],[Month]],15)</f>
        <v>8994</v>
      </c>
      <c r="D45" s="1">
        <f>precM[[#This Row],[Year]]+1/24+(precM[[#This Row],[Month]]-1)/12</f>
        <v>1924.625</v>
      </c>
      <c r="E45" s="1">
        <v>0.14000000000000001</v>
      </c>
      <c r="F45" s="1">
        <f>$Q$17+$Q$18*precM[[#This Row],[DecDate]]</f>
        <v>3.8420657433146328</v>
      </c>
      <c r="G45">
        <f>precM[[#This Row],[Prec]]-precM[[#This Row],[Trend]]</f>
        <v>-3.7020657433146327</v>
      </c>
      <c r="H45" s="4">
        <f t="shared" si="0"/>
        <v>-1.3628349740838634</v>
      </c>
      <c r="I45" s="4">
        <f>precM[[#This Row],[Trend]]+precM[[#This Row],[Cycle]]</f>
        <v>2.4792307692307691</v>
      </c>
      <c r="J45" s="4">
        <f>precM[[#This Row],[Detrended]]-precM[[#This Row],[Cycle]]</f>
        <v>-2.3392307692307694</v>
      </c>
      <c r="K45" s="4">
        <f>AVERAGEIF(precM[Month],precM[Month],precM[High Frequency])</f>
        <v>-4.2356780333068986</v>
      </c>
      <c r="L45" s="4">
        <f>precM[[#This Row],[S0]]-AVERAGE($K$2:$K$13)</f>
        <v>-4.2386227861485581</v>
      </c>
      <c r="M45" s="4">
        <f>precM[[#This Row],[Prec]]-precM[[#This Row],[Seasonal]]</f>
        <v>4.3786227861485578</v>
      </c>
    </row>
    <row r="46" spans="1:13" x14ac:dyDescent="0.3">
      <c r="A46" s="1">
        <v>1924</v>
      </c>
      <c r="B46" s="1">
        <v>9</v>
      </c>
      <c r="C46" s="2">
        <f>DATE(precM[[#This Row],[Year]],precM[[#This Row],[Month]],15)</f>
        <v>9025</v>
      </c>
      <c r="D46" s="1">
        <f>precM[[#This Row],[Year]]+1/24+(precM[[#This Row],[Month]]-1)/12</f>
        <v>1924.7083333333335</v>
      </c>
      <c r="E46" s="1">
        <v>0.4</v>
      </c>
      <c r="F46" s="1">
        <f>$Q$17+$Q$18*precM[[#This Row],[DecDate]]</f>
        <v>3.8426981194661636</v>
      </c>
      <c r="G46">
        <f>precM[[#This Row],[Prec]]-precM[[#This Row],[Trend]]</f>
        <v>-3.4426981194661637</v>
      </c>
      <c r="H46" s="4">
        <f t="shared" si="0"/>
        <v>-1.3196211963892401</v>
      </c>
      <c r="I46" s="4">
        <f>precM[[#This Row],[Trend]]+precM[[#This Row],[Cycle]]</f>
        <v>2.5230769230769234</v>
      </c>
      <c r="J46" s="4">
        <f>precM[[#This Row],[Detrended]]-precM[[#This Row],[Cycle]]</f>
        <v>-2.1230769230769235</v>
      </c>
      <c r="K46" s="4">
        <f>AVERAGEIF(precM[Month],precM[Month],precM[High Frequency])</f>
        <v>-3.6242505947660595</v>
      </c>
      <c r="L46" s="4">
        <f>precM[[#This Row],[S0]]-AVERAGE($K$2:$K$13)</f>
        <v>-3.6271953476077194</v>
      </c>
      <c r="M46" s="4">
        <f>precM[[#This Row],[Prec]]-precM[[#This Row],[Seasonal]]</f>
        <v>4.0271953476077194</v>
      </c>
    </row>
    <row r="47" spans="1:13" x14ac:dyDescent="0.3">
      <c r="A47" s="1">
        <v>1924</v>
      </c>
      <c r="B47" s="1">
        <v>10</v>
      </c>
      <c r="C47" s="2">
        <f>DATE(precM[[#This Row],[Year]],precM[[#This Row],[Month]],15)</f>
        <v>9055</v>
      </c>
      <c r="D47" s="1">
        <f>precM[[#This Row],[Year]]+1/24+(precM[[#This Row],[Month]]-1)/12</f>
        <v>1924.7916666666667</v>
      </c>
      <c r="E47" s="1">
        <v>2.15</v>
      </c>
      <c r="F47" s="1">
        <f>$Q$17+$Q$18*precM[[#This Row],[DecDate]]</f>
        <v>3.8433304956176944</v>
      </c>
      <c r="G47">
        <f>precM[[#This Row],[Prec]]-precM[[#This Row],[Trend]]</f>
        <v>-1.6933304956176944</v>
      </c>
      <c r="H47" s="4">
        <f t="shared" si="0"/>
        <v>-1.1056381879253867</v>
      </c>
      <c r="I47" s="4">
        <f>precM[[#This Row],[Trend]]+precM[[#This Row],[Cycle]]</f>
        <v>2.7376923076923076</v>
      </c>
      <c r="J47" s="4">
        <f>precM[[#This Row],[Detrended]]-precM[[#This Row],[Cycle]]</f>
        <v>-0.58769230769230774</v>
      </c>
      <c r="K47" s="4">
        <f>AVERAGEIF(precM[Month],precM[Month],precM[High Frequency])</f>
        <v>-1.0463521015067407</v>
      </c>
      <c r="L47" s="4">
        <f>precM[[#This Row],[S0]]-AVERAGE($K$2:$K$13)</f>
        <v>-1.0492968543484005</v>
      </c>
      <c r="M47" s="4">
        <f>precM[[#This Row],[Prec]]-precM[[#This Row],[Seasonal]]</f>
        <v>3.1992968543484004</v>
      </c>
    </row>
    <row r="48" spans="1:13" x14ac:dyDescent="0.3">
      <c r="A48" s="1">
        <v>1924</v>
      </c>
      <c r="B48" s="1">
        <v>11</v>
      </c>
      <c r="C48" s="2">
        <f>DATE(precM[[#This Row],[Year]],precM[[#This Row],[Month]],15)</f>
        <v>9086</v>
      </c>
      <c r="D48" s="1">
        <f>precM[[#This Row],[Year]]+1/24+(precM[[#This Row],[Month]]-1)/12</f>
        <v>1924.875</v>
      </c>
      <c r="E48" s="1">
        <v>0.46</v>
      </c>
      <c r="F48" s="1">
        <f>$Q$17+$Q$18*precM[[#This Row],[DecDate]]</f>
        <v>3.8439628717692251</v>
      </c>
      <c r="G48">
        <f>precM[[#This Row],[Prec]]-precM[[#This Row],[Trend]]</f>
        <v>-3.3839628717692252</v>
      </c>
      <c r="H48" s="4">
        <f t="shared" si="0"/>
        <v>-1.010116717923071</v>
      </c>
      <c r="I48" s="4">
        <f>precM[[#This Row],[Trend]]+precM[[#This Row],[Cycle]]</f>
        <v>2.8338461538461539</v>
      </c>
      <c r="J48" s="4">
        <f>precM[[#This Row],[Detrended]]-precM[[#This Row],[Cycle]]</f>
        <v>-2.3738461538461539</v>
      </c>
      <c r="K48" s="4">
        <f>AVERAGEIF(precM[Month],precM[Month],precM[High Frequency])</f>
        <v>2.138580491673276</v>
      </c>
      <c r="L48" s="4">
        <f>precM[[#This Row],[S0]]-AVERAGE($K$2:$K$13)</f>
        <v>2.1356357388316161</v>
      </c>
      <c r="M48" s="4">
        <f>precM[[#This Row],[Prec]]-precM[[#This Row],[Seasonal]]</f>
        <v>-1.6756357388316161</v>
      </c>
    </row>
    <row r="49" spans="1:13" x14ac:dyDescent="0.3">
      <c r="A49" s="1">
        <v>1924</v>
      </c>
      <c r="B49" s="1">
        <v>12</v>
      </c>
      <c r="C49" s="2">
        <f>DATE(precM[[#This Row],[Year]],precM[[#This Row],[Month]],15)</f>
        <v>9116</v>
      </c>
      <c r="D49" s="1">
        <f>precM[[#This Row],[Year]]+1/24+(precM[[#This Row],[Month]]-1)/12</f>
        <v>1924.9583333333335</v>
      </c>
      <c r="E49" s="1">
        <v>2.77</v>
      </c>
      <c r="F49" s="1">
        <f>$Q$17+$Q$18*precM[[#This Row],[DecDate]]</f>
        <v>3.8445952479207559</v>
      </c>
      <c r="G49">
        <f>precM[[#This Row],[Prec]]-precM[[#This Row],[Trend]]</f>
        <v>-1.0745952479207559</v>
      </c>
      <c r="H49" s="4">
        <f t="shared" si="0"/>
        <v>-0.89767217099767882</v>
      </c>
      <c r="I49" s="4">
        <f>precM[[#This Row],[Trend]]+precM[[#This Row],[Cycle]]</f>
        <v>2.9469230769230772</v>
      </c>
      <c r="J49" s="4">
        <f>precM[[#This Row],[Detrended]]-precM[[#This Row],[Cycle]]</f>
        <v>-0.17692307692307707</v>
      </c>
      <c r="K49" s="4">
        <f>AVERAGEIF(precM[Month],precM[Month],precM[High Frequency])</f>
        <v>4.7562727993655827</v>
      </c>
      <c r="L49" s="4">
        <f>precM[[#This Row],[S0]]-AVERAGE($K$2:$K$13)</f>
        <v>4.7533280465239232</v>
      </c>
      <c r="M49" s="4">
        <f>precM[[#This Row],[Prec]]-precM[[#This Row],[Seasonal]]</f>
        <v>-1.9833280465239231</v>
      </c>
    </row>
    <row r="50" spans="1:13" x14ac:dyDescent="0.3">
      <c r="A50" s="1">
        <v>1925</v>
      </c>
      <c r="B50" s="1">
        <v>1</v>
      </c>
      <c r="C50" s="2">
        <f>DATE(precM[[#This Row],[Year]],precM[[#This Row],[Month]],15)</f>
        <v>9147</v>
      </c>
      <c r="D50" s="1">
        <f>precM[[#This Row],[Year]]+1/24+(precM[[#This Row],[Month]]-1)/12</f>
        <v>1925.0416666666667</v>
      </c>
      <c r="E50" s="1">
        <v>3.47</v>
      </c>
      <c r="F50" s="1">
        <f>$Q$17+$Q$18*precM[[#This Row],[DecDate]]</f>
        <v>3.8452276240722867</v>
      </c>
      <c r="G50">
        <f>precM[[#This Row],[Prec]]-precM[[#This Row],[Trend]]</f>
        <v>-0.37522762407228649</v>
      </c>
      <c r="H50" s="4">
        <f t="shared" si="0"/>
        <v>-0.89599685484151737</v>
      </c>
      <c r="I50" s="4">
        <f>precM[[#This Row],[Trend]]+precM[[#This Row],[Cycle]]</f>
        <v>2.9492307692307693</v>
      </c>
      <c r="J50" s="4">
        <f>precM[[#This Row],[Detrended]]-precM[[#This Row],[Cycle]]</f>
        <v>0.52076923076923087</v>
      </c>
      <c r="K50" s="4">
        <f>AVERAGEIF(precM[Month],precM[Month],precM[High Frequency])</f>
        <v>4.8781919111816014</v>
      </c>
      <c r="L50" s="4">
        <f>precM[[#This Row],[S0]]-AVERAGE($K$2:$K$13)</f>
        <v>4.8752471583399419</v>
      </c>
      <c r="M50" s="4">
        <f>precM[[#This Row],[Prec]]-precM[[#This Row],[Seasonal]]</f>
        <v>-1.4052471583399417</v>
      </c>
    </row>
    <row r="51" spans="1:13" x14ac:dyDescent="0.3">
      <c r="A51" s="1">
        <v>1925</v>
      </c>
      <c r="B51" s="1">
        <v>2</v>
      </c>
      <c r="C51" s="2">
        <f>DATE(precM[[#This Row],[Year]],precM[[#This Row],[Month]],15)</f>
        <v>9178</v>
      </c>
      <c r="D51" s="1">
        <f>precM[[#This Row],[Year]]+1/24+(precM[[#This Row],[Month]]-1)/12</f>
        <v>1925.125</v>
      </c>
      <c r="E51" s="1">
        <v>15.21</v>
      </c>
      <c r="F51" s="1">
        <f>$Q$17+$Q$18*precM[[#This Row],[DecDate]]</f>
        <v>3.8458600002238175</v>
      </c>
      <c r="G51">
        <f>precM[[#This Row],[Prec]]-precM[[#This Row],[Trend]]</f>
        <v>11.364139999776183</v>
      </c>
      <c r="H51" s="4">
        <f t="shared" si="0"/>
        <v>-0.83278307714689437</v>
      </c>
      <c r="I51" s="4">
        <f>precM[[#This Row],[Trend]]+precM[[#This Row],[Cycle]]</f>
        <v>3.0130769230769232</v>
      </c>
      <c r="J51" s="4">
        <f>precM[[#This Row],[Detrended]]-precM[[#This Row],[Cycle]]</f>
        <v>12.196923076923078</v>
      </c>
      <c r="K51" s="4">
        <f>AVERAGEIF(precM[Month],precM[Month],precM[High Frequency])</f>
        <v>4.3020697858842185</v>
      </c>
      <c r="L51" s="4">
        <f>precM[[#This Row],[S0]]-AVERAGE($K$2:$K$13)</f>
        <v>4.299125033042559</v>
      </c>
      <c r="M51" s="4">
        <f>precM[[#This Row],[Prec]]-precM[[#This Row],[Seasonal]]</f>
        <v>10.910874966957442</v>
      </c>
    </row>
    <row r="52" spans="1:13" x14ac:dyDescent="0.3">
      <c r="A52" s="1">
        <v>1925</v>
      </c>
      <c r="B52" s="1">
        <v>3</v>
      </c>
      <c r="C52" s="2">
        <f>DATE(precM[[#This Row],[Year]],precM[[#This Row],[Month]],15)</f>
        <v>9206</v>
      </c>
      <c r="D52" s="1">
        <f>precM[[#This Row],[Year]]+1/24+(precM[[#This Row],[Month]]-1)/12</f>
        <v>1925.2083333333335</v>
      </c>
      <c r="E52" s="1">
        <v>4.51</v>
      </c>
      <c r="F52" s="1">
        <f>$Q$17+$Q$18*precM[[#This Row],[DecDate]]</f>
        <v>3.8464923763753482</v>
      </c>
      <c r="G52">
        <f>precM[[#This Row],[Prec]]-precM[[#This Row],[Trend]]</f>
        <v>0.66350762362465154</v>
      </c>
      <c r="H52" s="4">
        <f t="shared" si="0"/>
        <v>-0.65572314560611744</v>
      </c>
      <c r="I52" s="4">
        <f>precM[[#This Row],[Trend]]+precM[[#This Row],[Cycle]]</f>
        <v>3.1907692307692308</v>
      </c>
      <c r="J52" s="4">
        <f>precM[[#This Row],[Detrended]]-precM[[#This Row],[Cycle]]</f>
        <v>1.319230769230769</v>
      </c>
      <c r="K52" s="4">
        <f>AVERAGEIF(precM[Month],precM[Month],precM[High Frequency])</f>
        <v>3.0973513084853286</v>
      </c>
      <c r="L52" s="4">
        <f>precM[[#This Row],[S0]]-AVERAGE($K$2:$K$13)</f>
        <v>3.0944065556436686</v>
      </c>
      <c r="M52" s="4">
        <f>precM[[#This Row],[Prec]]-precM[[#This Row],[Seasonal]]</f>
        <v>1.4155934443563312</v>
      </c>
    </row>
    <row r="53" spans="1:13" x14ac:dyDescent="0.3">
      <c r="A53" s="1">
        <v>1925</v>
      </c>
      <c r="B53" s="1">
        <v>4</v>
      </c>
      <c r="C53" s="2">
        <f>DATE(precM[[#This Row],[Year]],precM[[#This Row],[Month]],15)</f>
        <v>9237</v>
      </c>
      <c r="D53" s="1">
        <f>precM[[#This Row],[Year]]+1/24+(precM[[#This Row],[Month]]-1)/12</f>
        <v>1925.2916666666667</v>
      </c>
      <c r="E53" s="1">
        <v>5.46</v>
      </c>
      <c r="F53" s="1">
        <f>$Q$17+$Q$18*precM[[#This Row],[DecDate]]</f>
        <v>3.847124752526879</v>
      </c>
      <c r="G53">
        <f>precM[[#This Row],[Prec]]-precM[[#This Row],[Trend]]</f>
        <v>1.6128752474731209</v>
      </c>
      <c r="H53" s="4">
        <f t="shared" si="0"/>
        <v>-0.17712475252687904</v>
      </c>
      <c r="I53" s="4">
        <f>precM[[#This Row],[Trend]]+precM[[#This Row],[Cycle]]</f>
        <v>3.67</v>
      </c>
      <c r="J53" s="4">
        <f>precM[[#This Row],[Detrended]]-precM[[#This Row],[Cycle]]</f>
        <v>1.79</v>
      </c>
      <c r="K53" s="4">
        <f>AVERAGEIF(precM[Month],precM[Month],precM[High Frequency])</f>
        <v>-0.10716891356066603</v>
      </c>
      <c r="L53" s="4">
        <f>precM[[#This Row],[S0]]-AVERAGE($K$2:$K$13)</f>
        <v>-0.11011366640232584</v>
      </c>
      <c r="M53" s="4">
        <f>precM[[#This Row],[Prec]]-precM[[#This Row],[Seasonal]]</f>
        <v>5.5701136664023254</v>
      </c>
    </row>
    <row r="54" spans="1:13" x14ac:dyDescent="0.3">
      <c r="A54" s="1">
        <v>1925</v>
      </c>
      <c r="B54" s="1">
        <v>5</v>
      </c>
      <c r="C54" s="2">
        <f>DATE(precM[[#This Row],[Year]],precM[[#This Row],[Month]],15)</f>
        <v>9267</v>
      </c>
      <c r="D54" s="1">
        <f>precM[[#This Row],[Year]]+1/24+(precM[[#This Row],[Month]]-1)/12</f>
        <v>1925.375</v>
      </c>
      <c r="E54" s="1">
        <v>2.14</v>
      </c>
      <c r="F54" s="1">
        <f>$Q$17+$Q$18*precM[[#This Row],[DecDate]]</f>
        <v>3.8477571286784098</v>
      </c>
      <c r="G54">
        <f>precM[[#This Row],[Prec]]-precM[[#This Row],[Trend]]</f>
        <v>-1.7077571286784097</v>
      </c>
      <c r="H54" s="4">
        <f t="shared" si="0"/>
        <v>1.9165948244667195E-2</v>
      </c>
      <c r="I54" s="4">
        <f>precM[[#This Row],[Trend]]+precM[[#This Row],[Cycle]]</f>
        <v>3.8669230769230771</v>
      </c>
      <c r="J54" s="4">
        <f>precM[[#This Row],[Detrended]]-precM[[#This Row],[Cycle]]</f>
        <v>-1.7269230769230768</v>
      </c>
      <c r="K54" s="4">
        <f>AVERAGEIF(precM[Month],precM[Month],precM[High Frequency])</f>
        <v>-2.20263283108644</v>
      </c>
      <c r="L54" s="4">
        <f>precM[[#This Row],[S0]]-AVERAGE($K$2:$K$13)</f>
        <v>-2.2055775839281</v>
      </c>
      <c r="M54" s="4">
        <f>precM[[#This Row],[Prec]]-precM[[#This Row],[Seasonal]]</f>
        <v>4.3455775839281001</v>
      </c>
    </row>
    <row r="55" spans="1:13" x14ac:dyDescent="0.3">
      <c r="A55" s="1">
        <v>1925</v>
      </c>
      <c r="B55" s="1">
        <v>6</v>
      </c>
      <c r="C55" s="2">
        <f>DATE(precM[[#This Row],[Year]],precM[[#This Row],[Month]],15)</f>
        <v>9298</v>
      </c>
      <c r="D55" s="1">
        <f>precM[[#This Row],[Year]]+1/24+(precM[[#This Row],[Month]]-1)/12</f>
        <v>1925.4583333333335</v>
      </c>
      <c r="E55" s="1">
        <v>1.52</v>
      </c>
      <c r="F55" s="1">
        <f>$Q$17+$Q$18*precM[[#This Row],[DecDate]]</f>
        <v>3.8483895048299406</v>
      </c>
      <c r="G55">
        <f>precM[[#This Row],[Prec]]-precM[[#This Row],[Trend]]</f>
        <v>-2.3283895048299406</v>
      </c>
      <c r="H55" s="4">
        <f t="shared" si="0"/>
        <v>0.44545664901621324</v>
      </c>
      <c r="I55" s="4">
        <f>precM[[#This Row],[Trend]]+precM[[#This Row],[Cycle]]</f>
        <v>4.2938461538461539</v>
      </c>
      <c r="J55" s="4">
        <f>precM[[#This Row],[Detrended]]-precM[[#This Row],[Cycle]]</f>
        <v>-2.7738461538461539</v>
      </c>
      <c r="K55" s="4">
        <f>AVERAGEIF(precM[Month],precM[Month],precM[High Frequency])</f>
        <v>-3.5464234734337858</v>
      </c>
      <c r="L55" s="4">
        <f>precM[[#This Row],[S0]]-AVERAGE($K$2:$K$13)</f>
        <v>-3.5493682262754458</v>
      </c>
      <c r="M55" s="4">
        <f>precM[[#This Row],[Prec]]-precM[[#This Row],[Seasonal]]</f>
        <v>5.0693682262754454</v>
      </c>
    </row>
    <row r="56" spans="1:13" x14ac:dyDescent="0.3">
      <c r="A56" s="1">
        <v>1925</v>
      </c>
      <c r="B56" s="1">
        <v>7</v>
      </c>
      <c r="C56" s="2">
        <f>DATE(precM[[#This Row],[Year]],precM[[#This Row],[Month]],15)</f>
        <v>9328</v>
      </c>
      <c r="D56" s="1">
        <f>precM[[#This Row],[Year]]+1/24+(precM[[#This Row],[Month]]-1)/12</f>
        <v>1925.5416666666667</v>
      </c>
      <c r="E56" s="1">
        <v>0.11</v>
      </c>
      <c r="F56" s="1">
        <f>$Q$17+$Q$18*precM[[#This Row],[DecDate]]</f>
        <v>3.8490218809814714</v>
      </c>
      <c r="G56">
        <f>precM[[#This Row],[Prec]]-precM[[#This Row],[Trend]]</f>
        <v>-3.7390218809814715</v>
      </c>
      <c r="H56" s="4">
        <f t="shared" si="0"/>
        <v>0.6648242728646826</v>
      </c>
      <c r="I56" s="4">
        <f>precM[[#This Row],[Trend]]+precM[[#This Row],[Cycle]]</f>
        <v>4.5138461538461536</v>
      </c>
      <c r="J56" s="4">
        <f>precM[[#This Row],[Detrended]]-precM[[#This Row],[Cycle]]</f>
        <v>-4.4038461538461542</v>
      </c>
      <c r="K56" s="4">
        <f>AVERAGEIF(precM[Month],precM[Month],precM[High Frequency])</f>
        <v>-4.3746233148294991</v>
      </c>
      <c r="L56" s="4">
        <f>precM[[#This Row],[S0]]-AVERAGE($K$2:$K$13)</f>
        <v>-4.3775680676711586</v>
      </c>
      <c r="M56" s="4">
        <f>precM[[#This Row],[Prec]]-precM[[#This Row],[Seasonal]]</f>
        <v>4.4875680676711589</v>
      </c>
    </row>
    <row r="57" spans="1:13" x14ac:dyDescent="0.3">
      <c r="A57" s="1">
        <v>1925</v>
      </c>
      <c r="B57" s="1">
        <v>8</v>
      </c>
      <c r="C57" s="2">
        <f>DATE(precM[[#This Row],[Year]],precM[[#This Row],[Month]],15)</f>
        <v>9359</v>
      </c>
      <c r="D57" s="1">
        <f>precM[[#This Row],[Year]]+1/24+(precM[[#This Row],[Month]]-1)/12</f>
        <v>1925.625</v>
      </c>
      <c r="E57" s="1">
        <v>0.83</v>
      </c>
      <c r="F57" s="1">
        <f>$Q$17+$Q$18*precM[[#This Row],[DecDate]]</f>
        <v>3.8496542571330021</v>
      </c>
      <c r="G57">
        <f>precM[[#This Row],[Prec]]-precM[[#This Row],[Trend]]</f>
        <v>-3.0196542571330021</v>
      </c>
      <c r="H57" s="4">
        <f t="shared" si="0"/>
        <v>1.2857303582516133</v>
      </c>
      <c r="I57" s="4">
        <f>precM[[#This Row],[Trend]]+precM[[#This Row],[Cycle]]</f>
        <v>5.1353846153846154</v>
      </c>
      <c r="J57" s="4">
        <f>precM[[#This Row],[Detrended]]-precM[[#This Row],[Cycle]]</f>
        <v>-4.3053846153846154</v>
      </c>
      <c r="K57" s="4">
        <f>AVERAGEIF(precM[Month],precM[Month],precM[High Frequency])</f>
        <v>-4.2356780333068986</v>
      </c>
      <c r="L57" s="4">
        <f>precM[[#This Row],[S0]]-AVERAGE($K$2:$K$13)</f>
        <v>-4.2386227861485581</v>
      </c>
      <c r="M57" s="4">
        <f>precM[[#This Row],[Prec]]-precM[[#This Row],[Seasonal]]</f>
        <v>5.0686227861485582</v>
      </c>
    </row>
    <row r="58" spans="1:13" x14ac:dyDescent="0.3">
      <c r="A58" s="1">
        <v>1925</v>
      </c>
      <c r="B58" s="1">
        <v>9</v>
      </c>
      <c r="C58" s="2">
        <f>DATE(precM[[#This Row],[Year]],precM[[#This Row],[Month]],15)</f>
        <v>9390</v>
      </c>
      <c r="D58" s="1">
        <f>precM[[#This Row],[Year]]+1/24+(precM[[#This Row],[Month]]-1)/12</f>
        <v>1925.7083333333335</v>
      </c>
      <c r="E58" s="1">
        <v>2.4500000000000002</v>
      </c>
      <c r="F58" s="1">
        <f>$Q$17+$Q$18*precM[[#This Row],[DecDate]]</f>
        <v>3.8502866332845329</v>
      </c>
      <c r="G58">
        <f>precM[[#This Row],[Prec]]-precM[[#This Row],[Trend]]</f>
        <v>-1.4002866332845327</v>
      </c>
      <c r="H58" s="4">
        <f t="shared" si="0"/>
        <v>0.1620210590231595</v>
      </c>
      <c r="I58" s="4">
        <f>precM[[#This Row],[Trend]]+precM[[#This Row],[Cycle]]</f>
        <v>4.0123076923076928</v>
      </c>
      <c r="J58" s="4">
        <f>precM[[#This Row],[Detrended]]-precM[[#This Row],[Cycle]]</f>
        <v>-1.5623076923076922</v>
      </c>
      <c r="K58" s="4">
        <f>AVERAGEIF(precM[Month],precM[Month],precM[High Frequency])</f>
        <v>-3.6242505947660595</v>
      </c>
      <c r="L58" s="4">
        <f>precM[[#This Row],[S0]]-AVERAGE($K$2:$K$13)</f>
        <v>-3.6271953476077194</v>
      </c>
      <c r="M58" s="4">
        <f>precM[[#This Row],[Prec]]-precM[[#This Row],[Seasonal]]</f>
        <v>6.0771953476077201</v>
      </c>
    </row>
    <row r="59" spans="1:13" x14ac:dyDescent="0.3">
      <c r="A59" s="1">
        <v>1925</v>
      </c>
      <c r="B59" s="1">
        <v>10</v>
      </c>
      <c r="C59" s="2">
        <f>DATE(precM[[#This Row],[Year]],precM[[#This Row],[Month]],15)</f>
        <v>9420</v>
      </c>
      <c r="D59" s="1">
        <f>precM[[#This Row],[Year]]+1/24+(precM[[#This Row],[Month]]-1)/12</f>
        <v>1925.7916666666667</v>
      </c>
      <c r="E59" s="1">
        <v>6.63</v>
      </c>
      <c r="F59" s="1">
        <f>$Q$17+$Q$18*precM[[#This Row],[DecDate]]</f>
        <v>3.8509190094360637</v>
      </c>
      <c r="G59">
        <f>precM[[#This Row],[Prec]]-precM[[#This Row],[Trend]]</f>
        <v>2.7790809905639362</v>
      </c>
      <c r="H59" s="4">
        <f t="shared" si="0"/>
        <v>0.31061945210239783</v>
      </c>
      <c r="I59" s="4">
        <f>precM[[#This Row],[Trend]]+precM[[#This Row],[Cycle]]</f>
        <v>4.1615384615384619</v>
      </c>
      <c r="J59" s="4">
        <f>precM[[#This Row],[Detrended]]-precM[[#This Row],[Cycle]]</f>
        <v>2.4684615384615385</v>
      </c>
      <c r="K59" s="4">
        <f>AVERAGEIF(precM[Month],precM[Month],precM[High Frequency])</f>
        <v>-1.0463521015067407</v>
      </c>
      <c r="L59" s="4">
        <f>precM[[#This Row],[S0]]-AVERAGE($K$2:$K$13)</f>
        <v>-1.0492968543484005</v>
      </c>
      <c r="M59" s="4">
        <f>precM[[#This Row],[Prec]]-precM[[#This Row],[Seasonal]]</f>
        <v>7.6792968543484008</v>
      </c>
    </row>
    <row r="60" spans="1:13" x14ac:dyDescent="0.3">
      <c r="A60" s="1">
        <v>1925</v>
      </c>
      <c r="B60" s="1">
        <v>11</v>
      </c>
      <c r="C60" s="2">
        <f>DATE(precM[[#This Row],[Year]],precM[[#This Row],[Month]],15)</f>
        <v>9451</v>
      </c>
      <c r="D60" s="1">
        <f>precM[[#This Row],[Year]]+1/24+(precM[[#This Row],[Month]]-1)/12</f>
        <v>1925.875</v>
      </c>
      <c r="E60" s="1">
        <v>4.71</v>
      </c>
      <c r="F60" s="1">
        <f>$Q$17+$Q$18*precM[[#This Row],[DecDate]]</f>
        <v>3.8515513855875945</v>
      </c>
      <c r="G60">
        <f>precM[[#This Row],[Prec]]-precM[[#This Row],[Trend]]</f>
        <v>0.8584486144124055</v>
      </c>
      <c r="H60" s="4">
        <f t="shared" si="0"/>
        <v>4.6024605662519178E-3</v>
      </c>
      <c r="I60" s="4">
        <f>precM[[#This Row],[Trend]]+precM[[#This Row],[Cycle]]</f>
        <v>3.8561538461538465</v>
      </c>
      <c r="J60" s="4">
        <f>precM[[#This Row],[Detrended]]-precM[[#This Row],[Cycle]]</f>
        <v>0.85384615384615359</v>
      </c>
      <c r="K60" s="4">
        <f>AVERAGEIF(precM[Month],precM[Month],precM[High Frequency])</f>
        <v>2.138580491673276</v>
      </c>
      <c r="L60" s="4">
        <f>precM[[#This Row],[S0]]-AVERAGE($K$2:$K$13)</f>
        <v>2.1356357388316161</v>
      </c>
      <c r="M60" s="4">
        <f>precM[[#This Row],[Prec]]-precM[[#This Row],[Seasonal]]</f>
        <v>2.5743642611683839</v>
      </c>
    </row>
    <row r="61" spans="1:13" x14ac:dyDescent="0.3">
      <c r="A61" s="1">
        <v>1925</v>
      </c>
      <c r="B61" s="1">
        <v>12</v>
      </c>
      <c r="C61" s="2">
        <f>DATE(precM[[#This Row],[Year]],precM[[#This Row],[Month]],15)</f>
        <v>9481</v>
      </c>
      <c r="D61" s="1">
        <f>precM[[#This Row],[Year]]+1/24+(precM[[#This Row],[Month]]-1)/12</f>
        <v>1925.9583333333335</v>
      </c>
      <c r="E61" s="1">
        <v>6.01</v>
      </c>
      <c r="F61" s="1">
        <f>$Q$17+$Q$18*precM[[#This Row],[DecDate]]</f>
        <v>3.8521837617391252</v>
      </c>
      <c r="G61">
        <f>precM[[#This Row],[Prec]]-precM[[#This Row],[Trend]]</f>
        <v>2.1578162382608745</v>
      </c>
      <c r="H61" s="4">
        <f t="shared" si="0"/>
        <v>-0.1606453002006637</v>
      </c>
      <c r="I61" s="4">
        <f>precM[[#This Row],[Trend]]+precM[[#This Row],[Cycle]]</f>
        <v>3.6915384615384617</v>
      </c>
      <c r="J61" s="4">
        <f>precM[[#This Row],[Detrended]]-precM[[#This Row],[Cycle]]</f>
        <v>2.3184615384615381</v>
      </c>
      <c r="K61" s="4">
        <f>AVERAGEIF(precM[Month],precM[Month],precM[High Frequency])</f>
        <v>4.7562727993655827</v>
      </c>
      <c r="L61" s="4">
        <f>precM[[#This Row],[S0]]-AVERAGE($K$2:$K$13)</f>
        <v>4.7533280465239232</v>
      </c>
      <c r="M61" s="4">
        <f>precM[[#This Row],[Prec]]-precM[[#This Row],[Seasonal]]</f>
        <v>1.2566719534760766</v>
      </c>
    </row>
    <row r="62" spans="1:13" x14ac:dyDescent="0.3">
      <c r="A62" s="1">
        <v>1926</v>
      </c>
      <c r="B62" s="1">
        <v>1</v>
      </c>
      <c r="C62" s="2">
        <f>DATE(precM[[#This Row],[Year]],precM[[#This Row],[Month]],15)</f>
        <v>9512</v>
      </c>
      <c r="D62" s="1">
        <f>precM[[#This Row],[Year]]+1/24+(precM[[#This Row],[Month]]-1)/12</f>
        <v>1926.0416666666667</v>
      </c>
      <c r="E62" s="1">
        <v>5.63</v>
      </c>
      <c r="F62" s="1">
        <f>$Q$17+$Q$18*precM[[#This Row],[DecDate]]</f>
        <v>3.852816137890656</v>
      </c>
      <c r="G62">
        <f>precM[[#This Row],[Prec]]-precM[[#This Row],[Trend]]</f>
        <v>1.7771838621093439</v>
      </c>
      <c r="H62" s="4">
        <f t="shared" si="0"/>
        <v>-0.2782007532752715</v>
      </c>
      <c r="I62" s="4">
        <f>precM[[#This Row],[Trend]]+precM[[#This Row],[Cycle]]</f>
        <v>3.5746153846153845</v>
      </c>
      <c r="J62" s="4">
        <f>precM[[#This Row],[Detrended]]-precM[[#This Row],[Cycle]]</f>
        <v>2.0553846153846154</v>
      </c>
      <c r="K62" s="4">
        <f>AVERAGEIF(precM[Month],precM[Month],precM[High Frequency])</f>
        <v>4.8781919111816014</v>
      </c>
      <c r="L62" s="4">
        <f>precM[[#This Row],[S0]]-AVERAGE($K$2:$K$13)</f>
        <v>4.8752471583399419</v>
      </c>
      <c r="M62" s="4">
        <f>precM[[#This Row],[Prec]]-precM[[#This Row],[Seasonal]]</f>
        <v>0.75475284166005796</v>
      </c>
    </row>
    <row r="63" spans="1:13" x14ac:dyDescent="0.3">
      <c r="A63" s="1">
        <v>1926</v>
      </c>
      <c r="B63" s="1">
        <v>2</v>
      </c>
      <c r="C63" s="2">
        <f>DATE(precM[[#This Row],[Year]],precM[[#This Row],[Month]],15)</f>
        <v>9543</v>
      </c>
      <c r="D63" s="1">
        <f>precM[[#This Row],[Year]]+1/24+(precM[[#This Row],[Month]]-1)/12</f>
        <v>1926.125</v>
      </c>
      <c r="E63" s="1">
        <v>11.55</v>
      </c>
      <c r="F63" s="1">
        <f>$Q$17+$Q$18*precM[[#This Row],[DecDate]]</f>
        <v>3.8534485140421868</v>
      </c>
      <c r="G63">
        <f>precM[[#This Row],[Prec]]-precM[[#This Row],[Trend]]</f>
        <v>7.6965514859578139</v>
      </c>
      <c r="H63" s="4">
        <f t="shared" si="0"/>
        <v>-0.26883312942680221</v>
      </c>
      <c r="I63" s="4">
        <f>precM[[#This Row],[Trend]]+precM[[#This Row],[Cycle]]</f>
        <v>3.5846153846153848</v>
      </c>
      <c r="J63" s="4">
        <f>precM[[#This Row],[Detrended]]-precM[[#This Row],[Cycle]]</f>
        <v>7.9653846153846164</v>
      </c>
      <c r="K63" s="4">
        <f>AVERAGEIF(precM[Month],precM[Month],precM[High Frequency])</f>
        <v>4.3020697858842185</v>
      </c>
      <c r="L63" s="4">
        <f>precM[[#This Row],[S0]]-AVERAGE($K$2:$K$13)</f>
        <v>4.299125033042559</v>
      </c>
      <c r="M63" s="4">
        <f>precM[[#This Row],[Prec]]-precM[[#This Row],[Seasonal]]</f>
        <v>7.2508749669574417</v>
      </c>
    </row>
    <row r="64" spans="1:13" x14ac:dyDescent="0.3">
      <c r="A64" s="1">
        <v>1926</v>
      </c>
      <c r="B64" s="1">
        <v>3</v>
      </c>
      <c r="C64" s="2">
        <f>DATE(precM[[#This Row],[Year]],precM[[#This Row],[Month]],15)</f>
        <v>9571</v>
      </c>
      <c r="D64" s="1">
        <f>precM[[#This Row],[Year]]+1/24+(precM[[#This Row],[Month]]-1)/12</f>
        <v>1926.2083333333335</v>
      </c>
      <c r="E64" s="1">
        <v>0.61</v>
      </c>
      <c r="F64" s="1">
        <f>$Q$17+$Q$18*precM[[#This Row],[DecDate]]</f>
        <v>3.8540808901937176</v>
      </c>
      <c r="G64">
        <f>precM[[#This Row],[Prec]]-precM[[#This Row],[Trend]]</f>
        <v>-3.2440808901937177</v>
      </c>
      <c r="H64" s="4">
        <f t="shared" si="0"/>
        <v>-0.3271578132706407</v>
      </c>
      <c r="I64" s="4">
        <f>precM[[#This Row],[Trend]]+precM[[#This Row],[Cycle]]</f>
        <v>3.5269230769230768</v>
      </c>
      <c r="J64" s="4">
        <f>precM[[#This Row],[Detrended]]-precM[[#This Row],[Cycle]]</f>
        <v>-2.916923076923077</v>
      </c>
      <c r="K64" s="4">
        <f>AVERAGEIF(precM[Month],precM[Month],precM[High Frequency])</f>
        <v>3.0973513084853286</v>
      </c>
      <c r="L64" s="4">
        <f>precM[[#This Row],[S0]]-AVERAGE($K$2:$K$13)</f>
        <v>3.0944065556436686</v>
      </c>
      <c r="M64" s="4">
        <f>precM[[#This Row],[Prec]]-precM[[#This Row],[Seasonal]]</f>
        <v>-2.4844065556436687</v>
      </c>
    </row>
    <row r="65" spans="1:13" x14ac:dyDescent="0.3">
      <c r="A65" s="1">
        <v>1926</v>
      </c>
      <c r="B65" s="1">
        <v>4</v>
      </c>
      <c r="C65" s="2">
        <f>DATE(precM[[#This Row],[Year]],precM[[#This Row],[Month]],15)</f>
        <v>9602</v>
      </c>
      <c r="D65" s="1">
        <f>precM[[#This Row],[Year]]+1/24+(precM[[#This Row],[Month]]-1)/12</f>
        <v>1926.2916666666667</v>
      </c>
      <c r="E65" s="1">
        <v>6.45</v>
      </c>
      <c r="F65" s="1">
        <f>$Q$17+$Q$18*precM[[#This Row],[DecDate]]</f>
        <v>3.8547132663452484</v>
      </c>
      <c r="G65">
        <f>precM[[#This Row],[Prec]]-precM[[#This Row],[Trend]]</f>
        <v>2.5952867336547518</v>
      </c>
      <c r="H65" s="4">
        <f t="shared" si="0"/>
        <v>-0.37009788172986369</v>
      </c>
      <c r="I65" s="4">
        <f>precM[[#This Row],[Trend]]+precM[[#This Row],[Cycle]]</f>
        <v>3.4846153846153847</v>
      </c>
      <c r="J65" s="4">
        <f>precM[[#This Row],[Detrended]]-precM[[#This Row],[Cycle]]</f>
        <v>2.9653846153846155</v>
      </c>
      <c r="K65" s="4">
        <f>AVERAGEIF(precM[Month],precM[Month],precM[High Frequency])</f>
        <v>-0.10716891356066603</v>
      </c>
      <c r="L65" s="4">
        <f>precM[[#This Row],[S0]]-AVERAGE($K$2:$K$13)</f>
        <v>-0.11011366640232584</v>
      </c>
      <c r="M65" s="4">
        <f>precM[[#This Row],[Prec]]-precM[[#This Row],[Seasonal]]</f>
        <v>6.5601136664023256</v>
      </c>
    </row>
    <row r="66" spans="1:13" x14ac:dyDescent="0.3">
      <c r="A66" s="1">
        <v>1926</v>
      </c>
      <c r="B66" s="1">
        <v>5</v>
      </c>
      <c r="C66" s="2">
        <f>DATE(precM[[#This Row],[Year]],precM[[#This Row],[Month]],15)</f>
        <v>9632</v>
      </c>
      <c r="D66" s="1">
        <f>precM[[#This Row],[Year]]+1/24+(precM[[#This Row],[Month]]-1)/12</f>
        <v>1926.375</v>
      </c>
      <c r="E66" s="1">
        <v>1.49</v>
      </c>
      <c r="F66" s="1">
        <f>$Q$17+$Q$18*precM[[#This Row],[DecDate]]</f>
        <v>3.8553456424967791</v>
      </c>
      <c r="G66">
        <f>precM[[#This Row],[Prec]]-precM[[#This Row],[Trend]]</f>
        <v>-2.3653456424967789</v>
      </c>
      <c r="H66" s="4">
        <f t="shared" si="0"/>
        <v>-0.60919179634293308</v>
      </c>
      <c r="I66" s="4">
        <f>precM[[#This Row],[Trend]]+precM[[#This Row],[Cycle]]</f>
        <v>3.2461538461538462</v>
      </c>
      <c r="J66" s="4">
        <f>precM[[#This Row],[Detrended]]-precM[[#This Row],[Cycle]]</f>
        <v>-1.756153846153846</v>
      </c>
      <c r="K66" s="4">
        <f>AVERAGEIF(precM[Month],precM[Month],precM[High Frequency])</f>
        <v>-2.20263283108644</v>
      </c>
      <c r="L66" s="4">
        <f>precM[[#This Row],[S0]]-AVERAGE($K$2:$K$13)</f>
        <v>-2.2055775839281</v>
      </c>
      <c r="M66" s="4">
        <f>precM[[#This Row],[Prec]]-precM[[#This Row],[Seasonal]]</f>
        <v>3.6955775839280998</v>
      </c>
    </row>
    <row r="67" spans="1:13" x14ac:dyDescent="0.3">
      <c r="A67" s="1">
        <v>1926</v>
      </c>
      <c r="B67" s="1">
        <v>6</v>
      </c>
      <c r="C67" s="2">
        <f>DATE(precM[[#This Row],[Year]],precM[[#This Row],[Month]],15)</f>
        <v>9663</v>
      </c>
      <c r="D67" s="1">
        <f>precM[[#This Row],[Year]]+1/24+(precM[[#This Row],[Month]]-1)/12</f>
        <v>1926.4583333333335</v>
      </c>
      <c r="E67" s="1">
        <v>0</v>
      </c>
      <c r="F67" s="1">
        <f>$Q$17+$Q$18*precM[[#This Row],[DecDate]]</f>
        <v>3.8559780186483099</v>
      </c>
      <c r="G67">
        <f>precM[[#This Row],[Prec]]-precM[[#This Row],[Trend]]</f>
        <v>-3.8559780186483099</v>
      </c>
      <c r="H67" s="4">
        <f t="shared" si="0"/>
        <v>-0.75059340326369428</v>
      </c>
      <c r="I67" s="4">
        <f>precM[[#This Row],[Trend]]+precM[[#This Row],[Cycle]]</f>
        <v>3.1053846153846156</v>
      </c>
      <c r="J67" s="4">
        <f>precM[[#This Row],[Detrended]]-precM[[#This Row],[Cycle]]</f>
        <v>-3.1053846153846156</v>
      </c>
      <c r="K67" s="4">
        <f>AVERAGEIF(precM[Month],precM[Month],precM[High Frequency])</f>
        <v>-3.5464234734337858</v>
      </c>
      <c r="L67" s="4">
        <f>precM[[#This Row],[S0]]-AVERAGE($K$2:$K$13)</f>
        <v>-3.5493682262754458</v>
      </c>
      <c r="M67" s="4">
        <f>precM[[#This Row],[Prec]]-precM[[#This Row],[Seasonal]]</f>
        <v>3.5493682262754458</v>
      </c>
    </row>
    <row r="68" spans="1:13" x14ac:dyDescent="0.3">
      <c r="A68" s="1">
        <v>1926</v>
      </c>
      <c r="B68" s="1">
        <v>7</v>
      </c>
      <c r="C68" s="2">
        <f>DATE(precM[[#This Row],[Year]],precM[[#This Row],[Month]],15)</f>
        <v>9693</v>
      </c>
      <c r="D68" s="1">
        <f>precM[[#This Row],[Year]]+1/24+(precM[[#This Row],[Month]]-1)/12</f>
        <v>1926.5416666666667</v>
      </c>
      <c r="E68" s="1">
        <v>0</v>
      </c>
      <c r="F68" s="1">
        <f>$Q$17+$Q$18*precM[[#This Row],[DecDate]]</f>
        <v>3.8566103947998407</v>
      </c>
      <c r="G68">
        <f>precM[[#This Row],[Prec]]-precM[[#This Row],[Trend]]</f>
        <v>-3.8566103947998407</v>
      </c>
      <c r="H68" s="4">
        <f t="shared" si="0"/>
        <v>-0.5150719332613789</v>
      </c>
      <c r="I68" s="4">
        <f>precM[[#This Row],[Trend]]+precM[[#This Row],[Cycle]]</f>
        <v>3.3415384615384616</v>
      </c>
      <c r="J68" s="4">
        <f>precM[[#This Row],[Detrended]]-precM[[#This Row],[Cycle]]</f>
        <v>-3.3415384615384616</v>
      </c>
      <c r="K68" s="4">
        <f>AVERAGEIF(precM[Month],precM[Month],precM[High Frequency])</f>
        <v>-4.3746233148294991</v>
      </c>
      <c r="L68" s="4">
        <f>precM[[#This Row],[S0]]-AVERAGE($K$2:$K$13)</f>
        <v>-4.3775680676711586</v>
      </c>
      <c r="M68" s="4">
        <f>precM[[#This Row],[Prec]]-precM[[#This Row],[Seasonal]]</f>
        <v>4.3775680676711586</v>
      </c>
    </row>
    <row r="69" spans="1:13" x14ac:dyDescent="0.3">
      <c r="A69" s="1">
        <v>1926</v>
      </c>
      <c r="B69" s="1">
        <v>8</v>
      </c>
      <c r="C69" s="2">
        <f>DATE(precM[[#This Row],[Year]],precM[[#This Row],[Month]],15)</f>
        <v>9724</v>
      </c>
      <c r="D69" s="1">
        <f>precM[[#This Row],[Year]]+1/24+(precM[[#This Row],[Month]]-1)/12</f>
        <v>1926.625</v>
      </c>
      <c r="E69" s="1">
        <v>0.24</v>
      </c>
      <c r="F69" s="1">
        <f>$Q$17+$Q$18*precM[[#This Row],[DecDate]]</f>
        <v>3.8572427709513715</v>
      </c>
      <c r="G69">
        <f>precM[[#This Row],[Prec]]-precM[[#This Row],[Trend]]</f>
        <v>-3.6172427709513713</v>
      </c>
      <c r="H69" s="4">
        <f t="shared" si="0"/>
        <v>0.18198799827939774</v>
      </c>
      <c r="I69" s="4">
        <f>precM[[#This Row],[Trend]]+precM[[#This Row],[Cycle]]</f>
        <v>4.0392307692307696</v>
      </c>
      <c r="J69" s="4">
        <f>precM[[#This Row],[Detrended]]-precM[[#This Row],[Cycle]]</f>
        <v>-3.799230769230769</v>
      </c>
      <c r="K69" s="4">
        <f>AVERAGEIF(precM[Month],precM[Month],precM[High Frequency])</f>
        <v>-4.2356780333068986</v>
      </c>
      <c r="L69" s="4">
        <f>precM[[#This Row],[S0]]-AVERAGE($K$2:$K$13)</f>
        <v>-4.2386227861485581</v>
      </c>
      <c r="M69" s="4">
        <f>precM[[#This Row],[Prec]]-precM[[#This Row],[Seasonal]]</f>
        <v>4.4786227861485584</v>
      </c>
    </row>
    <row r="70" spans="1:13" x14ac:dyDescent="0.3">
      <c r="A70" s="1">
        <v>1926</v>
      </c>
      <c r="B70" s="1">
        <v>9</v>
      </c>
      <c r="C70" s="2">
        <f>DATE(precM[[#This Row],[Year]],precM[[#This Row],[Month]],15)</f>
        <v>9755</v>
      </c>
      <c r="D70" s="1">
        <f>precM[[#This Row],[Year]]+1/24+(precM[[#This Row],[Month]]-1)/12</f>
        <v>1926.7083333333335</v>
      </c>
      <c r="E70" s="1">
        <v>0.08</v>
      </c>
      <c r="F70" s="1">
        <f>$Q$17+$Q$18*precM[[#This Row],[DecDate]]</f>
        <v>3.8578751471029022</v>
      </c>
      <c r="G70">
        <f>precM[[#This Row],[Prec]]-precM[[#This Row],[Trend]]</f>
        <v>-3.7778751471029022</v>
      </c>
      <c r="H70" s="4">
        <f t="shared" si="0"/>
        <v>-0.39864437787213258</v>
      </c>
      <c r="I70" s="4">
        <f>precM[[#This Row],[Trend]]+precM[[#This Row],[Cycle]]</f>
        <v>3.4592307692307696</v>
      </c>
      <c r="J70" s="4">
        <f>precM[[#This Row],[Detrended]]-precM[[#This Row],[Cycle]]</f>
        <v>-3.3792307692307695</v>
      </c>
      <c r="K70" s="4">
        <f>AVERAGEIF(precM[Month],precM[Month],precM[High Frequency])</f>
        <v>-3.6242505947660595</v>
      </c>
      <c r="L70" s="4">
        <f>precM[[#This Row],[S0]]-AVERAGE($K$2:$K$13)</f>
        <v>-3.6271953476077194</v>
      </c>
      <c r="M70" s="4">
        <f>precM[[#This Row],[Prec]]-precM[[#This Row],[Seasonal]]</f>
        <v>3.7071953476077195</v>
      </c>
    </row>
    <row r="71" spans="1:13" x14ac:dyDescent="0.3">
      <c r="A71" s="1">
        <v>1926</v>
      </c>
      <c r="B71" s="1">
        <v>10</v>
      </c>
      <c r="C71" s="2">
        <f>DATE(precM[[#This Row],[Year]],precM[[#This Row],[Month]],15)</f>
        <v>9785</v>
      </c>
      <c r="D71" s="1">
        <f>precM[[#This Row],[Year]]+1/24+(precM[[#This Row],[Month]]-1)/12</f>
        <v>1926.7916666666667</v>
      </c>
      <c r="E71" s="1">
        <v>1.9</v>
      </c>
      <c r="F71" s="1">
        <f>$Q$17+$Q$18*precM[[#This Row],[DecDate]]</f>
        <v>3.858507523254433</v>
      </c>
      <c r="G71">
        <f>precM[[#This Row],[Prec]]-precM[[#This Row],[Trend]]</f>
        <v>-1.9585075232544331</v>
      </c>
      <c r="H71" s="4">
        <f t="shared" si="0"/>
        <v>9.6107861360951674E-2</v>
      </c>
      <c r="I71" s="4">
        <f>precM[[#This Row],[Trend]]+precM[[#This Row],[Cycle]]</f>
        <v>3.9546153846153849</v>
      </c>
      <c r="J71" s="4">
        <f>precM[[#This Row],[Detrended]]-precM[[#This Row],[Cycle]]</f>
        <v>-2.054615384615385</v>
      </c>
      <c r="K71" s="4">
        <f>AVERAGEIF(precM[Month],precM[Month],precM[High Frequency])</f>
        <v>-1.0463521015067407</v>
      </c>
      <c r="L71" s="4">
        <f>precM[[#This Row],[S0]]-AVERAGE($K$2:$K$13)</f>
        <v>-1.0492968543484005</v>
      </c>
      <c r="M71" s="4">
        <f>precM[[#This Row],[Prec]]-precM[[#This Row],[Seasonal]]</f>
        <v>2.9492968543484004</v>
      </c>
    </row>
    <row r="72" spans="1:13" x14ac:dyDescent="0.3">
      <c r="A72" s="1">
        <v>1926</v>
      </c>
      <c r="B72" s="1">
        <v>11</v>
      </c>
      <c r="C72" s="2">
        <f>DATE(precM[[#This Row],[Year]],precM[[#This Row],[Month]],15)</f>
        <v>9816</v>
      </c>
      <c r="D72" s="1">
        <f>precM[[#This Row],[Year]]+1/24+(precM[[#This Row],[Month]]-1)/12</f>
        <v>1926.875</v>
      </c>
      <c r="E72" s="1">
        <v>3.53</v>
      </c>
      <c r="F72" s="1">
        <f>$Q$17+$Q$18*precM[[#This Row],[DecDate]]</f>
        <v>3.8591398994059638</v>
      </c>
      <c r="G72">
        <f>precM[[#This Row],[Prec]]-precM[[#This Row],[Trend]]</f>
        <v>-0.329139899405964</v>
      </c>
      <c r="H72" s="4">
        <f t="shared" si="0"/>
        <v>-0.27529374555980995</v>
      </c>
      <c r="I72" s="4">
        <f>precM[[#This Row],[Trend]]+precM[[#This Row],[Cycle]]</f>
        <v>3.5838461538461539</v>
      </c>
      <c r="J72" s="4">
        <f>precM[[#This Row],[Detrended]]-precM[[#This Row],[Cycle]]</f>
        <v>-5.3846153846154043E-2</v>
      </c>
      <c r="K72" s="4">
        <f>AVERAGEIF(precM[Month],precM[Month],precM[High Frequency])</f>
        <v>2.138580491673276</v>
      </c>
      <c r="L72" s="4">
        <f>precM[[#This Row],[S0]]-AVERAGE($K$2:$K$13)</f>
        <v>2.1356357388316161</v>
      </c>
      <c r="M72" s="4">
        <f>precM[[#This Row],[Prec]]-precM[[#This Row],[Seasonal]]</f>
        <v>1.3943642611683837</v>
      </c>
    </row>
    <row r="73" spans="1:13" x14ac:dyDescent="0.3">
      <c r="A73" s="1">
        <v>1926</v>
      </c>
      <c r="B73" s="1">
        <v>12</v>
      </c>
      <c r="C73" s="2">
        <f>DATE(precM[[#This Row],[Year]],precM[[#This Row],[Month]],15)</f>
        <v>9846</v>
      </c>
      <c r="D73" s="1">
        <f>precM[[#This Row],[Year]]+1/24+(precM[[#This Row],[Month]]-1)/12</f>
        <v>1926.9583333333335</v>
      </c>
      <c r="E73" s="1">
        <v>2.88</v>
      </c>
      <c r="F73" s="1">
        <f>$Q$17+$Q$18*precM[[#This Row],[DecDate]]</f>
        <v>3.8597722755574946</v>
      </c>
      <c r="G73">
        <f>precM[[#This Row],[Prec]]-precM[[#This Row],[Trend]]</f>
        <v>-0.97977227555749469</v>
      </c>
      <c r="H73" s="4">
        <f t="shared" ref="H73:H136" si="1">AVERAGE(G67:G79)</f>
        <v>-0.31361842940364831</v>
      </c>
      <c r="I73" s="4">
        <f>precM[[#This Row],[Trend]]+precM[[#This Row],[Cycle]]</f>
        <v>3.5461538461538464</v>
      </c>
      <c r="J73" s="4">
        <f>precM[[#This Row],[Detrended]]-precM[[#This Row],[Cycle]]</f>
        <v>-0.66615384615384632</v>
      </c>
      <c r="K73" s="4">
        <f>AVERAGEIF(precM[Month],precM[Month],precM[High Frequency])</f>
        <v>4.7562727993655827</v>
      </c>
      <c r="L73" s="4">
        <f>precM[[#This Row],[S0]]-AVERAGE($K$2:$K$13)</f>
        <v>4.7533280465239232</v>
      </c>
      <c r="M73" s="4">
        <f>precM[[#This Row],[Prec]]-precM[[#This Row],[Seasonal]]</f>
        <v>-1.8733280465239233</v>
      </c>
    </row>
    <row r="74" spans="1:13" x14ac:dyDescent="0.3">
      <c r="A74" s="1">
        <v>1927</v>
      </c>
      <c r="B74" s="1">
        <v>1</v>
      </c>
      <c r="C74" s="2">
        <f>DATE(precM[[#This Row],[Year]],precM[[#This Row],[Month]],15)</f>
        <v>9877</v>
      </c>
      <c r="D74" s="1">
        <f>precM[[#This Row],[Year]]+1/24+(precM[[#This Row],[Month]]-1)/12</f>
        <v>1927.0416666666667</v>
      </c>
      <c r="E74" s="1">
        <v>9.08</v>
      </c>
      <c r="F74" s="1">
        <f>$Q$17+$Q$18*precM[[#This Row],[DecDate]]</f>
        <v>3.8604046517090254</v>
      </c>
      <c r="G74">
        <f>precM[[#This Row],[Prec]]-precM[[#This Row],[Trend]]</f>
        <v>5.2195953482909747</v>
      </c>
      <c r="H74" s="4">
        <f t="shared" si="1"/>
        <v>-0.31425080555517926</v>
      </c>
      <c r="I74" s="4">
        <f>precM[[#This Row],[Trend]]+precM[[#This Row],[Cycle]]</f>
        <v>3.546153846153846</v>
      </c>
      <c r="J74" s="4">
        <f>precM[[#This Row],[Detrended]]-precM[[#This Row],[Cycle]]</f>
        <v>5.5338461538461541</v>
      </c>
      <c r="K74" s="4">
        <f>AVERAGEIF(precM[Month],precM[Month],precM[High Frequency])</f>
        <v>4.8781919111816014</v>
      </c>
      <c r="L74" s="4">
        <f>precM[[#This Row],[S0]]-AVERAGE($K$2:$K$13)</f>
        <v>4.8752471583399419</v>
      </c>
      <c r="M74" s="4">
        <f>precM[[#This Row],[Prec]]-precM[[#This Row],[Seasonal]]</f>
        <v>4.2047528416600581</v>
      </c>
    </row>
    <row r="75" spans="1:13" x14ac:dyDescent="0.3">
      <c r="A75" s="1">
        <v>1927</v>
      </c>
      <c r="B75" s="1">
        <v>2</v>
      </c>
      <c r="C75" s="2">
        <f>DATE(precM[[#This Row],[Year]],precM[[#This Row],[Month]],15)</f>
        <v>9908</v>
      </c>
      <c r="D75" s="1">
        <f>precM[[#This Row],[Year]]+1/24+(precM[[#This Row],[Month]]-1)/12</f>
        <v>1927.125</v>
      </c>
      <c r="E75" s="1">
        <v>14.7</v>
      </c>
      <c r="F75" s="1">
        <f>$Q$17+$Q$18*precM[[#This Row],[DecDate]]</f>
        <v>3.8610370278605561</v>
      </c>
      <c r="G75">
        <f>precM[[#This Row],[Prec]]-precM[[#This Row],[Trend]]</f>
        <v>10.838962972139443</v>
      </c>
      <c r="H75" s="4">
        <f t="shared" si="1"/>
        <v>-0.31257548939901764</v>
      </c>
      <c r="I75" s="4">
        <f>precM[[#This Row],[Trend]]+precM[[#This Row],[Cycle]]</f>
        <v>3.5484615384615386</v>
      </c>
      <c r="J75" s="4">
        <f>precM[[#This Row],[Detrended]]-precM[[#This Row],[Cycle]]</f>
        <v>11.151538461538461</v>
      </c>
      <c r="K75" s="4">
        <f>AVERAGEIF(precM[Month],precM[Month],precM[High Frequency])</f>
        <v>4.3020697858842185</v>
      </c>
      <c r="L75" s="4">
        <f>precM[[#This Row],[S0]]-AVERAGE($K$2:$K$13)</f>
        <v>4.299125033042559</v>
      </c>
      <c r="M75" s="4">
        <f>precM[[#This Row],[Prec]]-precM[[#This Row],[Seasonal]]</f>
        <v>10.40087496695744</v>
      </c>
    </row>
    <row r="76" spans="1:13" x14ac:dyDescent="0.3">
      <c r="A76" s="1">
        <v>1927</v>
      </c>
      <c r="B76" s="1">
        <v>3</v>
      </c>
      <c r="C76" s="2">
        <f>DATE(precM[[#This Row],[Year]],precM[[#This Row],[Month]],15)</f>
        <v>9936</v>
      </c>
      <c r="D76" s="1">
        <f>precM[[#This Row],[Year]]+1/24+(precM[[#This Row],[Month]]-1)/12</f>
        <v>1927.2083333333335</v>
      </c>
      <c r="E76" s="1">
        <v>4.01</v>
      </c>
      <c r="F76" s="1">
        <f>$Q$17+$Q$18*precM[[#This Row],[DecDate]]</f>
        <v>3.8616694040120869</v>
      </c>
      <c r="G76">
        <f>precM[[#This Row],[Prec]]-precM[[#This Row],[Trend]]</f>
        <v>0.14833059598791287</v>
      </c>
      <c r="H76" s="4">
        <f t="shared" si="1"/>
        <v>-0.30320786555054852</v>
      </c>
      <c r="I76" s="4">
        <f>precM[[#This Row],[Trend]]+precM[[#This Row],[Cycle]]</f>
        <v>3.5584615384615383</v>
      </c>
      <c r="J76" s="4">
        <f>precM[[#This Row],[Detrended]]-precM[[#This Row],[Cycle]]</f>
        <v>0.45153846153846139</v>
      </c>
      <c r="K76" s="4">
        <f>AVERAGEIF(precM[Month],precM[Month],precM[High Frequency])</f>
        <v>3.0973513084853286</v>
      </c>
      <c r="L76" s="4">
        <f>precM[[#This Row],[S0]]-AVERAGE($K$2:$K$13)</f>
        <v>3.0944065556436686</v>
      </c>
      <c r="M76" s="4">
        <f>precM[[#This Row],[Prec]]-precM[[#This Row],[Seasonal]]</f>
        <v>0.91559344435633117</v>
      </c>
    </row>
    <row r="77" spans="1:13" x14ac:dyDescent="0.3">
      <c r="A77" s="1">
        <v>1927</v>
      </c>
      <c r="B77" s="1">
        <v>4</v>
      </c>
      <c r="C77" s="2">
        <f>DATE(precM[[#This Row],[Year]],precM[[#This Row],[Month]],15)</f>
        <v>9967</v>
      </c>
      <c r="D77" s="1">
        <f>precM[[#This Row],[Year]]+1/24+(precM[[#This Row],[Month]]-1)/12</f>
        <v>1927.2916666666667</v>
      </c>
      <c r="E77" s="1">
        <v>7.05</v>
      </c>
      <c r="F77" s="1">
        <f>$Q$17+$Q$18*precM[[#This Row],[DecDate]]</f>
        <v>3.8623017801636177</v>
      </c>
      <c r="G77">
        <f>precM[[#This Row],[Prec]]-precM[[#This Row],[Trend]]</f>
        <v>3.1876982198363821</v>
      </c>
      <c r="H77" s="4">
        <f t="shared" si="1"/>
        <v>-8.0763318625156344E-2</v>
      </c>
      <c r="I77" s="4">
        <f>precM[[#This Row],[Trend]]+precM[[#This Row],[Cycle]]</f>
        <v>3.7815384615384615</v>
      </c>
      <c r="J77" s="4">
        <f>precM[[#This Row],[Detrended]]-precM[[#This Row],[Cycle]]</f>
        <v>3.2684615384615383</v>
      </c>
      <c r="K77" s="4">
        <f>AVERAGEIF(precM[Month],precM[Month],precM[High Frequency])</f>
        <v>-0.10716891356066603</v>
      </c>
      <c r="L77" s="4">
        <f>precM[[#This Row],[S0]]-AVERAGE($K$2:$K$13)</f>
        <v>-0.11011366640232584</v>
      </c>
      <c r="M77" s="4">
        <f>precM[[#This Row],[Prec]]-precM[[#This Row],[Seasonal]]</f>
        <v>7.1601136664023253</v>
      </c>
    </row>
    <row r="78" spans="1:13" x14ac:dyDescent="0.3">
      <c r="A78" s="1">
        <v>1927</v>
      </c>
      <c r="B78" s="1">
        <v>5</v>
      </c>
      <c r="C78" s="2">
        <f>DATE(precM[[#This Row],[Year]],precM[[#This Row],[Month]],15)</f>
        <v>9997</v>
      </c>
      <c r="D78" s="1">
        <f>precM[[#This Row],[Year]]+1/24+(precM[[#This Row],[Month]]-1)/12</f>
        <v>1927.375</v>
      </c>
      <c r="E78" s="1">
        <v>1.63</v>
      </c>
      <c r="F78" s="1">
        <f>$Q$17+$Q$18*precM[[#This Row],[DecDate]]</f>
        <v>3.8629341563151485</v>
      </c>
      <c r="G78">
        <f>precM[[#This Row],[Prec]]-precM[[#This Row],[Trend]]</f>
        <v>-2.2329341563151486</v>
      </c>
      <c r="H78" s="4">
        <f t="shared" si="1"/>
        <v>1.2201427667617744</v>
      </c>
      <c r="I78" s="4">
        <f>precM[[#This Row],[Trend]]+precM[[#This Row],[Cycle]]</f>
        <v>5.0830769230769226</v>
      </c>
      <c r="J78" s="4">
        <f>precM[[#This Row],[Detrended]]-precM[[#This Row],[Cycle]]</f>
        <v>-3.4530769230769227</v>
      </c>
      <c r="K78" s="4">
        <f>AVERAGEIF(precM[Month],precM[Month],precM[High Frequency])</f>
        <v>-2.20263283108644</v>
      </c>
      <c r="L78" s="4">
        <f>precM[[#This Row],[S0]]-AVERAGE($K$2:$K$13)</f>
        <v>-2.2055775839281</v>
      </c>
      <c r="M78" s="4">
        <f>precM[[#This Row],[Prec]]-precM[[#This Row],[Seasonal]]</f>
        <v>3.8355775839280999</v>
      </c>
    </row>
    <row r="79" spans="1:13" x14ac:dyDescent="0.3">
      <c r="A79" s="1">
        <v>1927</v>
      </c>
      <c r="B79" s="1">
        <v>6</v>
      </c>
      <c r="C79" s="2">
        <f>DATE(precM[[#This Row],[Year]],precM[[#This Row],[Month]],15)</f>
        <v>10028</v>
      </c>
      <c r="D79" s="1">
        <f>precM[[#This Row],[Year]]+1/24+(precM[[#This Row],[Month]]-1)/12</f>
        <v>1927.4583333333335</v>
      </c>
      <c r="E79" s="1">
        <v>1</v>
      </c>
      <c r="F79" s="1">
        <f>$Q$17+$Q$18*precM[[#This Row],[DecDate]]</f>
        <v>3.8635665324666792</v>
      </c>
      <c r="G79">
        <f>precM[[#This Row],[Prec]]-precM[[#This Row],[Trend]]</f>
        <v>-2.8635665324666792</v>
      </c>
      <c r="H79" s="4">
        <f t="shared" si="1"/>
        <v>1.2179719290717823</v>
      </c>
      <c r="I79" s="4">
        <f>precM[[#This Row],[Trend]]+precM[[#This Row],[Cycle]]</f>
        <v>5.0815384615384618</v>
      </c>
      <c r="J79" s="4">
        <f>precM[[#This Row],[Detrended]]-precM[[#This Row],[Cycle]]</f>
        <v>-4.0815384615384618</v>
      </c>
      <c r="K79" s="4">
        <f>AVERAGEIF(precM[Month],precM[Month],precM[High Frequency])</f>
        <v>-3.5464234734337858</v>
      </c>
      <c r="L79" s="4">
        <f>precM[[#This Row],[S0]]-AVERAGE($K$2:$K$13)</f>
        <v>-3.5493682262754458</v>
      </c>
      <c r="M79" s="4">
        <f>precM[[#This Row],[Prec]]-precM[[#This Row],[Seasonal]]</f>
        <v>4.5493682262754458</v>
      </c>
    </row>
    <row r="80" spans="1:13" x14ac:dyDescent="0.3">
      <c r="A80" s="1">
        <v>1927</v>
      </c>
      <c r="B80" s="1">
        <v>7</v>
      </c>
      <c r="C80" s="2">
        <f>DATE(precM[[#This Row],[Year]],precM[[#This Row],[Month]],15)</f>
        <v>10058</v>
      </c>
      <c r="D80" s="1">
        <f>precM[[#This Row],[Year]]+1/24+(precM[[#This Row],[Month]]-1)/12</f>
        <v>1927.5416666666667</v>
      </c>
      <c r="E80" s="1">
        <v>0</v>
      </c>
      <c r="F80" s="1">
        <f>$Q$17+$Q$18*precM[[#This Row],[DecDate]]</f>
        <v>3.86419890861821</v>
      </c>
      <c r="G80">
        <f>precM[[#This Row],[Prec]]-precM[[#This Row],[Trend]]</f>
        <v>-3.86419890861821</v>
      </c>
      <c r="H80" s="4">
        <f t="shared" si="1"/>
        <v>1.3658010913817895</v>
      </c>
      <c r="I80" s="4">
        <f>precM[[#This Row],[Trend]]+precM[[#This Row],[Cycle]]</f>
        <v>5.2299999999999995</v>
      </c>
      <c r="J80" s="4">
        <f>precM[[#This Row],[Detrended]]-precM[[#This Row],[Cycle]]</f>
        <v>-5.2299999999999995</v>
      </c>
      <c r="K80" s="4">
        <f>AVERAGEIF(precM[Month],precM[Month],precM[High Frequency])</f>
        <v>-4.3746233148294991</v>
      </c>
      <c r="L80" s="4">
        <f>precM[[#This Row],[S0]]-AVERAGE($K$2:$K$13)</f>
        <v>-4.3775680676711586</v>
      </c>
      <c r="M80" s="4">
        <f>precM[[#This Row],[Prec]]-precM[[#This Row],[Seasonal]]</f>
        <v>4.3775680676711586</v>
      </c>
    </row>
    <row r="81" spans="1:13" x14ac:dyDescent="0.3">
      <c r="A81" s="1">
        <v>1927</v>
      </c>
      <c r="B81" s="1">
        <v>8</v>
      </c>
      <c r="C81" s="2">
        <f>DATE(precM[[#This Row],[Year]],precM[[#This Row],[Month]],15)</f>
        <v>10089</v>
      </c>
      <c r="D81" s="1">
        <f>precM[[#This Row],[Year]]+1/24+(precM[[#This Row],[Month]]-1)/12</f>
        <v>1927.625</v>
      </c>
      <c r="E81" s="1">
        <v>0.03</v>
      </c>
      <c r="F81" s="1">
        <f>$Q$17+$Q$18*precM[[#This Row],[DecDate]]</f>
        <v>3.8648312847697408</v>
      </c>
      <c r="G81">
        <f>precM[[#This Row],[Prec]]-precM[[#This Row],[Trend]]</f>
        <v>-3.834831284769741</v>
      </c>
      <c r="H81" s="4">
        <f t="shared" si="1"/>
        <v>0.93209179215333593</v>
      </c>
      <c r="I81" s="4">
        <f>precM[[#This Row],[Trend]]+precM[[#This Row],[Cycle]]</f>
        <v>4.7969230769230764</v>
      </c>
      <c r="J81" s="4">
        <f>precM[[#This Row],[Detrended]]-precM[[#This Row],[Cycle]]</f>
        <v>-4.766923076923077</v>
      </c>
      <c r="K81" s="4">
        <f>AVERAGEIF(precM[Month],precM[Month],precM[High Frequency])</f>
        <v>-4.2356780333068986</v>
      </c>
      <c r="L81" s="4">
        <f>precM[[#This Row],[S0]]-AVERAGE($K$2:$K$13)</f>
        <v>-4.2386227861485581</v>
      </c>
      <c r="M81" s="4">
        <f>precM[[#This Row],[Prec]]-precM[[#This Row],[Seasonal]]</f>
        <v>4.2686227861485584</v>
      </c>
    </row>
    <row r="82" spans="1:13" x14ac:dyDescent="0.3">
      <c r="A82" s="1">
        <v>1927</v>
      </c>
      <c r="B82" s="1">
        <v>9</v>
      </c>
      <c r="C82" s="2">
        <f>DATE(precM[[#This Row],[Year]],precM[[#This Row],[Month]],15)</f>
        <v>10120</v>
      </c>
      <c r="D82" s="1">
        <f>precM[[#This Row],[Year]]+1/24+(precM[[#This Row],[Month]]-1)/12</f>
        <v>1927.7083333333335</v>
      </c>
      <c r="E82" s="1">
        <v>0.37</v>
      </c>
      <c r="F82" s="1">
        <f>$Q$17+$Q$18*precM[[#This Row],[DecDate]]</f>
        <v>3.8654636609212716</v>
      </c>
      <c r="G82">
        <f>precM[[#This Row],[Prec]]-precM[[#This Row],[Trend]]</f>
        <v>-3.4954636609212715</v>
      </c>
      <c r="H82" s="4">
        <f t="shared" si="1"/>
        <v>0.78838249292488216</v>
      </c>
      <c r="I82" s="4">
        <f>precM[[#This Row],[Trend]]+precM[[#This Row],[Cycle]]</f>
        <v>4.6538461538461533</v>
      </c>
      <c r="J82" s="4">
        <f>precM[[#This Row],[Detrended]]-precM[[#This Row],[Cycle]]</f>
        <v>-4.2838461538461541</v>
      </c>
      <c r="K82" s="4">
        <f>AVERAGEIF(precM[Month],precM[Month],precM[High Frequency])</f>
        <v>-3.6242505947660595</v>
      </c>
      <c r="L82" s="4">
        <f>precM[[#This Row],[S0]]-AVERAGE($K$2:$K$13)</f>
        <v>-3.6271953476077194</v>
      </c>
      <c r="M82" s="4">
        <f>precM[[#This Row],[Prec]]-precM[[#This Row],[Seasonal]]</f>
        <v>3.9971953476077196</v>
      </c>
    </row>
    <row r="83" spans="1:13" x14ac:dyDescent="0.3">
      <c r="A83" s="1">
        <v>1927</v>
      </c>
      <c r="B83" s="1">
        <v>10</v>
      </c>
      <c r="C83" s="2">
        <f>DATE(precM[[#This Row],[Year]],precM[[#This Row],[Month]],15)</f>
        <v>10150</v>
      </c>
      <c r="D83" s="1">
        <f>precM[[#This Row],[Year]]+1/24+(precM[[#This Row],[Month]]-1)/12</f>
        <v>1927.7916666666667</v>
      </c>
      <c r="E83" s="1">
        <v>2.98</v>
      </c>
      <c r="F83" s="1">
        <f>$Q$17+$Q$18*precM[[#This Row],[DecDate]]</f>
        <v>3.8660960370728024</v>
      </c>
      <c r="G83">
        <f>precM[[#This Row],[Prec]]-precM[[#This Row],[Trend]]</f>
        <v>-0.88609603707280238</v>
      </c>
      <c r="H83" s="4">
        <f t="shared" si="1"/>
        <v>0.80313473215796694</v>
      </c>
      <c r="I83" s="4">
        <f>precM[[#This Row],[Trend]]+precM[[#This Row],[Cycle]]</f>
        <v>4.6692307692307695</v>
      </c>
      <c r="J83" s="4">
        <f>precM[[#This Row],[Detrended]]-precM[[#This Row],[Cycle]]</f>
        <v>-1.6892307692307693</v>
      </c>
      <c r="K83" s="4">
        <f>AVERAGEIF(precM[Month],precM[Month],precM[High Frequency])</f>
        <v>-1.0463521015067407</v>
      </c>
      <c r="L83" s="4">
        <f>precM[[#This Row],[S0]]-AVERAGE($K$2:$K$13)</f>
        <v>-1.0492968543484005</v>
      </c>
      <c r="M83" s="4">
        <f>precM[[#This Row],[Prec]]-precM[[#This Row],[Seasonal]]</f>
        <v>4.0292968543484005</v>
      </c>
    </row>
    <row r="84" spans="1:13" x14ac:dyDescent="0.3">
      <c r="A84" s="1">
        <v>1927</v>
      </c>
      <c r="B84" s="1">
        <v>11</v>
      </c>
      <c r="C84" s="2">
        <f>DATE(precM[[#This Row],[Year]],precM[[#This Row],[Month]],15)</f>
        <v>10181</v>
      </c>
      <c r="D84" s="1">
        <f>precM[[#This Row],[Year]]+1/24+(precM[[#This Row],[Month]]-1)/12</f>
        <v>1927.875</v>
      </c>
      <c r="E84" s="1">
        <v>18.82</v>
      </c>
      <c r="F84" s="1">
        <f>$Q$17+$Q$18*precM[[#This Row],[DecDate]]</f>
        <v>3.8667284132243331</v>
      </c>
      <c r="G84">
        <f>precM[[#This Row],[Prec]]-precM[[#This Row],[Trend]]</f>
        <v>14.953271586775667</v>
      </c>
      <c r="H84" s="4">
        <f t="shared" si="1"/>
        <v>0.30865620216028233</v>
      </c>
      <c r="I84" s="4">
        <f>precM[[#This Row],[Trend]]+precM[[#This Row],[Cycle]]</f>
        <v>4.1753846153846155</v>
      </c>
      <c r="J84" s="4">
        <f>precM[[#This Row],[Detrended]]-precM[[#This Row],[Cycle]]</f>
        <v>14.644615384615385</v>
      </c>
      <c r="K84" s="4">
        <f>AVERAGEIF(precM[Month],precM[Month],precM[High Frequency])</f>
        <v>2.138580491673276</v>
      </c>
      <c r="L84" s="4">
        <f>precM[[#This Row],[S0]]-AVERAGE($K$2:$K$13)</f>
        <v>2.1356357388316161</v>
      </c>
      <c r="M84" s="4">
        <f>precM[[#This Row],[Prec]]-precM[[#This Row],[Seasonal]]</f>
        <v>16.684364261168383</v>
      </c>
    </row>
    <row r="85" spans="1:13" x14ac:dyDescent="0.3">
      <c r="A85" s="1">
        <v>1927</v>
      </c>
      <c r="B85" s="1">
        <v>12</v>
      </c>
      <c r="C85" s="2">
        <f>DATE(precM[[#This Row],[Year]],precM[[#This Row],[Month]],15)</f>
        <v>10211</v>
      </c>
      <c r="D85" s="1">
        <f>precM[[#This Row],[Year]]+1/24+(precM[[#This Row],[Month]]-1)/12</f>
        <v>1927.9583333333335</v>
      </c>
      <c r="E85" s="1">
        <v>3.51</v>
      </c>
      <c r="F85" s="1">
        <f>$Q$17+$Q$18*precM[[#This Row],[DecDate]]</f>
        <v>3.8673607893758639</v>
      </c>
      <c r="G85">
        <f>precM[[#This Row],[Prec]]-precM[[#This Row],[Trend]]</f>
        <v>-0.35736078937586413</v>
      </c>
      <c r="H85" s="4">
        <f t="shared" si="1"/>
        <v>0.21494690293182847</v>
      </c>
      <c r="I85" s="4">
        <f>precM[[#This Row],[Trend]]+precM[[#This Row],[Cycle]]</f>
        <v>4.0823076923076922</v>
      </c>
      <c r="J85" s="4">
        <f>precM[[#This Row],[Detrended]]-precM[[#This Row],[Cycle]]</f>
        <v>-0.57230769230769263</v>
      </c>
      <c r="K85" s="4">
        <f>AVERAGEIF(precM[Month],precM[Month],precM[High Frequency])</f>
        <v>4.7562727993655827</v>
      </c>
      <c r="L85" s="4">
        <f>precM[[#This Row],[S0]]-AVERAGE($K$2:$K$13)</f>
        <v>4.7533280465239232</v>
      </c>
      <c r="M85" s="4">
        <f>precM[[#This Row],[Prec]]-precM[[#This Row],[Seasonal]]</f>
        <v>-1.2433280465239234</v>
      </c>
    </row>
    <row r="86" spans="1:13" x14ac:dyDescent="0.3">
      <c r="A86" s="1">
        <v>1928</v>
      </c>
      <c r="B86" s="1">
        <v>1</v>
      </c>
      <c r="C86" s="2">
        <f>DATE(precM[[#This Row],[Year]],precM[[#This Row],[Month]],15)</f>
        <v>10242</v>
      </c>
      <c r="D86" s="1">
        <f>precM[[#This Row],[Year]]+1/24+(precM[[#This Row],[Month]]-1)/12</f>
        <v>1928.0416666666667</v>
      </c>
      <c r="E86" s="1">
        <v>4.8099999999999996</v>
      </c>
      <c r="F86" s="1">
        <f>$Q$17+$Q$18*precM[[#This Row],[DecDate]]</f>
        <v>3.8679931655273947</v>
      </c>
      <c r="G86">
        <f>precM[[#This Row],[Prec]]-precM[[#This Row],[Trend]]</f>
        <v>0.94200683447260491</v>
      </c>
      <c r="H86" s="4">
        <f t="shared" si="1"/>
        <v>0.13739144985722099</v>
      </c>
      <c r="I86" s="4">
        <f>precM[[#This Row],[Trend]]+precM[[#This Row],[Cycle]]</f>
        <v>4.0053846153846155</v>
      </c>
      <c r="J86" s="4">
        <f>precM[[#This Row],[Detrended]]-precM[[#This Row],[Cycle]]</f>
        <v>0.80461538461538396</v>
      </c>
      <c r="K86" s="4">
        <f>AVERAGEIF(precM[Month],precM[Month],precM[High Frequency])</f>
        <v>4.8781919111816014</v>
      </c>
      <c r="L86" s="4">
        <f>precM[[#This Row],[S0]]-AVERAGE($K$2:$K$13)</f>
        <v>4.8752471583399419</v>
      </c>
      <c r="M86" s="4">
        <f>precM[[#This Row],[Prec]]-precM[[#This Row],[Seasonal]]</f>
        <v>-6.5247158339942324E-2</v>
      </c>
    </row>
    <row r="87" spans="1:13" x14ac:dyDescent="0.3">
      <c r="A87" s="1">
        <v>1928</v>
      </c>
      <c r="B87" s="1">
        <v>2</v>
      </c>
      <c r="C87" s="2">
        <f>DATE(precM[[#This Row],[Year]],precM[[#This Row],[Month]],15)</f>
        <v>10273</v>
      </c>
      <c r="D87" s="1">
        <f>precM[[#This Row],[Year]]+1/24+(precM[[#This Row],[Month]]-1)/12</f>
        <v>1928.125</v>
      </c>
      <c r="E87" s="1">
        <v>3.45</v>
      </c>
      <c r="F87" s="1">
        <f>$Q$17+$Q$18*precM[[#This Row],[DecDate]]</f>
        <v>3.8686255416789255</v>
      </c>
      <c r="G87">
        <f>precM[[#This Row],[Prec]]-precM[[#This Row],[Trend]]</f>
        <v>-0.41862554167892529</v>
      </c>
      <c r="H87" s="4">
        <f t="shared" si="1"/>
        <v>0.14060522755184418</v>
      </c>
      <c r="I87" s="4">
        <f>precM[[#This Row],[Trend]]+precM[[#This Row],[Cycle]]</f>
        <v>4.0092307692307694</v>
      </c>
      <c r="J87" s="4">
        <f>precM[[#This Row],[Detrended]]-precM[[#This Row],[Cycle]]</f>
        <v>-0.55923076923076942</v>
      </c>
      <c r="K87" s="4">
        <f>AVERAGEIF(precM[Month],precM[Month],precM[High Frequency])</f>
        <v>4.3020697858842185</v>
      </c>
      <c r="L87" s="4">
        <f>precM[[#This Row],[S0]]-AVERAGE($K$2:$K$13)</f>
        <v>4.299125033042559</v>
      </c>
      <c r="M87" s="4">
        <f>precM[[#This Row],[Prec]]-precM[[#This Row],[Seasonal]]</f>
        <v>-0.84912503304255882</v>
      </c>
    </row>
    <row r="88" spans="1:13" x14ac:dyDescent="0.3">
      <c r="A88" s="1">
        <v>1928</v>
      </c>
      <c r="B88" s="1">
        <v>3</v>
      </c>
      <c r="C88" s="2">
        <f>DATE(precM[[#This Row],[Year]],precM[[#This Row],[Month]],15)</f>
        <v>10302</v>
      </c>
      <c r="D88" s="1">
        <f>precM[[#This Row],[Year]]+1/24+(precM[[#This Row],[Month]]-1)/12</f>
        <v>1928.2083333333335</v>
      </c>
      <c r="E88" s="1">
        <v>12.84</v>
      </c>
      <c r="F88" s="1">
        <f>$Q$17+$Q$18*precM[[#This Row],[DecDate]]</f>
        <v>3.8692579178304563</v>
      </c>
      <c r="G88">
        <f>precM[[#This Row],[Prec]]-precM[[#This Row],[Trend]]</f>
        <v>8.9707420821695436</v>
      </c>
      <c r="H88" s="4">
        <f t="shared" si="1"/>
        <v>0.1645882360156978</v>
      </c>
      <c r="I88" s="4">
        <f>precM[[#This Row],[Trend]]+precM[[#This Row],[Cycle]]</f>
        <v>4.0338461538461541</v>
      </c>
      <c r="J88" s="4">
        <f>precM[[#This Row],[Detrended]]-precM[[#This Row],[Cycle]]</f>
        <v>8.8061538461538458</v>
      </c>
      <c r="K88" s="4">
        <f>AVERAGEIF(precM[Month],precM[Month],precM[High Frequency])</f>
        <v>3.0973513084853286</v>
      </c>
      <c r="L88" s="4">
        <f>precM[[#This Row],[S0]]-AVERAGE($K$2:$K$13)</f>
        <v>3.0944065556436686</v>
      </c>
      <c r="M88" s="4">
        <f>precM[[#This Row],[Prec]]-precM[[#This Row],[Seasonal]]</f>
        <v>9.7455934443563308</v>
      </c>
    </row>
    <row r="89" spans="1:13" x14ac:dyDescent="0.3">
      <c r="A89" s="1">
        <v>1928</v>
      </c>
      <c r="B89" s="1">
        <v>4</v>
      </c>
      <c r="C89" s="2">
        <f>DATE(precM[[#This Row],[Year]],precM[[#This Row],[Month]],15)</f>
        <v>10333</v>
      </c>
      <c r="D89" s="1">
        <f>precM[[#This Row],[Year]]+1/24+(precM[[#This Row],[Month]]-1)/12</f>
        <v>1928.2916666666667</v>
      </c>
      <c r="E89" s="1">
        <v>4.21</v>
      </c>
      <c r="F89" s="1">
        <f>$Q$17+$Q$18*precM[[#This Row],[DecDate]]</f>
        <v>3.869890293981987</v>
      </c>
      <c r="G89">
        <f>precM[[#This Row],[Prec]]-precM[[#This Row],[Trend]]</f>
        <v>0.34010970601801294</v>
      </c>
      <c r="H89" s="4">
        <f t="shared" si="1"/>
        <v>0.4670327829410903</v>
      </c>
      <c r="I89" s="4">
        <f>precM[[#This Row],[Trend]]+precM[[#This Row],[Cycle]]</f>
        <v>4.3369230769230773</v>
      </c>
      <c r="J89" s="4">
        <f>precM[[#This Row],[Detrended]]-precM[[#This Row],[Cycle]]</f>
        <v>-0.12692307692307736</v>
      </c>
      <c r="K89" s="4">
        <f>AVERAGEIF(precM[Month],precM[Month],precM[High Frequency])</f>
        <v>-0.10716891356066603</v>
      </c>
      <c r="L89" s="4">
        <f>precM[[#This Row],[S0]]-AVERAGE($K$2:$K$13)</f>
        <v>-0.11011366640232584</v>
      </c>
      <c r="M89" s="4">
        <f>precM[[#This Row],[Prec]]-precM[[#This Row],[Seasonal]]</f>
        <v>4.3201136664023254</v>
      </c>
    </row>
    <row r="90" spans="1:13" x14ac:dyDescent="0.3">
      <c r="A90" s="1">
        <v>1928</v>
      </c>
      <c r="B90" s="1">
        <v>5</v>
      </c>
      <c r="C90" s="2">
        <f>DATE(precM[[#This Row],[Year]],precM[[#This Row],[Month]],15)</f>
        <v>10363</v>
      </c>
      <c r="D90" s="1">
        <f>precM[[#This Row],[Year]]+1/24+(precM[[#This Row],[Month]]-1)/12</f>
        <v>1928.375</v>
      </c>
      <c r="E90" s="1">
        <v>0.63</v>
      </c>
      <c r="F90" s="1">
        <f>$Q$17+$Q$18*precM[[#This Row],[DecDate]]</f>
        <v>3.870522670133516</v>
      </c>
      <c r="G90">
        <f>precM[[#This Row],[Prec]]-precM[[#This Row],[Trend]]</f>
        <v>-3.2405226701335161</v>
      </c>
      <c r="H90" s="4">
        <f t="shared" si="1"/>
        <v>1.0702465606357132</v>
      </c>
      <c r="I90" s="4">
        <f>precM[[#This Row],[Trend]]+precM[[#This Row],[Cycle]]</f>
        <v>4.940769230769229</v>
      </c>
      <c r="J90" s="4">
        <f>precM[[#This Row],[Detrended]]-precM[[#This Row],[Cycle]]</f>
        <v>-4.3107692307692291</v>
      </c>
      <c r="K90" s="4">
        <f>AVERAGEIF(precM[Month],precM[Month],precM[High Frequency])</f>
        <v>-2.20263283108644</v>
      </c>
      <c r="L90" s="4">
        <f>precM[[#This Row],[S0]]-AVERAGE($K$2:$K$13)</f>
        <v>-2.2055775839281</v>
      </c>
      <c r="M90" s="4">
        <f>precM[[#This Row],[Prec]]-precM[[#This Row],[Seasonal]]</f>
        <v>2.8355775839280999</v>
      </c>
    </row>
    <row r="91" spans="1:13" x14ac:dyDescent="0.3">
      <c r="A91" s="1">
        <v>1928</v>
      </c>
      <c r="B91" s="1">
        <v>6</v>
      </c>
      <c r="C91" s="2">
        <f>DATE(precM[[#This Row],[Year]],precM[[#This Row],[Month]],15)</f>
        <v>10394</v>
      </c>
      <c r="D91" s="1">
        <f>precM[[#This Row],[Year]]+1/24+(precM[[#This Row],[Month]]-1)/12</f>
        <v>1928.4583333333335</v>
      </c>
      <c r="E91" s="1">
        <v>0.42</v>
      </c>
      <c r="F91" s="1">
        <f>$Q$17+$Q$18*precM[[#This Row],[DecDate]]</f>
        <v>3.8711550462850486</v>
      </c>
      <c r="G91">
        <f>precM[[#This Row],[Prec]]-precM[[#This Row],[Trend]]</f>
        <v>-3.4511550462850487</v>
      </c>
      <c r="H91" s="4">
        <f t="shared" si="1"/>
        <v>-8.4231969361971457E-2</v>
      </c>
      <c r="I91" s="4">
        <f>precM[[#This Row],[Trend]]+precM[[#This Row],[Cycle]]</f>
        <v>3.7869230769230771</v>
      </c>
      <c r="J91" s="4">
        <f>precM[[#This Row],[Detrended]]-precM[[#This Row],[Cycle]]</f>
        <v>-3.3669230769230771</v>
      </c>
      <c r="K91" s="4">
        <f>AVERAGEIF(precM[Month],precM[Month],precM[High Frequency])</f>
        <v>-3.5464234734337858</v>
      </c>
      <c r="L91" s="4">
        <f>precM[[#This Row],[S0]]-AVERAGE($K$2:$K$13)</f>
        <v>-3.5493682262754458</v>
      </c>
      <c r="M91" s="4">
        <f>precM[[#This Row],[Prec]]-precM[[#This Row],[Seasonal]]</f>
        <v>3.9693682262754457</v>
      </c>
    </row>
    <row r="92" spans="1:13" x14ac:dyDescent="0.3">
      <c r="A92" s="1">
        <v>1928</v>
      </c>
      <c r="B92" s="1">
        <v>7</v>
      </c>
      <c r="C92" s="2">
        <f>DATE(precM[[#This Row],[Year]],precM[[#This Row],[Month]],15)</f>
        <v>10424</v>
      </c>
      <c r="D92" s="1">
        <f>precM[[#This Row],[Year]]+1/24+(precM[[#This Row],[Month]]-1)/12</f>
        <v>1928.5416666666667</v>
      </c>
      <c r="E92" s="1">
        <v>0</v>
      </c>
      <c r="F92" s="1">
        <f>$Q$17+$Q$18*precM[[#This Row],[DecDate]]</f>
        <v>3.8717874224365794</v>
      </c>
      <c r="G92">
        <f>precM[[#This Row],[Prec]]-precM[[#This Row],[Trend]]</f>
        <v>-3.8717874224365794</v>
      </c>
      <c r="H92" s="4">
        <f t="shared" si="1"/>
        <v>-0.17563357628273299</v>
      </c>
      <c r="I92" s="4">
        <f>precM[[#This Row],[Trend]]+precM[[#This Row],[Cycle]]</f>
        <v>3.6961538461538463</v>
      </c>
      <c r="J92" s="4">
        <f>precM[[#This Row],[Detrended]]-precM[[#This Row],[Cycle]]</f>
        <v>-3.6961538461538463</v>
      </c>
      <c r="K92" s="4">
        <f>AVERAGEIF(precM[Month],precM[Month],precM[High Frequency])</f>
        <v>-4.3746233148294991</v>
      </c>
      <c r="L92" s="4">
        <f>precM[[#This Row],[S0]]-AVERAGE($K$2:$K$13)</f>
        <v>-4.3775680676711586</v>
      </c>
      <c r="M92" s="4">
        <f>precM[[#This Row],[Prec]]-precM[[#This Row],[Seasonal]]</f>
        <v>4.3775680676711586</v>
      </c>
    </row>
    <row r="93" spans="1:13" x14ac:dyDescent="0.3">
      <c r="A93" s="1">
        <v>1928</v>
      </c>
      <c r="B93" s="1">
        <v>8</v>
      </c>
      <c r="C93" s="2">
        <f>DATE(precM[[#This Row],[Year]],precM[[#This Row],[Month]],15)</f>
        <v>10455</v>
      </c>
      <c r="D93" s="1">
        <f>precM[[#This Row],[Year]]+1/24+(precM[[#This Row],[Month]]-1)/12</f>
        <v>1928.625</v>
      </c>
      <c r="E93" s="1">
        <v>0.05</v>
      </c>
      <c r="F93" s="1">
        <f>$Q$17+$Q$18*precM[[#This Row],[DecDate]]</f>
        <v>3.8724197985881084</v>
      </c>
      <c r="G93">
        <f>precM[[#This Row],[Prec]]-precM[[#This Row],[Trend]]</f>
        <v>-3.8224197985881085</v>
      </c>
      <c r="H93" s="4">
        <f t="shared" si="1"/>
        <v>-0.23857364474195578</v>
      </c>
      <c r="I93" s="4">
        <f>precM[[#This Row],[Trend]]+precM[[#This Row],[Cycle]]</f>
        <v>3.6338461538461524</v>
      </c>
      <c r="J93" s="4">
        <f>precM[[#This Row],[Detrended]]-precM[[#This Row],[Cycle]]</f>
        <v>-3.5838461538461526</v>
      </c>
      <c r="K93" s="4">
        <f>AVERAGEIF(precM[Month],precM[Month],precM[High Frequency])</f>
        <v>-4.2356780333068986</v>
      </c>
      <c r="L93" s="4">
        <f>precM[[#This Row],[S0]]-AVERAGE($K$2:$K$13)</f>
        <v>-4.2386227861485581</v>
      </c>
      <c r="M93" s="4">
        <f>precM[[#This Row],[Prec]]-precM[[#This Row],[Seasonal]]</f>
        <v>4.288622786148558</v>
      </c>
    </row>
    <row r="94" spans="1:13" x14ac:dyDescent="0.3">
      <c r="A94" s="1">
        <v>1928</v>
      </c>
      <c r="B94" s="1">
        <v>9</v>
      </c>
      <c r="C94" s="2">
        <f>DATE(precM[[#This Row],[Year]],precM[[#This Row],[Month]],15)</f>
        <v>10486</v>
      </c>
      <c r="D94" s="1">
        <f>precM[[#This Row],[Year]]+1/24+(precM[[#This Row],[Month]]-1)/12</f>
        <v>1928.7083333333335</v>
      </c>
      <c r="E94" s="1">
        <v>0.35</v>
      </c>
      <c r="F94" s="1">
        <f>$Q$17+$Q$18*precM[[#This Row],[DecDate]]</f>
        <v>3.8730521747396409</v>
      </c>
      <c r="G94">
        <f>precM[[#This Row],[Prec]]-precM[[#This Row],[Trend]]</f>
        <v>-3.5230521747396408</v>
      </c>
      <c r="H94" s="4">
        <f t="shared" si="1"/>
        <v>-0.22382140550887125</v>
      </c>
      <c r="I94" s="4">
        <f>precM[[#This Row],[Trend]]+precM[[#This Row],[Cycle]]</f>
        <v>3.6492307692307695</v>
      </c>
      <c r="J94" s="4">
        <f>precM[[#This Row],[Detrended]]-precM[[#This Row],[Cycle]]</f>
        <v>-3.2992307692307694</v>
      </c>
      <c r="K94" s="4">
        <f>AVERAGEIF(precM[Month],precM[Month],precM[High Frequency])</f>
        <v>-3.6242505947660595</v>
      </c>
      <c r="L94" s="4">
        <f>precM[[#This Row],[S0]]-AVERAGE($K$2:$K$13)</f>
        <v>-3.6271953476077194</v>
      </c>
      <c r="M94" s="4">
        <f>precM[[#This Row],[Prec]]-precM[[#This Row],[Seasonal]]</f>
        <v>3.9771953476077195</v>
      </c>
    </row>
    <row r="95" spans="1:13" x14ac:dyDescent="0.3">
      <c r="A95" s="1">
        <v>1928</v>
      </c>
      <c r="B95" s="1">
        <v>10</v>
      </c>
      <c r="C95" s="2">
        <f>DATE(precM[[#This Row],[Year]],precM[[#This Row],[Month]],15)</f>
        <v>10516</v>
      </c>
      <c r="D95" s="1">
        <f>precM[[#This Row],[Year]]+1/24+(precM[[#This Row],[Month]]-1)/12</f>
        <v>1928.7916666666667</v>
      </c>
      <c r="E95" s="1">
        <v>4.3099999999999996</v>
      </c>
      <c r="F95" s="1">
        <f>$Q$17+$Q$18*precM[[#This Row],[DecDate]]</f>
        <v>3.8736845508911717</v>
      </c>
      <c r="G95">
        <f>precM[[#This Row],[Prec]]-precM[[#This Row],[Trend]]</f>
        <v>0.43631544910882791</v>
      </c>
      <c r="H95" s="4">
        <f t="shared" si="1"/>
        <v>-0.89676147396809403</v>
      </c>
      <c r="I95" s="4">
        <f>precM[[#This Row],[Trend]]+precM[[#This Row],[Cycle]]</f>
        <v>2.9769230769230779</v>
      </c>
      <c r="J95" s="4">
        <f>precM[[#This Row],[Detrended]]-precM[[#This Row],[Cycle]]</f>
        <v>1.3330769230769219</v>
      </c>
      <c r="K95" s="4">
        <f>AVERAGEIF(precM[Month],precM[Month],precM[High Frequency])</f>
        <v>-1.0463521015067407</v>
      </c>
      <c r="L95" s="4">
        <f>precM[[#This Row],[S0]]-AVERAGE($K$2:$K$13)</f>
        <v>-1.0492968543484005</v>
      </c>
      <c r="M95" s="4">
        <f>precM[[#This Row],[Prec]]-precM[[#This Row],[Seasonal]]</f>
        <v>5.3592968543484005</v>
      </c>
    </row>
    <row r="96" spans="1:13" x14ac:dyDescent="0.3">
      <c r="A96" s="1">
        <v>1928</v>
      </c>
      <c r="B96" s="1">
        <v>11</v>
      </c>
      <c r="C96" s="2">
        <f>DATE(precM[[#This Row],[Year]],precM[[#This Row],[Month]],15)</f>
        <v>10547</v>
      </c>
      <c r="D96" s="1">
        <f>precM[[#This Row],[Year]]+1/24+(precM[[#This Row],[Month]]-1)/12</f>
        <v>1928.875</v>
      </c>
      <c r="E96" s="1">
        <v>10.83</v>
      </c>
      <c r="F96" s="1">
        <f>$Q$17+$Q$18*precM[[#This Row],[DecDate]]</f>
        <v>3.8743169270427007</v>
      </c>
      <c r="G96">
        <f>precM[[#This Row],[Prec]]-precM[[#This Row],[Trend]]</f>
        <v>6.9556830729572994</v>
      </c>
      <c r="H96" s="4">
        <f t="shared" si="1"/>
        <v>-1.2135476962734708</v>
      </c>
      <c r="I96" s="4">
        <f>precM[[#This Row],[Trend]]+precM[[#This Row],[Cycle]]</f>
        <v>2.6607692307692297</v>
      </c>
      <c r="J96" s="4">
        <f>precM[[#This Row],[Detrended]]-precM[[#This Row],[Cycle]]</f>
        <v>8.1692307692307704</v>
      </c>
      <c r="K96" s="4">
        <f>AVERAGEIF(precM[Month],precM[Month],precM[High Frequency])</f>
        <v>2.138580491673276</v>
      </c>
      <c r="L96" s="4">
        <f>precM[[#This Row],[S0]]-AVERAGE($K$2:$K$13)</f>
        <v>2.1356357388316161</v>
      </c>
      <c r="M96" s="4">
        <f>precM[[#This Row],[Prec]]-precM[[#This Row],[Seasonal]]</f>
        <v>8.6943642611683849</v>
      </c>
    </row>
    <row r="97" spans="1:13" x14ac:dyDescent="0.3">
      <c r="A97" s="1">
        <v>1928</v>
      </c>
      <c r="B97" s="1">
        <v>12</v>
      </c>
      <c r="C97" s="2">
        <f>DATE(precM[[#This Row],[Year]],precM[[#This Row],[Month]],15)</f>
        <v>10577</v>
      </c>
      <c r="D97" s="1">
        <f>precM[[#This Row],[Year]]+1/24+(precM[[#This Row],[Month]]-1)/12</f>
        <v>1928.9583333333335</v>
      </c>
      <c r="E97" s="1">
        <v>3.82</v>
      </c>
      <c r="F97" s="1">
        <f>$Q$17+$Q$18*precM[[#This Row],[DecDate]]</f>
        <v>3.8749493031942333</v>
      </c>
      <c r="G97">
        <f>precM[[#This Row],[Prec]]-precM[[#This Row],[Trend]]</f>
        <v>-5.4949303194233412E-2</v>
      </c>
      <c r="H97" s="4">
        <f t="shared" si="1"/>
        <v>-1.0441800724250021</v>
      </c>
      <c r="I97" s="4">
        <f>precM[[#This Row],[Trend]]+precM[[#This Row],[Cycle]]</f>
        <v>2.8307692307692314</v>
      </c>
      <c r="J97" s="4">
        <f>precM[[#This Row],[Detrended]]-precM[[#This Row],[Cycle]]</f>
        <v>0.98923076923076869</v>
      </c>
      <c r="K97" s="4">
        <f>AVERAGEIF(precM[Month],precM[Month],precM[High Frequency])</f>
        <v>4.7562727993655827</v>
      </c>
      <c r="L97" s="4">
        <f>precM[[#This Row],[S0]]-AVERAGE($K$2:$K$13)</f>
        <v>4.7533280465239232</v>
      </c>
      <c r="M97" s="4">
        <f>precM[[#This Row],[Prec]]-precM[[#This Row],[Seasonal]]</f>
        <v>-0.93332804652392332</v>
      </c>
    </row>
    <row r="98" spans="1:13" x14ac:dyDescent="0.3">
      <c r="A98" s="1">
        <v>1929</v>
      </c>
      <c r="B98" s="1">
        <v>1</v>
      </c>
      <c r="C98" s="2">
        <f>DATE(precM[[#This Row],[Year]],precM[[#This Row],[Month]],15)</f>
        <v>10608</v>
      </c>
      <c r="D98" s="1">
        <f>precM[[#This Row],[Year]]+1/24+(precM[[#This Row],[Month]]-1)/12</f>
        <v>1929.0416666666667</v>
      </c>
      <c r="E98" s="1">
        <v>2.33</v>
      </c>
      <c r="F98" s="1">
        <f>$Q$17+$Q$18*precM[[#This Row],[DecDate]]</f>
        <v>3.875581679345764</v>
      </c>
      <c r="G98">
        <f>precM[[#This Row],[Prec]]-precM[[#This Row],[Trend]]</f>
        <v>-1.545581679345764</v>
      </c>
      <c r="H98" s="4">
        <f t="shared" si="1"/>
        <v>-1.077120140884225</v>
      </c>
      <c r="I98" s="4">
        <f>precM[[#This Row],[Trend]]+precM[[#This Row],[Cycle]]</f>
        <v>2.798461538461539</v>
      </c>
      <c r="J98" s="4">
        <f>precM[[#This Row],[Detrended]]-precM[[#This Row],[Cycle]]</f>
        <v>-0.46846153846153893</v>
      </c>
      <c r="K98" s="4">
        <f>AVERAGEIF(precM[Month],precM[Month],precM[High Frequency])</f>
        <v>4.8781919111816014</v>
      </c>
      <c r="L98" s="4">
        <f>precM[[#This Row],[S0]]-AVERAGE($K$2:$K$13)</f>
        <v>4.8752471583399419</v>
      </c>
      <c r="M98" s="4">
        <f>precM[[#This Row],[Prec]]-precM[[#This Row],[Seasonal]]</f>
        <v>-2.5452471583399419</v>
      </c>
    </row>
    <row r="99" spans="1:13" x14ac:dyDescent="0.3">
      <c r="A99" s="1">
        <v>1929</v>
      </c>
      <c r="B99" s="1">
        <v>2</v>
      </c>
      <c r="C99" s="2">
        <f>DATE(precM[[#This Row],[Year]],precM[[#This Row],[Month]],15)</f>
        <v>10639</v>
      </c>
      <c r="D99" s="1">
        <f>precM[[#This Row],[Year]]+1/24+(precM[[#This Row],[Month]]-1)/12</f>
        <v>1929.125</v>
      </c>
      <c r="E99" s="1">
        <v>4</v>
      </c>
      <c r="F99" s="1">
        <f>$Q$17+$Q$18*precM[[#This Row],[DecDate]]</f>
        <v>3.876214055497293</v>
      </c>
      <c r="G99">
        <f>precM[[#This Row],[Prec]]-precM[[#This Row],[Trend]]</f>
        <v>0.12378594450270697</v>
      </c>
      <c r="H99" s="4">
        <f t="shared" si="1"/>
        <v>-1.076983286266525</v>
      </c>
      <c r="I99" s="4">
        <f>precM[[#This Row],[Trend]]+precM[[#This Row],[Cycle]]</f>
        <v>2.7992307692307681</v>
      </c>
      <c r="J99" s="4">
        <f>precM[[#This Row],[Detrended]]-precM[[#This Row],[Cycle]]</f>
        <v>1.2007692307692319</v>
      </c>
      <c r="K99" s="4">
        <f>AVERAGEIF(precM[Month],precM[Month],precM[High Frequency])</f>
        <v>4.3020697858842185</v>
      </c>
      <c r="L99" s="4">
        <f>precM[[#This Row],[S0]]-AVERAGE($K$2:$K$13)</f>
        <v>4.299125033042559</v>
      </c>
      <c r="M99" s="4">
        <f>precM[[#This Row],[Prec]]-precM[[#This Row],[Seasonal]]</f>
        <v>-0.299125033042559</v>
      </c>
    </row>
    <row r="100" spans="1:13" x14ac:dyDescent="0.3">
      <c r="A100" s="1">
        <v>1929</v>
      </c>
      <c r="B100" s="1">
        <v>3</v>
      </c>
      <c r="C100" s="2">
        <f>DATE(precM[[#This Row],[Year]],precM[[#This Row],[Month]],15)</f>
        <v>10667</v>
      </c>
      <c r="D100" s="1">
        <f>precM[[#This Row],[Year]]+1/24+(precM[[#This Row],[Month]]-1)/12</f>
        <v>1929.2083333333335</v>
      </c>
      <c r="E100" s="1">
        <v>3.65</v>
      </c>
      <c r="F100" s="1">
        <f>$Q$17+$Q$18*precM[[#This Row],[DecDate]]</f>
        <v>3.8768464316488256</v>
      </c>
      <c r="G100">
        <f>precM[[#This Row],[Prec]]-precM[[#This Row],[Trend]]</f>
        <v>-0.22684643164882567</v>
      </c>
      <c r="H100" s="4">
        <f t="shared" si="1"/>
        <v>-1.0814618162642096</v>
      </c>
      <c r="I100" s="4">
        <f>precM[[#This Row],[Trend]]+precM[[#This Row],[Cycle]]</f>
        <v>2.795384615384616</v>
      </c>
      <c r="J100" s="4">
        <f>precM[[#This Row],[Detrended]]-precM[[#This Row],[Cycle]]</f>
        <v>0.85461538461538389</v>
      </c>
      <c r="K100" s="4">
        <f>AVERAGEIF(precM[Month],precM[Month],precM[High Frequency])</f>
        <v>3.0973513084853286</v>
      </c>
      <c r="L100" s="4">
        <f>precM[[#This Row],[S0]]-AVERAGE($K$2:$K$13)</f>
        <v>3.0944065556436686</v>
      </c>
      <c r="M100" s="4">
        <f>precM[[#This Row],[Prec]]-precM[[#This Row],[Seasonal]]</f>
        <v>0.55559344435633129</v>
      </c>
    </row>
    <row r="101" spans="1:13" x14ac:dyDescent="0.3">
      <c r="A101" s="1">
        <v>1929</v>
      </c>
      <c r="B101" s="1">
        <v>4</v>
      </c>
      <c r="C101" s="2">
        <f>DATE(precM[[#This Row],[Year]],precM[[#This Row],[Month]],15)</f>
        <v>10698</v>
      </c>
      <c r="D101" s="1">
        <f>precM[[#This Row],[Year]]+1/24+(precM[[#This Row],[Month]]-1)/12</f>
        <v>1929.2916666666667</v>
      </c>
      <c r="E101" s="1">
        <v>4.0999999999999996</v>
      </c>
      <c r="F101" s="1">
        <f>$Q$17+$Q$18*precM[[#This Row],[DecDate]]</f>
        <v>3.8774788078003564</v>
      </c>
      <c r="G101">
        <f>precM[[#This Row],[Prec]]-precM[[#This Row],[Trend]]</f>
        <v>0.22252119219964328</v>
      </c>
      <c r="H101" s="4">
        <f t="shared" si="1"/>
        <v>-1.030555730877279</v>
      </c>
      <c r="I101" s="4">
        <f>precM[[#This Row],[Trend]]+precM[[#This Row],[Cycle]]</f>
        <v>2.8469230769230771</v>
      </c>
      <c r="J101" s="4">
        <f>precM[[#This Row],[Detrended]]-precM[[#This Row],[Cycle]]</f>
        <v>1.2530769230769223</v>
      </c>
      <c r="K101" s="4">
        <f>AVERAGEIF(precM[Month],precM[Month],precM[High Frequency])</f>
        <v>-0.10716891356066603</v>
      </c>
      <c r="L101" s="4">
        <f>precM[[#This Row],[S0]]-AVERAGE($K$2:$K$13)</f>
        <v>-0.11011366640232584</v>
      </c>
      <c r="M101" s="4">
        <f>precM[[#This Row],[Prec]]-precM[[#This Row],[Seasonal]]</f>
        <v>4.2101136664023251</v>
      </c>
    </row>
    <row r="102" spans="1:13" x14ac:dyDescent="0.3">
      <c r="A102" s="1">
        <v>1929</v>
      </c>
      <c r="B102" s="1">
        <v>5</v>
      </c>
      <c r="C102" s="2">
        <f>DATE(precM[[#This Row],[Year]],precM[[#This Row],[Month]],15)</f>
        <v>10728</v>
      </c>
      <c r="D102" s="1">
        <f>precM[[#This Row],[Year]]+1/24+(precM[[#This Row],[Month]]-1)/12</f>
        <v>1929.375</v>
      </c>
      <c r="E102" s="1">
        <v>0.1</v>
      </c>
      <c r="F102" s="1">
        <f>$Q$17+$Q$18*precM[[#This Row],[DecDate]]</f>
        <v>3.8781111839518854</v>
      </c>
      <c r="G102">
        <f>precM[[#This Row],[Prec]]-precM[[#This Row],[Trend]]</f>
        <v>-3.7781111839518853</v>
      </c>
      <c r="H102" s="4">
        <f t="shared" si="1"/>
        <v>-0.92811118395188652</v>
      </c>
      <c r="I102" s="4">
        <f>precM[[#This Row],[Trend]]+precM[[#This Row],[Cycle]]</f>
        <v>2.9499999999999988</v>
      </c>
      <c r="J102" s="4">
        <f>precM[[#This Row],[Detrended]]-precM[[#This Row],[Cycle]]</f>
        <v>-2.8499999999999988</v>
      </c>
      <c r="K102" s="4">
        <f>AVERAGEIF(precM[Month],precM[Month],precM[High Frequency])</f>
        <v>-2.20263283108644</v>
      </c>
      <c r="L102" s="4">
        <f>precM[[#This Row],[S0]]-AVERAGE($K$2:$K$13)</f>
        <v>-2.2055775839281</v>
      </c>
      <c r="M102" s="4">
        <f>precM[[#This Row],[Prec]]-precM[[#This Row],[Seasonal]]</f>
        <v>2.3055775839281001</v>
      </c>
    </row>
    <row r="103" spans="1:13" x14ac:dyDescent="0.3">
      <c r="A103" s="1">
        <v>1929</v>
      </c>
      <c r="B103" s="1">
        <v>6</v>
      </c>
      <c r="C103" s="2">
        <f>DATE(precM[[#This Row],[Year]],precM[[#This Row],[Month]],15)</f>
        <v>10759</v>
      </c>
      <c r="D103" s="1">
        <f>precM[[#This Row],[Year]]+1/24+(precM[[#This Row],[Month]]-1)/12</f>
        <v>1929.4583333333335</v>
      </c>
      <c r="E103" s="1">
        <v>2.84</v>
      </c>
      <c r="F103" s="1">
        <f>$Q$17+$Q$18*precM[[#This Row],[DecDate]]</f>
        <v>3.8787435601034179</v>
      </c>
      <c r="G103">
        <f>precM[[#This Row],[Prec]]-precM[[#This Row],[Trend]]</f>
        <v>-1.0387435601034181</v>
      </c>
      <c r="H103" s="4">
        <f t="shared" si="1"/>
        <v>-1.322589713949571</v>
      </c>
      <c r="I103" s="4">
        <f>precM[[#This Row],[Trend]]+precM[[#This Row],[Cycle]]</f>
        <v>2.5561538461538467</v>
      </c>
      <c r="J103" s="4">
        <f>precM[[#This Row],[Detrended]]-precM[[#This Row],[Cycle]]</f>
        <v>0.28384615384615297</v>
      </c>
      <c r="K103" s="4">
        <f>AVERAGEIF(precM[Month],precM[Month],precM[High Frequency])</f>
        <v>-3.5464234734337858</v>
      </c>
      <c r="L103" s="4">
        <f>precM[[#This Row],[S0]]-AVERAGE($K$2:$K$13)</f>
        <v>-3.5493682262754458</v>
      </c>
      <c r="M103" s="4">
        <f>precM[[#This Row],[Prec]]-precM[[#This Row],[Seasonal]]</f>
        <v>6.3893682262754457</v>
      </c>
    </row>
    <row r="104" spans="1:13" x14ac:dyDescent="0.3">
      <c r="A104" s="1">
        <v>1929</v>
      </c>
      <c r="B104" s="1">
        <v>7</v>
      </c>
      <c r="C104" s="2">
        <f>DATE(precM[[#This Row],[Year]],precM[[#This Row],[Month]],15)</f>
        <v>10789</v>
      </c>
      <c r="D104" s="1">
        <f>precM[[#This Row],[Year]]+1/24+(precM[[#This Row],[Month]]-1)/12</f>
        <v>1929.5416666666667</v>
      </c>
      <c r="E104" s="1">
        <v>0</v>
      </c>
      <c r="F104" s="1">
        <f>$Q$17+$Q$18*precM[[#This Row],[DecDate]]</f>
        <v>3.8793759362549487</v>
      </c>
      <c r="G104">
        <f>precM[[#This Row],[Prec]]-precM[[#This Row],[Trend]]</f>
        <v>-3.8793759362549487</v>
      </c>
      <c r="H104" s="4">
        <f t="shared" si="1"/>
        <v>-1.0286067054857173</v>
      </c>
      <c r="I104" s="4">
        <f>precM[[#This Row],[Trend]]+precM[[#This Row],[Cycle]]</f>
        <v>2.8507692307692314</v>
      </c>
      <c r="J104" s="4">
        <f>precM[[#This Row],[Detrended]]-precM[[#This Row],[Cycle]]</f>
        <v>-2.8507692307692314</v>
      </c>
      <c r="K104" s="4">
        <f>AVERAGEIF(precM[Month],precM[Month],precM[High Frequency])</f>
        <v>-4.3746233148294991</v>
      </c>
      <c r="L104" s="4">
        <f>precM[[#This Row],[S0]]-AVERAGE($K$2:$K$13)</f>
        <v>-4.3775680676711586</v>
      </c>
      <c r="M104" s="4">
        <f>precM[[#This Row],[Prec]]-precM[[#This Row],[Seasonal]]</f>
        <v>4.3775680676711586</v>
      </c>
    </row>
    <row r="105" spans="1:13" x14ac:dyDescent="0.3">
      <c r="A105" s="1">
        <v>1929</v>
      </c>
      <c r="B105" s="1">
        <v>8</v>
      </c>
      <c r="C105" s="2">
        <f>DATE(precM[[#This Row],[Year]],precM[[#This Row],[Month]],15)</f>
        <v>10820</v>
      </c>
      <c r="D105" s="1">
        <f>precM[[#This Row],[Year]]+1/24+(precM[[#This Row],[Month]]-1)/12</f>
        <v>1929.625</v>
      </c>
      <c r="E105" s="1">
        <v>0.01</v>
      </c>
      <c r="F105" s="1">
        <f>$Q$17+$Q$18*precM[[#This Row],[DecDate]]</f>
        <v>3.8800083124064777</v>
      </c>
      <c r="G105">
        <f>precM[[#This Row],[Prec]]-precM[[#This Row],[Trend]]</f>
        <v>-3.8700083124064779</v>
      </c>
      <c r="H105" s="4">
        <f t="shared" si="1"/>
        <v>-0.77846985086801734</v>
      </c>
      <c r="I105" s="4">
        <f>precM[[#This Row],[Trend]]+precM[[#This Row],[Cycle]]</f>
        <v>3.1015384615384605</v>
      </c>
      <c r="J105" s="4">
        <f>precM[[#This Row],[Detrended]]-precM[[#This Row],[Cycle]]</f>
        <v>-3.0915384615384607</v>
      </c>
      <c r="K105" s="4">
        <f>AVERAGEIF(precM[Month],precM[Month],precM[High Frequency])</f>
        <v>-4.2356780333068986</v>
      </c>
      <c r="L105" s="4">
        <f>precM[[#This Row],[S0]]-AVERAGE($K$2:$K$13)</f>
        <v>-4.2386227861485581</v>
      </c>
      <c r="M105" s="4">
        <f>precM[[#This Row],[Prec]]-precM[[#This Row],[Seasonal]]</f>
        <v>4.2486227861485579</v>
      </c>
    </row>
    <row r="106" spans="1:13" x14ac:dyDescent="0.3">
      <c r="A106" s="1">
        <v>1929</v>
      </c>
      <c r="B106" s="1">
        <v>9</v>
      </c>
      <c r="C106" s="2">
        <f>DATE(precM[[#This Row],[Year]],precM[[#This Row],[Month]],15)</f>
        <v>10851</v>
      </c>
      <c r="D106" s="1">
        <f>precM[[#This Row],[Year]]+1/24+(precM[[#This Row],[Month]]-1)/12</f>
        <v>1929.7083333333335</v>
      </c>
      <c r="E106" s="1">
        <v>0</v>
      </c>
      <c r="F106" s="1">
        <f>$Q$17+$Q$18*precM[[#This Row],[DecDate]]</f>
        <v>3.8806406885580103</v>
      </c>
      <c r="G106">
        <f>precM[[#This Row],[Prec]]-precM[[#This Row],[Trend]]</f>
        <v>-3.8806406885580103</v>
      </c>
      <c r="H106" s="4">
        <f t="shared" si="1"/>
        <v>-0.74448684240416363</v>
      </c>
      <c r="I106" s="4">
        <f>precM[[#This Row],[Trend]]+precM[[#This Row],[Cycle]]</f>
        <v>3.1361538461538467</v>
      </c>
      <c r="J106" s="4">
        <f>precM[[#This Row],[Detrended]]-precM[[#This Row],[Cycle]]</f>
        <v>-3.1361538461538467</v>
      </c>
      <c r="K106" s="4">
        <f>AVERAGEIF(precM[Month],precM[Month],precM[High Frequency])</f>
        <v>-3.6242505947660595</v>
      </c>
      <c r="L106" s="4">
        <f>precM[[#This Row],[S0]]-AVERAGE($K$2:$K$13)</f>
        <v>-3.6271953476077194</v>
      </c>
      <c r="M106" s="4">
        <f>precM[[#This Row],[Prec]]-precM[[#This Row],[Seasonal]]</f>
        <v>3.6271953476077194</v>
      </c>
    </row>
    <row r="107" spans="1:13" x14ac:dyDescent="0.3">
      <c r="A107" s="1">
        <v>1929</v>
      </c>
      <c r="B107" s="1">
        <v>10</v>
      </c>
      <c r="C107" s="2">
        <f>DATE(precM[[#This Row],[Year]],precM[[#This Row],[Month]],15)</f>
        <v>10881</v>
      </c>
      <c r="D107" s="1">
        <f>precM[[#This Row],[Year]]+1/24+(precM[[#This Row],[Month]]-1)/12</f>
        <v>1929.7916666666667</v>
      </c>
      <c r="E107" s="1">
        <v>1.02</v>
      </c>
      <c r="F107" s="1">
        <f>$Q$17+$Q$18*precM[[#This Row],[DecDate]]</f>
        <v>3.881273064709541</v>
      </c>
      <c r="G107">
        <f>precM[[#This Row],[Prec]]-precM[[#This Row],[Trend]]</f>
        <v>-2.861273064709541</v>
      </c>
      <c r="H107" s="4">
        <f t="shared" si="1"/>
        <v>-0.67050383394030966</v>
      </c>
      <c r="I107" s="4">
        <f>precM[[#This Row],[Trend]]+precM[[#This Row],[Cycle]]</f>
        <v>3.2107692307692313</v>
      </c>
      <c r="J107" s="4">
        <f>precM[[#This Row],[Detrended]]-precM[[#This Row],[Cycle]]</f>
        <v>-2.1907692307692312</v>
      </c>
      <c r="K107" s="4">
        <f>AVERAGEIF(precM[Month],precM[Month],precM[High Frequency])</f>
        <v>-1.0463521015067407</v>
      </c>
      <c r="L107" s="4">
        <f>precM[[#This Row],[S0]]-AVERAGE($K$2:$K$13)</f>
        <v>-1.0492968543484005</v>
      </c>
      <c r="M107" s="4">
        <f>precM[[#This Row],[Prec]]-precM[[#This Row],[Seasonal]]</f>
        <v>2.0692968543484005</v>
      </c>
    </row>
    <row r="108" spans="1:13" x14ac:dyDescent="0.3">
      <c r="A108" s="1">
        <v>1929</v>
      </c>
      <c r="B108" s="1">
        <v>11</v>
      </c>
      <c r="C108" s="2">
        <f>DATE(precM[[#This Row],[Year]],precM[[#This Row],[Month]],15)</f>
        <v>10912</v>
      </c>
      <c r="D108" s="1">
        <f>precM[[#This Row],[Year]]+1/24+(precM[[#This Row],[Month]]-1)/12</f>
        <v>1929.875</v>
      </c>
      <c r="E108" s="1">
        <v>5.65</v>
      </c>
      <c r="F108" s="1">
        <f>$Q$17+$Q$18*precM[[#This Row],[DecDate]]</f>
        <v>3.88190544086107</v>
      </c>
      <c r="G108">
        <f>precM[[#This Row],[Prec]]-precM[[#This Row],[Trend]]</f>
        <v>1.7680945591389303</v>
      </c>
      <c r="H108" s="4">
        <f t="shared" si="1"/>
        <v>-0.841905440861071</v>
      </c>
      <c r="I108" s="4">
        <f>precM[[#This Row],[Trend]]+precM[[#This Row],[Cycle]]</f>
        <v>3.0399999999999991</v>
      </c>
      <c r="J108" s="4">
        <f>precM[[#This Row],[Detrended]]-precM[[#This Row],[Cycle]]</f>
        <v>2.6100000000000012</v>
      </c>
      <c r="K108" s="4">
        <f>AVERAGEIF(precM[Month],precM[Month],precM[High Frequency])</f>
        <v>2.138580491673276</v>
      </c>
      <c r="L108" s="4">
        <f>precM[[#This Row],[S0]]-AVERAGE($K$2:$K$13)</f>
        <v>2.1356357388316161</v>
      </c>
      <c r="M108" s="4">
        <f>precM[[#This Row],[Prec]]-precM[[#This Row],[Seasonal]]</f>
        <v>3.5143642611683843</v>
      </c>
    </row>
    <row r="109" spans="1:13" x14ac:dyDescent="0.3">
      <c r="A109" s="1">
        <v>1929</v>
      </c>
      <c r="B109" s="1">
        <v>12</v>
      </c>
      <c r="C109" s="2">
        <f>DATE(precM[[#This Row],[Year]],precM[[#This Row],[Month]],15)</f>
        <v>10942</v>
      </c>
      <c r="D109" s="1">
        <f>precM[[#This Row],[Year]]+1/24+(precM[[#This Row],[Month]]-1)/12</f>
        <v>1929.9583333333335</v>
      </c>
      <c r="E109" s="1">
        <v>5.71</v>
      </c>
      <c r="F109" s="1">
        <f>$Q$17+$Q$18*precM[[#This Row],[DecDate]]</f>
        <v>3.8825378170126026</v>
      </c>
      <c r="G109">
        <f>precM[[#This Row],[Prec]]-precM[[#This Row],[Trend]]</f>
        <v>1.8274621829873974</v>
      </c>
      <c r="H109" s="4">
        <f t="shared" si="1"/>
        <v>-0.84023012470490965</v>
      </c>
      <c r="I109" s="4">
        <f>precM[[#This Row],[Trend]]+precM[[#This Row],[Cycle]]</f>
        <v>3.042307692307693</v>
      </c>
      <c r="J109" s="4">
        <f>precM[[#This Row],[Detrended]]-precM[[#This Row],[Cycle]]</f>
        <v>2.6676923076923069</v>
      </c>
      <c r="K109" s="4">
        <f>AVERAGEIF(precM[Month],precM[Month],precM[High Frequency])</f>
        <v>4.7562727993655827</v>
      </c>
      <c r="L109" s="4">
        <f>precM[[#This Row],[S0]]-AVERAGE($K$2:$K$13)</f>
        <v>4.7533280465239232</v>
      </c>
      <c r="M109" s="4">
        <f>precM[[#This Row],[Prec]]-precM[[#This Row],[Seasonal]]</f>
        <v>0.95667195347607681</v>
      </c>
    </row>
    <row r="110" spans="1:13" x14ac:dyDescent="0.3">
      <c r="A110" s="1">
        <v>1930</v>
      </c>
      <c r="B110" s="1">
        <v>1</v>
      </c>
      <c r="C110" s="2">
        <f>DATE(precM[[#This Row],[Year]],precM[[#This Row],[Month]],15)</f>
        <v>10973</v>
      </c>
      <c r="D110" s="1">
        <f>precM[[#This Row],[Year]]+1/24+(precM[[#This Row],[Month]]-1)/12</f>
        <v>1930.0416666666667</v>
      </c>
      <c r="E110" s="1">
        <v>7.65</v>
      </c>
      <c r="F110" s="1">
        <f>$Q$17+$Q$18*precM[[#This Row],[DecDate]]</f>
        <v>3.8831701931641334</v>
      </c>
      <c r="G110">
        <f>precM[[#This Row],[Prec]]-precM[[#This Row],[Trend]]</f>
        <v>3.766829806835867</v>
      </c>
      <c r="H110" s="4">
        <f t="shared" si="1"/>
        <v>-1.0577855777795175</v>
      </c>
      <c r="I110" s="4">
        <f>precM[[#This Row],[Trend]]+precM[[#This Row],[Cycle]]</f>
        <v>2.8253846153846158</v>
      </c>
      <c r="J110" s="4">
        <f>precM[[#This Row],[Detrended]]-precM[[#This Row],[Cycle]]</f>
        <v>4.8246153846153845</v>
      </c>
      <c r="K110" s="4">
        <f>AVERAGEIF(precM[Month],precM[Month],precM[High Frequency])</f>
        <v>4.8781919111816014</v>
      </c>
      <c r="L110" s="4">
        <f>precM[[#This Row],[S0]]-AVERAGE($K$2:$K$13)</f>
        <v>4.8752471583399419</v>
      </c>
      <c r="M110" s="4">
        <f>precM[[#This Row],[Prec]]-precM[[#This Row],[Seasonal]]</f>
        <v>2.7747528416600584</v>
      </c>
    </row>
    <row r="111" spans="1:13" x14ac:dyDescent="0.3">
      <c r="A111" s="1">
        <v>1930</v>
      </c>
      <c r="B111" s="1">
        <v>2</v>
      </c>
      <c r="C111" s="2">
        <f>DATE(precM[[#This Row],[Year]],precM[[#This Row],[Month]],15)</f>
        <v>11004</v>
      </c>
      <c r="D111" s="1">
        <f>precM[[#This Row],[Year]]+1/24+(precM[[#This Row],[Month]]-1)/12</f>
        <v>1930.125</v>
      </c>
      <c r="E111" s="1">
        <v>5.59</v>
      </c>
      <c r="F111" s="1">
        <f>$Q$17+$Q$18*precM[[#This Row],[DecDate]]</f>
        <v>3.8838025693156624</v>
      </c>
      <c r="G111">
        <f>precM[[#This Row],[Prec]]-precM[[#This Row],[Trend]]</f>
        <v>1.7061974306843375</v>
      </c>
      <c r="H111" s="4">
        <f t="shared" si="1"/>
        <v>-1.0561102616233558</v>
      </c>
      <c r="I111" s="4">
        <f>precM[[#This Row],[Trend]]+precM[[#This Row],[Cycle]]</f>
        <v>2.8276923076923066</v>
      </c>
      <c r="J111" s="4">
        <f>precM[[#This Row],[Detrended]]-precM[[#This Row],[Cycle]]</f>
        <v>2.7623076923076932</v>
      </c>
      <c r="K111" s="4">
        <f>AVERAGEIF(precM[Month],precM[Month],precM[High Frequency])</f>
        <v>4.3020697858842185</v>
      </c>
      <c r="L111" s="4">
        <f>precM[[#This Row],[S0]]-AVERAGE($K$2:$K$13)</f>
        <v>4.299125033042559</v>
      </c>
      <c r="M111" s="4">
        <f>precM[[#This Row],[Prec]]-precM[[#This Row],[Seasonal]]</f>
        <v>1.2908749669574409</v>
      </c>
    </row>
    <row r="112" spans="1:13" x14ac:dyDescent="0.3">
      <c r="A112" s="1">
        <v>1930</v>
      </c>
      <c r="B112" s="1">
        <v>3</v>
      </c>
      <c r="C112" s="2">
        <f>DATE(precM[[#This Row],[Year]],precM[[#This Row],[Month]],15)</f>
        <v>11032</v>
      </c>
      <c r="D112" s="1">
        <f>precM[[#This Row],[Year]]+1/24+(precM[[#This Row],[Month]]-1)/12</f>
        <v>1930.2083333333335</v>
      </c>
      <c r="E112" s="1">
        <v>4.45</v>
      </c>
      <c r="F112" s="1">
        <f>$Q$17+$Q$18*precM[[#This Row],[DecDate]]</f>
        <v>3.8844349454671949</v>
      </c>
      <c r="G112">
        <f>precM[[#This Row],[Prec]]-precM[[#This Row],[Trend]]</f>
        <v>0.56556505453280526</v>
      </c>
      <c r="H112" s="4">
        <f t="shared" si="1"/>
        <v>-0.89597340700565598</v>
      </c>
      <c r="I112" s="4">
        <f>precM[[#This Row],[Trend]]+precM[[#This Row],[Cycle]]</f>
        <v>2.9884615384615389</v>
      </c>
      <c r="J112" s="4">
        <f>precM[[#This Row],[Detrended]]-precM[[#This Row],[Cycle]]</f>
        <v>1.4615384615384612</v>
      </c>
      <c r="K112" s="4">
        <f>AVERAGEIF(precM[Month],precM[Month],precM[High Frequency])</f>
        <v>3.0973513084853286</v>
      </c>
      <c r="L112" s="4">
        <f>precM[[#This Row],[S0]]-AVERAGE($K$2:$K$13)</f>
        <v>3.0944065556436686</v>
      </c>
      <c r="M112" s="4">
        <f>precM[[#This Row],[Prec]]-precM[[#This Row],[Seasonal]]</f>
        <v>1.3555934443563316</v>
      </c>
    </row>
    <row r="113" spans="1:13" x14ac:dyDescent="0.3">
      <c r="A113" s="1">
        <v>1930</v>
      </c>
      <c r="B113" s="1">
        <v>4</v>
      </c>
      <c r="C113" s="2">
        <f>DATE(precM[[#This Row],[Year]],precM[[#This Row],[Month]],15)</f>
        <v>11063</v>
      </c>
      <c r="D113" s="1">
        <f>precM[[#This Row],[Year]]+1/24+(precM[[#This Row],[Month]]-1)/12</f>
        <v>1930.2916666666667</v>
      </c>
      <c r="E113" s="1">
        <v>4.62</v>
      </c>
      <c r="F113" s="1">
        <f>$Q$17+$Q$18*precM[[#This Row],[DecDate]]</f>
        <v>3.8850673216187257</v>
      </c>
      <c r="G113">
        <f>precM[[#This Row],[Prec]]-precM[[#This Row],[Trend]]</f>
        <v>0.73493267838127441</v>
      </c>
      <c r="H113" s="4">
        <f t="shared" si="1"/>
        <v>-0.84045193700334042</v>
      </c>
      <c r="I113" s="4">
        <f>precM[[#This Row],[Trend]]+precM[[#This Row],[Cycle]]</f>
        <v>3.0446153846153852</v>
      </c>
      <c r="J113" s="4">
        <f>precM[[#This Row],[Detrended]]-precM[[#This Row],[Cycle]]</f>
        <v>1.5753846153846149</v>
      </c>
      <c r="K113" s="4">
        <f>AVERAGEIF(precM[Month],precM[Month],precM[High Frequency])</f>
        <v>-0.10716891356066603</v>
      </c>
      <c r="L113" s="4">
        <f>precM[[#This Row],[S0]]-AVERAGE($K$2:$K$13)</f>
        <v>-0.11011366640232584</v>
      </c>
      <c r="M113" s="4">
        <f>precM[[#This Row],[Prec]]-precM[[#This Row],[Seasonal]]</f>
        <v>4.7301136664023256</v>
      </c>
    </row>
    <row r="114" spans="1:13" x14ac:dyDescent="0.3">
      <c r="A114" s="1">
        <v>1930</v>
      </c>
      <c r="B114" s="1">
        <v>5</v>
      </c>
      <c r="C114" s="2">
        <f>DATE(precM[[#This Row],[Year]],precM[[#This Row],[Month]],15)</f>
        <v>11093</v>
      </c>
      <c r="D114" s="1">
        <f>precM[[#This Row],[Year]]+1/24+(precM[[#This Row],[Month]]-1)/12</f>
        <v>1930.375</v>
      </c>
      <c r="E114" s="1">
        <v>1.88</v>
      </c>
      <c r="F114" s="1">
        <f>$Q$17+$Q$18*precM[[#This Row],[DecDate]]</f>
        <v>3.8856996977702547</v>
      </c>
      <c r="G114">
        <f>precM[[#This Row],[Prec]]-precM[[#This Row],[Trend]]</f>
        <v>-2.0056996977702548</v>
      </c>
      <c r="H114" s="4">
        <f t="shared" si="1"/>
        <v>-0.91954585161640956</v>
      </c>
      <c r="I114" s="4">
        <f>precM[[#This Row],[Trend]]+precM[[#This Row],[Cycle]]</f>
        <v>2.966153846153845</v>
      </c>
      <c r="J114" s="4">
        <f>precM[[#This Row],[Detrended]]-precM[[#This Row],[Cycle]]</f>
        <v>-1.0861538461538451</v>
      </c>
      <c r="K114" s="4">
        <f>AVERAGEIF(precM[Month],precM[Month],precM[High Frequency])</f>
        <v>-2.20263283108644</v>
      </c>
      <c r="L114" s="4">
        <f>precM[[#This Row],[S0]]-AVERAGE($K$2:$K$13)</f>
        <v>-2.2055775839281</v>
      </c>
      <c r="M114" s="4">
        <f>precM[[#This Row],[Prec]]-precM[[#This Row],[Seasonal]]</f>
        <v>4.0855775839280994</v>
      </c>
    </row>
    <row r="115" spans="1:13" x14ac:dyDescent="0.3">
      <c r="A115" s="1">
        <v>1930</v>
      </c>
      <c r="B115" s="1">
        <v>6</v>
      </c>
      <c r="C115" s="2">
        <f>DATE(precM[[#This Row],[Year]],precM[[#This Row],[Month]],15)</f>
        <v>11124</v>
      </c>
      <c r="D115" s="1">
        <f>precM[[#This Row],[Year]]+1/24+(precM[[#This Row],[Month]]-1)/12</f>
        <v>1930.4583333333335</v>
      </c>
      <c r="E115" s="1">
        <v>0.13</v>
      </c>
      <c r="F115" s="1">
        <f>$Q$17+$Q$18*precM[[#This Row],[DecDate]]</f>
        <v>3.8863320739217873</v>
      </c>
      <c r="G115">
        <f>precM[[#This Row],[Prec]]-precM[[#This Row],[Trend]]</f>
        <v>-3.7563320739217874</v>
      </c>
      <c r="H115" s="4">
        <f t="shared" si="1"/>
        <v>5.4437156847444094E-2</v>
      </c>
      <c r="I115" s="4">
        <f>precM[[#This Row],[Trend]]+precM[[#This Row],[Cycle]]</f>
        <v>3.9407692307692312</v>
      </c>
      <c r="J115" s="4">
        <f>precM[[#This Row],[Detrended]]-precM[[#This Row],[Cycle]]</f>
        <v>-3.8107692307692314</v>
      </c>
      <c r="K115" s="4">
        <f>AVERAGEIF(precM[Month],precM[Month],precM[High Frequency])</f>
        <v>-3.5464234734337858</v>
      </c>
      <c r="L115" s="4">
        <f>precM[[#This Row],[S0]]-AVERAGE($K$2:$K$13)</f>
        <v>-3.5493682262754458</v>
      </c>
      <c r="M115" s="4">
        <f>precM[[#This Row],[Prec]]-precM[[#This Row],[Seasonal]]</f>
        <v>3.6793682262754457</v>
      </c>
    </row>
    <row r="116" spans="1:13" x14ac:dyDescent="0.3">
      <c r="A116" s="1">
        <v>1930</v>
      </c>
      <c r="B116" s="1">
        <v>7</v>
      </c>
      <c r="C116" s="2">
        <f>DATE(precM[[#This Row],[Year]],precM[[#This Row],[Month]],15)</f>
        <v>11154</v>
      </c>
      <c r="D116" s="1">
        <f>precM[[#This Row],[Year]]+1/24+(precM[[#This Row],[Month]]-1)/12</f>
        <v>1930.5416666666667</v>
      </c>
      <c r="E116" s="1">
        <v>0.02</v>
      </c>
      <c r="F116" s="1">
        <f>$Q$17+$Q$18*precM[[#This Row],[DecDate]]</f>
        <v>3.886964450073318</v>
      </c>
      <c r="G116">
        <f>precM[[#This Row],[Prec]]-precM[[#This Row],[Trend]]</f>
        <v>-3.866964450073318</v>
      </c>
      <c r="H116" s="4">
        <f t="shared" si="1"/>
        <v>0.22226631915745187</v>
      </c>
      <c r="I116" s="4">
        <f>precM[[#This Row],[Trend]]+precM[[#This Row],[Cycle]]</f>
        <v>4.1092307692307699</v>
      </c>
      <c r="J116" s="4">
        <f>precM[[#This Row],[Detrended]]-precM[[#This Row],[Cycle]]</f>
        <v>-4.0892307692307703</v>
      </c>
      <c r="K116" s="4">
        <f>AVERAGEIF(precM[Month],precM[Month],precM[High Frequency])</f>
        <v>-4.3746233148294991</v>
      </c>
      <c r="L116" s="4">
        <f>precM[[#This Row],[S0]]-AVERAGE($K$2:$K$13)</f>
        <v>-4.3775680676711586</v>
      </c>
      <c r="M116" s="4">
        <f>precM[[#This Row],[Prec]]-precM[[#This Row],[Seasonal]]</f>
        <v>4.3975680676711582</v>
      </c>
    </row>
    <row r="117" spans="1:13" x14ac:dyDescent="0.3">
      <c r="A117" s="1">
        <v>1930</v>
      </c>
      <c r="B117" s="1">
        <v>8</v>
      </c>
      <c r="C117" s="2">
        <f>DATE(precM[[#This Row],[Year]],precM[[#This Row],[Month]],15)</f>
        <v>11185</v>
      </c>
      <c r="D117" s="1">
        <f>precM[[#This Row],[Year]]+1/24+(precM[[#This Row],[Month]]-1)/12</f>
        <v>1930.625</v>
      </c>
      <c r="E117" s="1">
        <v>0.03</v>
      </c>
      <c r="F117" s="1">
        <f>$Q$17+$Q$18*precM[[#This Row],[DecDate]]</f>
        <v>3.887596826224847</v>
      </c>
      <c r="G117">
        <f>precM[[#This Row],[Prec]]-precM[[#This Row],[Trend]]</f>
        <v>-3.8575968262248472</v>
      </c>
      <c r="H117" s="4">
        <f t="shared" si="1"/>
        <v>-0.1237506723786943</v>
      </c>
      <c r="I117" s="4">
        <f>precM[[#This Row],[Trend]]+precM[[#This Row],[Cycle]]</f>
        <v>3.7638461538461527</v>
      </c>
      <c r="J117" s="4">
        <f>precM[[#This Row],[Detrended]]-precM[[#This Row],[Cycle]]</f>
        <v>-3.7338461538461529</v>
      </c>
      <c r="K117" s="4">
        <f>AVERAGEIF(precM[Month],precM[Month],precM[High Frequency])</f>
        <v>-4.2356780333068986</v>
      </c>
      <c r="L117" s="4">
        <f>precM[[#This Row],[S0]]-AVERAGE($K$2:$K$13)</f>
        <v>-4.2386227861485581</v>
      </c>
      <c r="M117" s="4">
        <f>precM[[#This Row],[Prec]]-precM[[#This Row],[Seasonal]]</f>
        <v>4.2686227861485584</v>
      </c>
    </row>
    <row r="118" spans="1:13" x14ac:dyDescent="0.3">
      <c r="A118" s="1">
        <v>1930</v>
      </c>
      <c r="B118" s="1">
        <v>9</v>
      </c>
      <c r="C118" s="2">
        <f>DATE(precM[[#This Row],[Year]],precM[[#This Row],[Month]],15)</f>
        <v>11216</v>
      </c>
      <c r="D118" s="1">
        <f>precM[[#This Row],[Year]]+1/24+(precM[[#This Row],[Month]]-1)/12</f>
        <v>1930.7083333333335</v>
      </c>
      <c r="E118" s="1">
        <v>2.1</v>
      </c>
      <c r="F118" s="1">
        <f>$Q$17+$Q$18*precM[[#This Row],[DecDate]]</f>
        <v>3.8882292023763796</v>
      </c>
      <c r="G118">
        <f>precM[[#This Row],[Prec]]-precM[[#This Row],[Trend]]</f>
        <v>-1.7882292023763795</v>
      </c>
      <c r="H118" s="4">
        <f t="shared" si="1"/>
        <v>-0.23053689468407138</v>
      </c>
      <c r="I118" s="4">
        <f>precM[[#This Row],[Trend]]+precM[[#This Row],[Cycle]]</f>
        <v>3.657692307692308</v>
      </c>
      <c r="J118" s="4">
        <f>precM[[#This Row],[Detrended]]-precM[[#This Row],[Cycle]]</f>
        <v>-1.5576923076923082</v>
      </c>
      <c r="K118" s="4">
        <f>AVERAGEIF(precM[Month],precM[Month],precM[High Frequency])</f>
        <v>-3.6242505947660595</v>
      </c>
      <c r="L118" s="4">
        <f>precM[[#This Row],[S0]]-AVERAGE($K$2:$K$13)</f>
        <v>-3.6271953476077194</v>
      </c>
      <c r="M118" s="4">
        <f>precM[[#This Row],[Prec]]-precM[[#This Row],[Seasonal]]</f>
        <v>5.7271953476077195</v>
      </c>
    </row>
    <row r="119" spans="1:13" x14ac:dyDescent="0.3">
      <c r="A119" s="1">
        <v>1930</v>
      </c>
      <c r="B119" s="1">
        <v>10</v>
      </c>
      <c r="C119" s="2">
        <f>DATE(precM[[#This Row],[Year]],precM[[#This Row],[Month]],15)</f>
        <v>11246</v>
      </c>
      <c r="D119" s="1">
        <f>precM[[#This Row],[Year]]+1/24+(precM[[#This Row],[Month]]-1)/12</f>
        <v>1930.7916666666667</v>
      </c>
      <c r="E119" s="1">
        <v>0.73</v>
      </c>
      <c r="F119" s="1">
        <f>$Q$17+$Q$18*precM[[#This Row],[DecDate]]</f>
        <v>3.8888615785279104</v>
      </c>
      <c r="G119">
        <f>precM[[#This Row],[Prec]]-precM[[#This Row],[Trend]]</f>
        <v>-3.1588615785279104</v>
      </c>
      <c r="H119" s="4">
        <f t="shared" si="1"/>
        <v>-0.46578465545098674</v>
      </c>
      <c r="I119" s="4">
        <f>precM[[#This Row],[Trend]]+precM[[#This Row],[Cycle]]</f>
        <v>3.4230769230769238</v>
      </c>
      <c r="J119" s="4">
        <f>precM[[#This Row],[Detrended]]-precM[[#This Row],[Cycle]]</f>
        <v>-2.6930769230769238</v>
      </c>
      <c r="K119" s="4">
        <f>AVERAGEIF(precM[Month],precM[Month],precM[High Frequency])</f>
        <v>-1.0463521015067407</v>
      </c>
      <c r="L119" s="4">
        <f>precM[[#This Row],[S0]]-AVERAGE($K$2:$K$13)</f>
        <v>-1.0492968543484005</v>
      </c>
      <c r="M119" s="4">
        <f>precM[[#This Row],[Prec]]-precM[[#This Row],[Seasonal]]</f>
        <v>1.7792968543484005</v>
      </c>
    </row>
    <row r="120" spans="1:13" x14ac:dyDescent="0.3">
      <c r="A120" s="1">
        <v>1930</v>
      </c>
      <c r="B120" s="1">
        <v>11</v>
      </c>
      <c r="C120" s="2">
        <f>DATE(precM[[#This Row],[Year]],precM[[#This Row],[Month]],15)</f>
        <v>11277</v>
      </c>
      <c r="D120" s="1">
        <f>precM[[#This Row],[Year]]+1/24+(precM[[#This Row],[Month]]-1)/12</f>
        <v>1930.875</v>
      </c>
      <c r="E120" s="1">
        <v>0</v>
      </c>
      <c r="F120" s="1">
        <f>$Q$17+$Q$18*precM[[#This Row],[DecDate]]</f>
        <v>3.8894939546794394</v>
      </c>
      <c r="G120">
        <f>precM[[#This Row],[Prec]]-precM[[#This Row],[Trend]]</f>
        <v>-3.8894939546794394</v>
      </c>
      <c r="H120" s="4">
        <f t="shared" si="1"/>
        <v>-0.66180164698713295</v>
      </c>
      <c r="I120" s="4">
        <f>precM[[#This Row],[Trend]]+precM[[#This Row],[Cycle]]</f>
        <v>3.2276923076923065</v>
      </c>
      <c r="J120" s="4">
        <f>precM[[#This Row],[Detrended]]-precM[[#This Row],[Cycle]]</f>
        <v>-3.2276923076923065</v>
      </c>
      <c r="K120" s="4">
        <f>AVERAGEIF(precM[Month],precM[Month],precM[High Frequency])</f>
        <v>2.138580491673276</v>
      </c>
      <c r="L120" s="4">
        <f>precM[[#This Row],[S0]]-AVERAGE($K$2:$K$13)</f>
        <v>2.1356357388316161</v>
      </c>
      <c r="M120" s="4">
        <f>precM[[#This Row],[Prec]]-precM[[#This Row],[Seasonal]]</f>
        <v>-2.1356357388316161</v>
      </c>
    </row>
    <row r="121" spans="1:13" x14ac:dyDescent="0.3">
      <c r="A121" s="1">
        <v>1930</v>
      </c>
      <c r="B121" s="1">
        <v>12</v>
      </c>
      <c r="C121" s="2">
        <f>DATE(precM[[#This Row],[Year]],precM[[#This Row],[Month]],15)</f>
        <v>11307</v>
      </c>
      <c r="D121" s="1">
        <f>precM[[#This Row],[Year]]+1/24+(precM[[#This Row],[Month]]-1)/12</f>
        <v>1930.9583333333335</v>
      </c>
      <c r="E121" s="1">
        <v>18.32</v>
      </c>
      <c r="F121" s="1">
        <f>$Q$17+$Q$18*precM[[#This Row],[DecDate]]</f>
        <v>3.8901263308309719</v>
      </c>
      <c r="G121">
        <f>precM[[#This Row],[Prec]]-precM[[#This Row],[Trend]]</f>
        <v>14.429873669169028</v>
      </c>
      <c r="H121" s="4">
        <f t="shared" si="1"/>
        <v>-0.64551094621558702</v>
      </c>
      <c r="I121" s="4">
        <f>precM[[#This Row],[Trend]]+precM[[#This Row],[Cycle]]</f>
        <v>3.2446153846153849</v>
      </c>
      <c r="J121" s="4">
        <f>precM[[#This Row],[Detrended]]-precM[[#This Row],[Cycle]]</f>
        <v>15.075384615384616</v>
      </c>
      <c r="K121" s="4">
        <f>AVERAGEIF(precM[Month],precM[Month],precM[High Frequency])</f>
        <v>4.7562727993655827</v>
      </c>
      <c r="L121" s="4">
        <f>precM[[#This Row],[S0]]-AVERAGE($K$2:$K$13)</f>
        <v>4.7533280465239232</v>
      </c>
      <c r="M121" s="4">
        <f>precM[[#This Row],[Prec]]-precM[[#This Row],[Seasonal]]</f>
        <v>13.566671953476078</v>
      </c>
    </row>
    <row r="122" spans="1:13" x14ac:dyDescent="0.3">
      <c r="A122" s="1">
        <v>1931</v>
      </c>
      <c r="B122" s="1">
        <v>1</v>
      </c>
      <c r="C122" s="2">
        <f>DATE(precM[[#This Row],[Year]],precM[[#This Row],[Month]],15)</f>
        <v>11338</v>
      </c>
      <c r="D122" s="1">
        <f>precM[[#This Row],[Year]]+1/24+(precM[[#This Row],[Month]]-1)/12</f>
        <v>1931.0416666666667</v>
      </c>
      <c r="E122" s="1">
        <v>7.9</v>
      </c>
      <c r="F122" s="1">
        <f>$Q$17+$Q$18*precM[[#This Row],[DecDate]]</f>
        <v>3.8907587069825027</v>
      </c>
      <c r="G122">
        <f>precM[[#This Row],[Prec]]-precM[[#This Row],[Trend]]</f>
        <v>4.0092412930174977</v>
      </c>
      <c r="H122" s="4">
        <f t="shared" si="1"/>
        <v>-0.65383563005942524</v>
      </c>
      <c r="I122" s="4">
        <f>precM[[#This Row],[Trend]]+precM[[#This Row],[Cycle]]</f>
        <v>3.2369230769230777</v>
      </c>
      <c r="J122" s="4">
        <f>precM[[#This Row],[Detrended]]-precM[[#This Row],[Cycle]]</f>
        <v>4.6630769230769227</v>
      </c>
      <c r="K122" s="4">
        <f>AVERAGEIF(precM[Month],precM[Month],precM[High Frequency])</f>
        <v>4.8781919111816014</v>
      </c>
      <c r="L122" s="4">
        <f>precM[[#This Row],[S0]]-AVERAGE($K$2:$K$13)</f>
        <v>4.8752471583399419</v>
      </c>
      <c r="M122" s="4">
        <f>precM[[#This Row],[Prec]]-precM[[#This Row],[Seasonal]]</f>
        <v>3.0247528416600584</v>
      </c>
    </row>
    <row r="123" spans="1:13" x14ac:dyDescent="0.3">
      <c r="A123" s="1">
        <v>1931</v>
      </c>
      <c r="B123" s="1">
        <v>2</v>
      </c>
      <c r="C123" s="2">
        <f>DATE(precM[[#This Row],[Year]],precM[[#This Row],[Month]],15)</f>
        <v>11369</v>
      </c>
      <c r="D123" s="1">
        <f>precM[[#This Row],[Year]]+1/24+(precM[[#This Row],[Month]]-1)/12</f>
        <v>1931.125</v>
      </c>
      <c r="E123" s="1">
        <v>3.16</v>
      </c>
      <c r="F123" s="1">
        <f>$Q$17+$Q$18*precM[[#This Row],[DecDate]]</f>
        <v>3.8913910831340317</v>
      </c>
      <c r="G123">
        <f>precM[[#This Row],[Prec]]-precM[[#This Row],[Trend]]</f>
        <v>-0.73139108313403156</v>
      </c>
      <c r="H123" s="4">
        <f t="shared" si="1"/>
        <v>-0.6560064677494174</v>
      </c>
      <c r="I123" s="4">
        <f>precM[[#This Row],[Trend]]+precM[[#This Row],[Cycle]]</f>
        <v>3.2353846153846142</v>
      </c>
      <c r="J123" s="4">
        <f>precM[[#This Row],[Detrended]]-precM[[#This Row],[Cycle]]</f>
        <v>-7.5384615384614162E-2</v>
      </c>
      <c r="K123" s="4">
        <f>AVERAGEIF(precM[Month],precM[Month],precM[High Frequency])</f>
        <v>4.3020697858842185</v>
      </c>
      <c r="L123" s="4">
        <f>precM[[#This Row],[S0]]-AVERAGE($K$2:$K$13)</f>
        <v>4.299125033042559</v>
      </c>
      <c r="M123" s="4">
        <f>precM[[#This Row],[Prec]]-precM[[#This Row],[Seasonal]]</f>
        <v>-1.1391250330425589</v>
      </c>
    </row>
    <row r="124" spans="1:13" x14ac:dyDescent="0.3">
      <c r="A124" s="1">
        <v>1931</v>
      </c>
      <c r="B124" s="1">
        <v>3</v>
      </c>
      <c r="C124" s="2">
        <f>DATE(precM[[#This Row],[Year]],precM[[#This Row],[Month]],15)</f>
        <v>11397</v>
      </c>
      <c r="D124" s="1">
        <f>precM[[#This Row],[Year]]+1/24+(precM[[#This Row],[Month]]-1)/12</f>
        <v>1931.2083333333335</v>
      </c>
      <c r="E124" s="1">
        <v>4.21</v>
      </c>
      <c r="F124" s="1">
        <f>$Q$17+$Q$18*precM[[#This Row],[DecDate]]</f>
        <v>3.8920234592855643</v>
      </c>
      <c r="G124">
        <f>precM[[#This Row],[Prec]]-precM[[#This Row],[Trend]]</f>
        <v>0.31797654071443571</v>
      </c>
      <c r="H124" s="4">
        <f t="shared" si="1"/>
        <v>-0.61356192082402528</v>
      </c>
      <c r="I124" s="4">
        <f>precM[[#This Row],[Trend]]+precM[[#This Row],[Cycle]]</f>
        <v>3.278461538461539</v>
      </c>
      <c r="J124" s="4">
        <f>precM[[#This Row],[Detrended]]-precM[[#This Row],[Cycle]]</f>
        <v>0.93153846153846098</v>
      </c>
      <c r="K124" s="4">
        <f>AVERAGEIF(precM[Month],precM[Month],precM[High Frequency])</f>
        <v>3.0973513084853286</v>
      </c>
      <c r="L124" s="4">
        <f>precM[[#This Row],[S0]]-AVERAGE($K$2:$K$13)</f>
        <v>3.0944065556436686</v>
      </c>
      <c r="M124" s="4">
        <f>precM[[#This Row],[Prec]]-precM[[#This Row],[Seasonal]]</f>
        <v>1.1155934443563313</v>
      </c>
    </row>
    <row r="125" spans="1:13" x14ac:dyDescent="0.3">
      <c r="A125" s="1">
        <v>1931</v>
      </c>
      <c r="B125" s="1">
        <v>4</v>
      </c>
      <c r="C125" s="2">
        <f>DATE(precM[[#This Row],[Year]],precM[[#This Row],[Month]],15)</f>
        <v>11428</v>
      </c>
      <c r="D125" s="1">
        <f>precM[[#This Row],[Year]]+1/24+(precM[[#This Row],[Month]]-1)/12</f>
        <v>1931.2916666666667</v>
      </c>
      <c r="E125" s="1">
        <v>1.4</v>
      </c>
      <c r="F125" s="1">
        <f>$Q$17+$Q$18*precM[[#This Row],[DecDate]]</f>
        <v>3.892655835437095</v>
      </c>
      <c r="G125">
        <f>precM[[#This Row],[Prec]]-precM[[#This Row],[Trend]]</f>
        <v>-2.4926558354370951</v>
      </c>
      <c r="H125" s="4">
        <f t="shared" si="1"/>
        <v>-0.72957891236017136</v>
      </c>
      <c r="I125" s="4">
        <f>precM[[#This Row],[Trend]]+precM[[#This Row],[Cycle]]</f>
        <v>3.1630769230769236</v>
      </c>
      <c r="J125" s="4">
        <f>precM[[#This Row],[Detrended]]-precM[[#This Row],[Cycle]]</f>
        <v>-1.7630769230769237</v>
      </c>
      <c r="K125" s="4">
        <f>AVERAGEIF(precM[Month],precM[Month],precM[High Frequency])</f>
        <v>-0.10716891356066603</v>
      </c>
      <c r="L125" s="4">
        <f>precM[[#This Row],[S0]]-AVERAGE($K$2:$K$13)</f>
        <v>-0.11011366640232584</v>
      </c>
      <c r="M125" s="4">
        <f>precM[[#This Row],[Prec]]-precM[[#This Row],[Seasonal]]</f>
        <v>1.5101136664023258</v>
      </c>
    </row>
    <row r="126" spans="1:13" x14ac:dyDescent="0.3">
      <c r="A126" s="1">
        <v>1931</v>
      </c>
      <c r="B126" s="1">
        <v>5</v>
      </c>
      <c r="C126" s="2">
        <f>DATE(precM[[#This Row],[Year]],precM[[#This Row],[Month]],15)</f>
        <v>11458</v>
      </c>
      <c r="D126" s="1">
        <f>precM[[#This Row],[Year]]+1/24+(precM[[#This Row],[Month]]-1)/12</f>
        <v>1931.375</v>
      </c>
      <c r="E126" s="1">
        <v>2.08</v>
      </c>
      <c r="F126" s="1">
        <f>$Q$17+$Q$18*precM[[#This Row],[DecDate]]</f>
        <v>3.893288211588624</v>
      </c>
      <c r="G126">
        <f>precM[[#This Row],[Prec]]-precM[[#This Row],[Trend]]</f>
        <v>-1.813288211588624</v>
      </c>
      <c r="H126" s="4">
        <f t="shared" si="1"/>
        <v>-0.43405744235785598</v>
      </c>
      <c r="I126" s="4">
        <f>precM[[#This Row],[Trend]]+precM[[#This Row],[Cycle]]</f>
        <v>3.4592307692307682</v>
      </c>
      <c r="J126" s="4">
        <f>precM[[#This Row],[Detrended]]-precM[[#This Row],[Cycle]]</f>
        <v>-1.3792307692307679</v>
      </c>
      <c r="K126" s="4">
        <f>AVERAGEIF(precM[Month],precM[Month],precM[High Frequency])</f>
        <v>-2.20263283108644</v>
      </c>
      <c r="L126" s="4">
        <f>precM[[#This Row],[S0]]-AVERAGE($K$2:$K$13)</f>
        <v>-2.2055775839281</v>
      </c>
      <c r="M126" s="4">
        <f>precM[[#This Row],[Prec]]-precM[[#This Row],[Seasonal]]</f>
        <v>4.2855775839281005</v>
      </c>
    </row>
    <row r="127" spans="1:13" x14ac:dyDescent="0.3">
      <c r="A127" s="1">
        <v>1931</v>
      </c>
      <c r="B127" s="1">
        <v>6</v>
      </c>
      <c r="C127" s="2">
        <f>DATE(precM[[#This Row],[Year]],precM[[#This Row],[Month]],15)</f>
        <v>11489</v>
      </c>
      <c r="D127" s="1">
        <f>precM[[#This Row],[Year]]+1/24+(precM[[#This Row],[Month]]-1)/12</f>
        <v>1931.4583333333335</v>
      </c>
      <c r="E127" s="1">
        <v>2.1</v>
      </c>
      <c r="F127" s="1">
        <f>$Q$17+$Q$18*precM[[#This Row],[DecDate]]</f>
        <v>3.8939205877401566</v>
      </c>
      <c r="G127">
        <f>precM[[#This Row],[Prec]]-precM[[#This Row],[Trend]]</f>
        <v>-1.7939205877401565</v>
      </c>
      <c r="H127" s="4">
        <f t="shared" si="1"/>
        <v>-0.3293052031247713</v>
      </c>
      <c r="I127" s="4">
        <f>precM[[#This Row],[Trend]]+precM[[#This Row],[Cycle]]</f>
        <v>3.5646153846153852</v>
      </c>
      <c r="J127" s="4">
        <f>precM[[#This Row],[Detrended]]-precM[[#This Row],[Cycle]]</f>
        <v>-1.4646153846153851</v>
      </c>
      <c r="K127" s="4">
        <f>AVERAGEIF(precM[Month],precM[Month],precM[High Frequency])</f>
        <v>-3.5464234734337858</v>
      </c>
      <c r="L127" s="4">
        <f>precM[[#This Row],[S0]]-AVERAGE($K$2:$K$13)</f>
        <v>-3.5493682262754458</v>
      </c>
      <c r="M127" s="4">
        <f>precM[[#This Row],[Prec]]-precM[[#This Row],[Seasonal]]</f>
        <v>5.6493682262754454</v>
      </c>
    </row>
    <row r="128" spans="1:13" x14ac:dyDescent="0.3">
      <c r="A128" s="1">
        <v>1931</v>
      </c>
      <c r="B128" s="1">
        <v>7</v>
      </c>
      <c r="C128" s="2">
        <f>DATE(precM[[#This Row],[Year]],precM[[#This Row],[Month]],15)</f>
        <v>11519</v>
      </c>
      <c r="D128" s="1">
        <f>precM[[#This Row],[Year]]+1/24+(precM[[#This Row],[Month]]-1)/12</f>
        <v>1931.5416666666667</v>
      </c>
      <c r="E128" s="1">
        <v>0.03</v>
      </c>
      <c r="F128" s="1">
        <f>$Q$17+$Q$18*precM[[#This Row],[DecDate]]</f>
        <v>3.8945529638916874</v>
      </c>
      <c r="G128">
        <f>precM[[#This Row],[Prec]]-precM[[#This Row],[Trend]]</f>
        <v>-3.8645529638916876</v>
      </c>
      <c r="H128" s="4">
        <f t="shared" si="1"/>
        <v>-1.3083991177378407</v>
      </c>
      <c r="I128" s="4">
        <f>precM[[#This Row],[Trend]]+precM[[#This Row],[Cycle]]</f>
        <v>2.5861538461538469</v>
      </c>
      <c r="J128" s="4">
        <f>precM[[#This Row],[Detrended]]-precM[[#This Row],[Cycle]]</f>
        <v>-2.5561538461538467</v>
      </c>
      <c r="K128" s="4">
        <f>AVERAGEIF(precM[Month],precM[Month],precM[High Frequency])</f>
        <v>-4.3746233148294991</v>
      </c>
      <c r="L128" s="4">
        <f>precM[[#This Row],[S0]]-AVERAGE($K$2:$K$13)</f>
        <v>-4.3775680676711586</v>
      </c>
      <c r="M128" s="4">
        <f>precM[[#This Row],[Prec]]-precM[[#This Row],[Seasonal]]</f>
        <v>4.4075680676711588</v>
      </c>
    </row>
    <row r="129" spans="1:13" x14ac:dyDescent="0.3">
      <c r="A129" s="1">
        <v>1931</v>
      </c>
      <c r="B129" s="1">
        <v>8</v>
      </c>
      <c r="C129" s="2">
        <f>DATE(precM[[#This Row],[Year]],precM[[#This Row],[Month]],15)</f>
        <v>11550</v>
      </c>
      <c r="D129" s="1">
        <f>precM[[#This Row],[Year]]+1/24+(precM[[#This Row],[Month]]-1)/12</f>
        <v>1931.625</v>
      </c>
      <c r="E129" s="1">
        <v>0</v>
      </c>
      <c r="F129" s="1">
        <f>$Q$17+$Q$18*precM[[#This Row],[DecDate]]</f>
        <v>3.8951853400432164</v>
      </c>
      <c r="G129">
        <f>precM[[#This Row],[Prec]]-precM[[#This Row],[Trend]]</f>
        <v>-3.8951853400432164</v>
      </c>
      <c r="H129" s="4">
        <f t="shared" si="1"/>
        <v>-1.6921084169662945</v>
      </c>
      <c r="I129" s="4">
        <f>precM[[#This Row],[Trend]]+precM[[#This Row],[Cycle]]</f>
        <v>2.2030769230769218</v>
      </c>
      <c r="J129" s="4">
        <f>precM[[#This Row],[Detrended]]-precM[[#This Row],[Cycle]]</f>
        <v>-2.2030769230769218</v>
      </c>
      <c r="K129" s="4">
        <f>AVERAGEIF(precM[Month],precM[Month],precM[High Frequency])</f>
        <v>-4.2356780333068986</v>
      </c>
      <c r="L129" s="4">
        <f>precM[[#This Row],[S0]]-AVERAGE($K$2:$K$13)</f>
        <v>-4.2386227861485581</v>
      </c>
      <c r="M129" s="4">
        <f>precM[[#This Row],[Prec]]-precM[[#This Row],[Seasonal]]</f>
        <v>4.2386227861485581</v>
      </c>
    </row>
    <row r="130" spans="1:13" x14ac:dyDescent="0.3">
      <c r="A130" s="1">
        <v>1931</v>
      </c>
      <c r="B130" s="1">
        <v>9</v>
      </c>
      <c r="C130" s="2">
        <f>DATE(precM[[#This Row],[Year]],precM[[#This Row],[Month]],15)</f>
        <v>11581</v>
      </c>
      <c r="D130" s="1">
        <f>precM[[#This Row],[Year]]+1/24+(precM[[#This Row],[Month]]-1)/12</f>
        <v>1931.7083333333335</v>
      </c>
      <c r="E130" s="1">
        <v>0.59</v>
      </c>
      <c r="F130" s="1">
        <f>$Q$17+$Q$18*precM[[#This Row],[DecDate]]</f>
        <v>3.8958177161947489</v>
      </c>
      <c r="G130">
        <f>precM[[#This Row],[Prec]]-precM[[#This Row],[Trend]]</f>
        <v>-3.3058177161947491</v>
      </c>
      <c r="H130" s="4">
        <f t="shared" si="1"/>
        <v>-1.7350484854255177</v>
      </c>
      <c r="I130" s="4">
        <f>precM[[#This Row],[Trend]]+precM[[#This Row],[Cycle]]</f>
        <v>2.1607692307692314</v>
      </c>
      <c r="J130" s="4">
        <f>precM[[#This Row],[Detrended]]-precM[[#This Row],[Cycle]]</f>
        <v>-1.5707692307692314</v>
      </c>
      <c r="K130" s="4">
        <f>AVERAGEIF(precM[Month],precM[Month],precM[High Frequency])</f>
        <v>-3.6242505947660595</v>
      </c>
      <c r="L130" s="4">
        <f>precM[[#This Row],[S0]]-AVERAGE($K$2:$K$13)</f>
        <v>-3.6271953476077194</v>
      </c>
      <c r="M130" s="4">
        <f>precM[[#This Row],[Prec]]-precM[[#This Row],[Seasonal]]</f>
        <v>4.2171953476077197</v>
      </c>
    </row>
    <row r="131" spans="1:13" x14ac:dyDescent="0.3">
      <c r="A131" s="1">
        <v>1931</v>
      </c>
      <c r="B131" s="1">
        <v>10</v>
      </c>
      <c r="C131" s="2">
        <f>DATE(precM[[#This Row],[Year]],precM[[#This Row],[Month]],15)</f>
        <v>11611</v>
      </c>
      <c r="D131" s="1">
        <f>precM[[#This Row],[Year]]+1/24+(precM[[#This Row],[Month]]-1)/12</f>
        <v>1931.7916666666667</v>
      </c>
      <c r="E131" s="1">
        <v>0.6</v>
      </c>
      <c r="F131" s="1">
        <f>$Q$17+$Q$18*precM[[#This Row],[DecDate]]</f>
        <v>3.8964500923462797</v>
      </c>
      <c r="G131">
        <f>precM[[#This Row],[Prec]]-precM[[#This Row],[Trend]]</f>
        <v>-3.2964500923462796</v>
      </c>
      <c r="H131" s="4">
        <f t="shared" si="1"/>
        <v>-1.7610654769616636</v>
      </c>
      <c r="I131" s="4">
        <f>precM[[#This Row],[Trend]]+precM[[#This Row],[Cycle]]</f>
        <v>2.1353846153846163</v>
      </c>
      <c r="J131" s="4">
        <f>precM[[#This Row],[Detrended]]-precM[[#This Row],[Cycle]]</f>
        <v>-1.535384615384616</v>
      </c>
      <c r="K131" s="4">
        <f>AVERAGEIF(precM[Month],precM[Month],precM[High Frequency])</f>
        <v>-1.0463521015067407</v>
      </c>
      <c r="L131" s="4">
        <f>precM[[#This Row],[S0]]-AVERAGE($K$2:$K$13)</f>
        <v>-1.0492968543484005</v>
      </c>
      <c r="M131" s="4">
        <f>precM[[#This Row],[Prec]]-precM[[#This Row],[Seasonal]]</f>
        <v>1.6492968543484006</v>
      </c>
    </row>
    <row r="132" spans="1:13" x14ac:dyDescent="0.3">
      <c r="A132" s="1">
        <v>1931</v>
      </c>
      <c r="B132" s="1">
        <v>11</v>
      </c>
      <c r="C132" s="2">
        <f>DATE(precM[[#This Row],[Year]],precM[[#This Row],[Month]],15)</f>
        <v>11642</v>
      </c>
      <c r="D132" s="1">
        <f>precM[[#This Row],[Year]]+1/24+(precM[[#This Row],[Month]]-1)/12</f>
        <v>1931.875</v>
      </c>
      <c r="E132" s="1">
        <v>4.58</v>
      </c>
      <c r="F132" s="1">
        <f>$Q$17+$Q$18*precM[[#This Row],[DecDate]]</f>
        <v>3.8970824684978087</v>
      </c>
      <c r="G132">
        <f>precM[[#This Row],[Prec]]-precM[[#This Row],[Trend]]</f>
        <v>0.68291753150219137</v>
      </c>
      <c r="H132" s="4">
        <f t="shared" si="1"/>
        <v>-1.5940055454208868</v>
      </c>
      <c r="I132" s="4">
        <f>precM[[#This Row],[Trend]]+precM[[#This Row],[Cycle]]</f>
        <v>2.3030769230769219</v>
      </c>
      <c r="J132" s="4">
        <f>precM[[#This Row],[Detrended]]-precM[[#This Row],[Cycle]]</f>
        <v>2.2769230769230782</v>
      </c>
      <c r="K132" s="4">
        <f>AVERAGEIF(precM[Month],precM[Month],precM[High Frequency])</f>
        <v>2.138580491673276</v>
      </c>
      <c r="L132" s="4">
        <f>precM[[#This Row],[S0]]-AVERAGE($K$2:$K$13)</f>
        <v>2.1356357388316161</v>
      </c>
      <c r="M132" s="4">
        <f>precM[[#This Row],[Prec]]-precM[[#This Row],[Seasonal]]</f>
        <v>2.444364261168384</v>
      </c>
    </row>
    <row r="133" spans="1:13" x14ac:dyDescent="0.3">
      <c r="A133" s="1">
        <v>1931</v>
      </c>
      <c r="B133" s="1">
        <v>12</v>
      </c>
      <c r="C133" s="2">
        <f>DATE(precM[[#This Row],[Year]],precM[[#This Row],[Month]],15)</f>
        <v>11672</v>
      </c>
      <c r="D133" s="1">
        <f>precM[[#This Row],[Year]]+1/24+(precM[[#This Row],[Month]]-1)/12</f>
        <v>1931.9583333333335</v>
      </c>
      <c r="E133" s="1">
        <v>1.37</v>
      </c>
      <c r="F133" s="1">
        <f>$Q$17+$Q$18*precM[[#This Row],[DecDate]]</f>
        <v>3.8977148446493413</v>
      </c>
      <c r="G133">
        <f>precM[[#This Row],[Prec]]-precM[[#This Row],[Trend]]</f>
        <v>-2.5277148446493412</v>
      </c>
      <c r="H133" s="4">
        <f t="shared" si="1"/>
        <v>-1.7192533061878021</v>
      </c>
      <c r="I133" s="4">
        <f>precM[[#This Row],[Trend]]+precM[[#This Row],[Cycle]]</f>
        <v>2.1784615384615389</v>
      </c>
      <c r="J133" s="4">
        <f>precM[[#This Row],[Detrended]]-precM[[#This Row],[Cycle]]</f>
        <v>-0.80846153846153901</v>
      </c>
      <c r="K133" s="4">
        <f>AVERAGEIF(precM[Month],precM[Month],precM[High Frequency])</f>
        <v>4.7562727993655827</v>
      </c>
      <c r="L133" s="4">
        <f>precM[[#This Row],[S0]]-AVERAGE($K$2:$K$13)</f>
        <v>4.7533280465239232</v>
      </c>
      <c r="M133" s="4">
        <f>precM[[#This Row],[Prec]]-precM[[#This Row],[Seasonal]]</f>
        <v>-3.383328046523923</v>
      </c>
    </row>
    <row r="134" spans="1:13" x14ac:dyDescent="0.3">
      <c r="A134" s="1">
        <v>1932</v>
      </c>
      <c r="B134" s="1">
        <v>1</v>
      </c>
      <c r="C134" s="2">
        <f>DATE(precM[[#This Row],[Year]],precM[[#This Row],[Month]],15)</f>
        <v>11703</v>
      </c>
      <c r="D134" s="1">
        <f>precM[[#This Row],[Year]]+1/24+(precM[[#This Row],[Month]]-1)/12</f>
        <v>1932.0416666666667</v>
      </c>
      <c r="E134" s="1">
        <v>5.6</v>
      </c>
      <c r="F134" s="1">
        <f>$Q$17+$Q$18*precM[[#This Row],[DecDate]]</f>
        <v>3.898347220800872</v>
      </c>
      <c r="G134">
        <f>precM[[#This Row],[Prec]]-precM[[#This Row],[Trend]]</f>
        <v>1.7016527791991276</v>
      </c>
      <c r="H134" s="4">
        <f t="shared" si="1"/>
        <v>-1.8737318361854869</v>
      </c>
      <c r="I134" s="4">
        <f>precM[[#This Row],[Trend]]+precM[[#This Row],[Cycle]]</f>
        <v>2.0246153846153851</v>
      </c>
      <c r="J134" s="4">
        <f>precM[[#This Row],[Detrended]]-precM[[#This Row],[Cycle]]</f>
        <v>3.5753846153846145</v>
      </c>
      <c r="K134" s="4">
        <f>AVERAGEIF(precM[Month],precM[Month],precM[High Frequency])</f>
        <v>4.8781919111816014</v>
      </c>
      <c r="L134" s="4">
        <f>precM[[#This Row],[S0]]-AVERAGE($K$2:$K$13)</f>
        <v>4.8752471583399419</v>
      </c>
      <c r="M134" s="4">
        <f>precM[[#This Row],[Prec]]-precM[[#This Row],[Seasonal]]</f>
        <v>0.72475284166005771</v>
      </c>
    </row>
    <row r="135" spans="1:13" x14ac:dyDescent="0.3">
      <c r="A135" s="1">
        <v>1932</v>
      </c>
      <c r="B135" s="1">
        <v>2</v>
      </c>
      <c r="C135" s="2">
        <f>DATE(precM[[#This Row],[Year]],precM[[#This Row],[Month]],15)</f>
        <v>11734</v>
      </c>
      <c r="D135" s="1">
        <f>precM[[#This Row],[Year]]+1/24+(precM[[#This Row],[Month]]-1)/12</f>
        <v>1932.125</v>
      </c>
      <c r="E135" s="1">
        <v>2.92</v>
      </c>
      <c r="F135" s="1">
        <f>$Q$17+$Q$18*precM[[#This Row],[DecDate]]</f>
        <v>3.898979596952401</v>
      </c>
      <c r="G135">
        <f>precM[[#This Row],[Prec]]-precM[[#This Row],[Trend]]</f>
        <v>-0.97897959695240111</v>
      </c>
      <c r="H135" s="4">
        <f t="shared" si="1"/>
        <v>-1.8766719046447098</v>
      </c>
      <c r="I135" s="4">
        <f>precM[[#This Row],[Trend]]+precM[[#This Row],[Cycle]]</f>
        <v>2.0223076923076913</v>
      </c>
      <c r="J135" s="4">
        <f>precM[[#This Row],[Detrended]]-precM[[#This Row],[Cycle]]</f>
        <v>0.89769230769230868</v>
      </c>
      <c r="K135" s="4">
        <f>AVERAGEIF(precM[Month],precM[Month],precM[High Frequency])</f>
        <v>4.3020697858842185</v>
      </c>
      <c r="L135" s="4">
        <f>precM[[#This Row],[S0]]-AVERAGE($K$2:$K$13)</f>
        <v>4.299125033042559</v>
      </c>
      <c r="M135" s="4">
        <f>precM[[#This Row],[Prec]]-precM[[#This Row],[Seasonal]]</f>
        <v>-1.3791250330425591</v>
      </c>
    </row>
    <row r="136" spans="1:13" x14ac:dyDescent="0.3">
      <c r="A136" s="1">
        <v>1932</v>
      </c>
      <c r="B136" s="1">
        <v>3</v>
      </c>
      <c r="C136" s="2">
        <f>DATE(precM[[#This Row],[Year]],precM[[#This Row],[Month]],15)</f>
        <v>11763</v>
      </c>
      <c r="D136" s="1">
        <f>precM[[#This Row],[Year]]+1/24+(precM[[#This Row],[Month]]-1)/12</f>
        <v>1932.2083333333335</v>
      </c>
      <c r="E136" s="1">
        <v>2.61</v>
      </c>
      <c r="F136" s="1">
        <f>$Q$17+$Q$18*precM[[#This Row],[DecDate]]</f>
        <v>3.8996119731039336</v>
      </c>
      <c r="G136">
        <f>precM[[#This Row],[Prec]]-precM[[#This Row],[Trend]]</f>
        <v>-1.2896119731039337</v>
      </c>
      <c r="H136" s="4">
        <f t="shared" si="1"/>
        <v>-1.8773042807962408</v>
      </c>
      <c r="I136" s="4">
        <f>precM[[#This Row],[Trend]]+precM[[#This Row],[Cycle]]</f>
        <v>2.0223076923076926</v>
      </c>
      <c r="J136" s="4">
        <f>precM[[#This Row],[Detrended]]-precM[[#This Row],[Cycle]]</f>
        <v>0.58769230769230707</v>
      </c>
      <c r="K136" s="4">
        <f>AVERAGEIF(precM[Month],precM[Month],precM[High Frequency])</f>
        <v>3.0973513084853286</v>
      </c>
      <c r="L136" s="4">
        <f>precM[[#This Row],[S0]]-AVERAGE($K$2:$K$13)</f>
        <v>3.0944065556436686</v>
      </c>
      <c r="M136" s="4">
        <f>precM[[#This Row],[Prec]]-precM[[#This Row],[Seasonal]]</f>
        <v>-0.48440655564366875</v>
      </c>
    </row>
    <row r="137" spans="1:13" x14ac:dyDescent="0.3">
      <c r="A137" s="1">
        <v>1932</v>
      </c>
      <c r="B137" s="1">
        <v>4</v>
      </c>
      <c r="C137" s="2">
        <f>DATE(precM[[#This Row],[Year]],precM[[#This Row],[Month]],15)</f>
        <v>11794</v>
      </c>
      <c r="D137" s="1">
        <f>precM[[#This Row],[Year]]+1/24+(precM[[#This Row],[Month]]-1)/12</f>
        <v>1932.2916666666667</v>
      </c>
      <c r="E137" s="1">
        <v>3.88</v>
      </c>
      <c r="F137" s="1">
        <f>$Q$17+$Q$18*precM[[#This Row],[DecDate]]</f>
        <v>3.9002443492554644</v>
      </c>
      <c r="G137">
        <f>precM[[#This Row],[Prec]]-precM[[#This Row],[Trend]]</f>
        <v>-2.0244349255464478E-2</v>
      </c>
      <c r="H137" s="4">
        <f t="shared" ref="H137:H200" si="2">AVERAGE(G131:G143)</f>
        <v>-1.6433212723323867</v>
      </c>
      <c r="I137" s="4">
        <f>precM[[#This Row],[Trend]]+precM[[#This Row],[Cycle]]</f>
        <v>2.2569230769230777</v>
      </c>
      <c r="J137" s="4">
        <f>precM[[#This Row],[Detrended]]-precM[[#This Row],[Cycle]]</f>
        <v>1.6230769230769222</v>
      </c>
      <c r="K137" s="4">
        <f>AVERAGEIF(precM[Month],precM[Month],precM[High Frequency])</f>
        <v>-0.10716891356066603</v>
      </c>
      <c r="L137" s="4">
        <f>precM[[#This Row],[S0]]-AVERAGE($K$2:$K$13)</f>
        <v>-0.11011366640232584</v>
      </c>
      <c r="M137" s="4">
        <f>precM[[#This Row],[Prec]]-precM[[#This Row],[Seasonal]]</f>
        <v>3.9901136664023258</v>
      </c>
    </row>
    <row r="138" spans="1:13" x14ac:dyDescent="0.3">
      <c r="A138" s="1">
        <v>1932</v>
      </c>
      <c r="B138" s="1">
        <v>5</v>
      </c>
      <c r="C138" s="2">
        <f>DATE(precM[[#This Row],[Year]],precM[[#This Row],[Month]],15)</f>
        <v>11824</v>
      </c>
      <c r="D138" s="1">
        <f>precM[[#This Row],[Year]]+1/24+(precM[[#This Row],[Month]]-1)/12</f>
        <v>1932.375</v>
      </c>
      <c r="E138" s="1">
        <v>3.58</v>
      </c>
      <c r="F138" s="1">
        <f>$Q$17+$Q$18*precM[[#This Row],[DecDate]]</f>
        <v>3.9008767254069934</v>
      </c>
      <c r="G138">
        <f>precM[[#This Row],[Prec]]-precM[[#This Row],[Trend]]</f>
        <v>-0.3208767254069933</v>
      </c>
      <c r="H138" s="4">
        <f t="shared" si="2"/>
        <v>-1.4008767254069943</v>
      </c>
      <c r="I138" s="4">
        <f>precM[[#This Row],[Trend]]+precM[[#This Row],[Cycle]]</f>
        <v>2.4999999999999991</v>
      </c>
      <c r="J138" s="4">
        <f>precM[[#This Row],[Detrended]]-precM[[#This Row],[Cycle]]</f>
        <v>1.080000000000001</v>
      </c>
      <c r="K138" s="4">
        <f>AVERAGEIF(precM[Month],precM[Month],precM[High Frequency])</f>
        <v>-2.20263283108644</v>
      </c>
      <c r="L138" s="4">
        <f>precM[[#This Row],[S0]]-AVERAGE($K$2:$K$13)</f>
        <v>-2.2055775839281</v>
      </c>
      <c r="M138" s="4">
        <f>precM[[#This Row],[Prec]]-precM[[#This Row],[Seasonal]]</f>
        <v>5.7855775839281005</v>
      </c>
    </row>
    <row r="139" spans="1:13" x14ac:dyDescent="0.3">
      <c r="A139" s="1">
        <v>1932</v>
      </c>
      <c r="B139" s="1">
        <v>6</v>
      </c>
      <c r="C139" s="2">
        <f>DATE(precM[[#This Row],[Year]],precM[[#This Row],[Month]],15)</f>
        <v>11855</v>
      </c>
      <c r="D139" s="1">
        <f>precM[[#This Row],[Year]]+1/24+(precM[[#This Row],[Month]]-1)/12</f>
        <v>1932.4583333333335</v>
      </c>
      <c r="E139" s="1">
        <v>0.46</v>
      </c>
      <c r="F139" s="1">
        <f>$Q$17+$Q$18*precM[[#This Row],[DecDate]]</f>
        <v>3.9015091015585259</v>
      </c>
      <c r="G139">
        <f>precM[[#This Row],[Prec]]-precM[[#This Row],[Trend]]</f>
        <v>-3.441509101558526</v>
      </c>
      <c r="H139" s="4">
        <f t="shared" si="2"/>
        <v>-0.56304756309698678</v>
      </c>
      <c r="I139" s="4">
        <f>precM[[#This Row],[Trend]]+precM[[#This Row],[Cycle]]</f>
        <v>3.338461538461539</v>
      </c>
      <c r="J139" s="4">
        <f>precM[[#This Row],[Detrended]]-precM[[#This Row],[Cycle]]</f>
        <v>-2.8784615384615391</v>
      </c>
      <c r="K139" s="4">
        <f>AVERAGEIF(precM[Month],precM[Month],precM[High Frequency])</f>
        <v>-3.5464234734337858</v>
      </c>
      <c r="L139" s="4">
        <f>precM[[#This Row],[S0]]-AVERAGE($K$2:$K$13)</f>
        <v>-3.5493682262754458</v>
      </c>
      <c r="M139" s="4">
        <f>precM[[#This Row],[Prec]]-precM[[#This Row],[Seasonal]]</f>
        <v>4.0093682262754458</v>
      </c>
    </row>
    <row r="140" spans="1:13" x14ac:dyDescent="0.3">
      <c r="A140" s="1">
        <v>1932</v>
      </c>
      <c r="B140" s="1">
        <v>7</v>
      </c>
      <c r="C140" s="2">
        <f>DATE(precM[[#This Row],[Year]],precM[[#This Row],[Month]],15)</f>
        <v>11885</v>
      </c>
      <c r="D140" s="1">
        <f>precM[[#This Row],[Year]]+1/24+(precM[[#This Row],[Month]]-1)/12</f>
        <v>1932.5416666666667</v>
      </c>
      <c r="E140" s="1">
        <v>0.1</v>
      </c>
      <c r="F140" s="1">
        <f>$Q$17+$Q$18*precM[[#This Row],[DecDate]]</f>
        <v>3.9021414777100567</v>
      </c>
      <c r="G140">
        <f>precM[[#This Row],[Prec]]-precM[[#This Row],[Trend]]</f>
        <v>-3.8021414777100566</v>
      </c>
      <c r="H140" s="4">
        <f t="shared" si="2"/>
        <v>5.7858522289943877E-2</v>
      </c>
      <c r="I140" s="4">
        <f>precM[[#This Row],[Trend]]+precM[[#This Row],[Cycle]]</f>
        <v>3.9600000000000004</v>
      </c>
      <c r="J140" s="4">
        <f>precM[[#This Row],[Detrended]]-precM[[#This Row],[Cycle]]</f>
        <v>-3.8600000000000003</v>
      </c>
      <c r="K140" s="4">
        <f>AVERAGEIF(precM[Month],precM[Month],precM[High Frequency])</f>
        <v>-4.3746233148294991</v>
      </c>
      <c r="L140" s="4">
        <f>precM[[#This Row],[S0]]-AVERAGE($K$2:$K$13)</f>
        <v>-4.3775680676711586</v>
      </c>
      <c r="M140" s="4">
        <f>precM[[#This Row],[Prec]]-precM[[#This Row],[Seasonal]]</f>
        <v>4.4775680676711582</v>
      </c>
    </row>
    <row r="141" spans="1:13" x14ac:dyDescent="0.3">
      <c r="A141" s="1">
        <v>1932</v>
      </c>
      <c r="B141" s="1">
        <v>8</v>
      </c>
      <c r="C141" s="2">
        <f>DATE(precM[[#This Row],[Year]],precM[[#This Row],[Month]],15)</f>
        <v>11916</v>
      </c>
      <c r="D141" s="1">
        <f>precM[[#This Row],[Year]]+1/24+(precM[[#This Row],[Month]]-1)/12</f>
        <v>1932.625</v>
      </c>
      <c r="E141" s="1">
        <v>0</v>
      </c>
      <c r="F141" s="1">
        <f>$Q$17+$Q$18*precM[[#This Row],[DecDate]]</f>
        <v>3.9027738538615857</v>
      </c>
      <c r="G141">
        <f>precM[[#This Row],[Prec]]-precM[[#This Row],[Trend]]</f>
        <v>-3.9027738538615857</v>
      </c>
      <c r="H141" s="4">
        <f t="shared" si="2"/>
        <v>-0.25123539232312508</v>
      </c>
      <c r="I141" s="4">
        <f>precM[[#This Row],[Trend]]+precM[[#This Row],[Cycle]]</f>
        <v>3.6515384615384607</v>
      </c>
      <c r="J141" s="4">
        <f>precM[[#This Row],[Detrended]]-precM[[#This Row],[Cycle]]</f>
        <v>-3.6515384615384607</v>
      </c>
      <c r="K141" s="4">
        <f>AVERAGEIF(precM[Month],precM[Month],precM[High Frequency])</f>
        <v>-4.2356780333068986</v>
      </c>
      <c r="L141" s="4">
        <f>precM[[#This Row],[S0]]-AVERAGE($K$2:$K$13)</f>
        <v>-4.2386227861485581</v>
      </c>
      <c r="M141" s="4">
        <f>precM[[#This Row],[Prec]]-precM[[#This Row],[Seasonal]]</f>
        <v>4.2386227861485581</v>
      </c>
    </row>
    <row r="142" spans="1:13" x14ac:dyDescent="0.3">
      <c r="A142" s="1">
        <v>1932</v>
      </c>
      <c r="B142" s="1">
        <v>9</v>
      </c>
      <c r="C142" s="2">
        <f>DATE(precM[[#This Row],[Year]],precM[[#This Row],[Month]],15)</f>
        <v>11947</v>
      </c>
      <c r="D142" s="1">
        <f>precM[[#This Row],[Year]]+1/24+(precM[[#This Row],[Month]]-1)/12</f>
        <v>1932.7083333333335</v>
      </c>
      <c r="E142" s="1">
        <v>0</v>
      </c>
      <c r="F142" s="1">
        <f>$Q$17+$Q$18*precM[[#This Row],[DecDate]]</f>
        <v>3.9034062300131183</v>
      </c>
      <c r="G142">
        <f>precM[[#This Row],[Prec]]-precM[[#This Row],[Trend]]</f>
        <v>-3.9034062300131183</v>
      </c>
      <c r="H142" s="4">
        <f t="shared" si="2"/>
        <v>0.16582453921765156</v>
      </c>
      <c r="I142" s="4">
        <f>precM[[#This Row],[Trend]]+precM[[#This Row],[Cycle]]</f>
        <v>4.0692307692307699</v>
      </c>
      <c r="J142" s="4">
        <f>precM[[#This Row],[Detrended]]-precM[[#This Row],[Cycle]]</f>
        <v>-4.0692307692307699</v>
      </c>
      <c r="K142" s="4">
        <f>AVERAGEIF(precM[Month],precM[Month],precM[High Frequency])</f>
        <v>-3.6242505947660595</v>
      </c>
      <c r="L142" s="4">
        <f>precM[[#This Row],[S0]]-AVERAGE($K$2:$K$13)</f>
        <v>-3.6271953476077194</v>
      </c>
      <c r="M142" s="4">
        <f>precM[[#This Row],[Prec]]-precM[[#This Row],[Seasonal]]</f>
        <v>3.6271953476077194</v>
      </c>
    </row>
    <row r="143" spans="1:13" x14ac:dyDescent="0.3">
      <c r="A143" s="1">
        <v>1932</v>
      </c>
      <c r="B143" s="1">
        <v>10</v>
      </c>
      <c r="C143" s="2">
        <f>DATE(precM[[#This Row],[Year]],precM[[#This Row],[Month]],15)</f>
        <v>11977</v>
      </c>
      <c r="D143" s="1">
        <f>precM[[#This Row],[Year]]+1/24+(precM[[#This Row],[Month]]-1)/12</f>
        <v>1932.7916666666667</v>
      </c>
      <c r="E143" s="1">
        <v>3.64</v>
      </c>
      <c r="F143" s="1">
        <f>$Q$17+$Q$18*precM[[#This Row],[DecDate]]</f>
        <v>3.9040386061646473</v>
      </c>
      <c r="G143">
        <f>precM[[#This Row],[Prec]]-precM[[#This Row],[Trend]]</f>
        <v>-0.26403860616464714</v>
      </c>
      <c r="H143" s="4">
        <f t="shared" si="2"/>
        <v>6.288447075842879E-2</v>
      </c>
      <c r="I143" s="4">
        <f>precM[[#This Row],[Trend]]+precM[[#This Row],[Cycle]]</f>
        <v>3.9669230769230759</v>
      </c>
      <c r="J143" s="4">
        <f>precM[[#This Row],[Detrended]]-precM[[#This Row],[Cycle]]</f>
        <v>-0.32692307692307593</v>
      </c>
      <c r="K143" s="4">
        <f>AVERAGEIF(precM[Month],precM[Month],precM[High Frequency])</f>
        <v>-1.0463521015067407</v>
      </c>
      <c r="L143" s="4">
        <f>precM[[#This Row],[S0]]-AVERAGE($K$2:$K$13)</f>
        <v>-1.0492968543484005</v>
      </c>
      <c r="M143" s="4">
        <f>precM[[#This Row],[Prec]]-precM[[#This Row],[Seasonal]]</f>
        <v>4.6892968543484006</v>
      </c>
    </row>
    <row r="144" spans="1:13" x14ac:dyDescent="0.3">
      <c r="A144" s="1">
        <v>1932</v>
      </c>
      <c r="B144" s="1">
        <v>11</v>
      </c>
      <c r="C144" s="2">
        <f>DATE(precM[[#This Row],[Year]],precM[[#This Row],[Month]],15)</f>
        <v>12008</v>
      </c>
      <c r="D144" s="1">
        <f>precM[[#This Row],[Year]]+1/24+(precM[[#This Row],[Month]]-1)/12</f>
        <v>1932.875</v>
      </c>
      <c r="E144" s="1">
        <v>3.76</v>
      </c>
      <c r="F144" s="1">
        <f>$Q$17+$Q$18*precM[[#This Row],[DecDate]]</f>
        <v>3.904670982316178</v>
      </c>
      <c r="G144">
        <f>precM[[#This Row],[Prec]]-precM[[#This Row],[Trend]]</f>
        <v>-0.14467098231617825</v>
      </c>
      <c r="H144" s="4">
        <f t="shared" si="2"/>
        <v>1.8405940760744387E-2</v>
      </c>
      <c r="I144" s="4">
        <f>precM[[#This Row],[Trend]]+precM[[#This Row],[Cycle]]</f>
        <v>3.9230769230769225</v>
      </c>
      <c r="J144" s="4">
        <f>precM[[#This Row],[Detrended]]-precM[[#This Row],[Cycle]]</f>
        <v>-0.16307692307692265</v>
      </c>
      <c r="K144" s="4">
        <f>AVERAGEIF(precM[Month],precM[Month],precM[High Frequency])</f>
        <v>2.138580491673276</v>
      </c>
      <c r="L144" s="4">
        <f>precM[[#This Row],[S0]]-AVERAGE($K$2:$K$13)</f>
        <v>2.1356357388316161</v>
      </c>
      <c r="M144" s="4">
        <f>precM[[#This Row],[Prec]]-precM[[#This Row],[Seasonal]]</f>
        <v>1.6243642611683837</v>
      </c>
    </row>
    <row r="145" spans="1:13" x14ac:dyDescent="0.3">
      <c r="A145" s="1">
        <v>1932</v>
      </c>
      <c r="B145" s="1">
        <v>12</v>
      </c>
      <c r="C145" s="2">
        <f>DATE(precM[[#This Row],[Year]],precM[[#This Row],[Month]],15)</f>
        <v>12038</v>
      </c>
      <c r="D145" s="1">
        <f>precM[[#This Row],[Year]]+1/24+(precM[[#This Row],[Month]]-1)/12</f>
        <v>1932.9583333333335</v>
      </c>
      <c r="E145" s="1">
        <v>15.48</v>
      </c>
      <c r="F145" s="1">
        <f>$Q$17+$Q$18*precM[[#This Row],[DecDate]]</f>
        <v>3.9053033584677106</v>
      </c>
      <c r="G145">
        <f>precM[[#This Row],[Prec]]-precM[[#This Row],[Trend]]</f>
        <v>11.57469664153229</v>
      </c>
      <c r="H145" s="4">
        <f t="shared" si="2"/>
        <v>-0.25222643539078654</v>
      </c>
      <c r="I145" s="4">
        <f>precM[[#This Row],[Trend]]+precM[[#This Row],[Cycle]]</f>
        <v>3.6530769230769242</v>
      </c>
      <c r="J145" s="4">
        <f>precM[[#This Row],[Detrended]]-precM[[#This Row],[Cycle]]</f>
        <v>11.826923076923077</v>
      </c>
      <c r="K145" s="4">
        <f>AVERAGEIF(precM[Month],precM[Month],precM[High Frequency])</f>
        <v>4.7562727993655827</v>
      </c>
      <c r="L145" s="4">
        <f>precM[[#This Row],[S0]]-AVERAGE($K$2:$K$13)</f>
        <v>4.7533280465239232</v>
      </c>
      <c r="M145" s="4">
        <f>precM[[#This Row],[Prec]]-precM[[#This Row],[Seasonal]]</f>
        <v>10.726671953476078</v>
      </c>
    </row>
    <row r="146" spans="1:13" x14ac:dyDescent="0.3">
      <c r="A146" s="1">
        <v>1933</v>
      </c>
      <c r="B146" s="1">
        <v>1</v>
      </c>
      <c r="C146" s="2">
        <f>DATE(precM[[#This Row],[Year]],precM[[#This Row],[Month]],15)</f>
        <v>12069</v>
      </c>
      <c r="D146" s="1">
        <f>precM[[#This Row],[Year]]+1/24+(precM[[#This Row],[Month]]-1)/12</f>
        <v>1933.0416666666667</v>
      </c>
      <c r="E146" s="1">
        <v>9.4499999999999993</v>
      </c>
      <c r="F146" s="1">
        <f>$Q$17+$Q$18*precM[[#This Row],[DecDate]]</f>
        <v>3.9059357346192396</v>
      </c>
      <c r="G146">
        <f>precM[[#This Row],[Prec]]-precM[[#This Row],[Trend]]</f>
        <v>5.5440642653807597</v>
      </c>
      <c r="H146" s="4">
        <f t="shared" si="2"/>
        <v>-0.27901265769616346</v>
      </c>
      <c r="I146" s="4">
        <f>precM[[#This Row],[Trend]]+precM[[#This Row],[Cycle]]</f>
        <v>3.626923076923076</v>
      </c>
      <c r="J146" s="4">
        <f>precM[[#This Row],[Detrended]]-precM[[#This Row],[Cycle]]</f>
        <v>5.8230769230769228</v>
      </c>
      <c r="K146" s="4">
        <f>AVERAGEIF(precM[Month],precM[Month],precM[High Frequency])</f>
        <v>4.8781919111816014</v>
      </c>
      <c r="L146" s="4">
        <f>precM[[#This Row],[S0]]-AVERAGE($K$2:$K$13)</f>
        <v>4.8752471583399419</v>
      </c>
      <c r="M146" s="4">
        <f>precM[[#This Row],[Prec]]-precM[[#This Row],[Seasonal]]</f>
        <v>4.5747528416600574</v>
      </c>
    </row>
    <row r="147" spans="1:13" x14ac:dyDescent="0.3">
      <c r="A147" s="1">
        <v>1933</v>
      </c>
      <c r="B147" s="1">
        <v>2</v>
      </c>
      <c r="C147" s="2">
        <f>DATE(precM[[#This Row],[Year]],precM[[#This Row],[Month]],15)</f>
        <v>12100</v>
      </c>
      <c r="D147" s="1">
        <f>precM[[#This Row],[Year]]+1/24+(precM[[#This Row],[Month]]-1)/12</f>
        <v>1933.125</v>
      </c>
      <c r="E147" s="1">
        <v>1.59</v>
      </c>
      <c r="F147" s="1">
        <f>$Q$17+$Q$18*precM[[#This Row],[DecDate]]</f>
        <v>3.9065681107707704</v>
      </c>
      <c r="G147">
        <f>precM[[#This Row],[Prec]]-precM[[#This Row],[Trend]]</f>
        <v>-2.3165681107707705</v>
      </c>
      <c r="H147" s="4">
        <f t="shared" si="2"/>
        <v>-0.28733734154000173</v>
      </c>
      <c r="I147" s="4">
        <f>precM[[#This Row],[Trend]]+precM[[#This Row],[Cycle]]</f>
        <v>3.6192307692307688</v>
      </c>
      <c r="J147" s="4">
        <f>precM[[#This Row],[Detrended]]-precM[[#This Row],[Cycle]]</f>
        <v>-2.0292307692307689</v>
      </c>
      <c r="K147" s="4">
        <f>AVERAGEIF(precM[Month],precM[Month],precM[High Frequency])</f>
        <v>4.3020697858842185</v>
      </c>
      <c r="L147" s="4">
        <f>precM[[#This Row],[S0]]-AVERAGE($K$2:$K$13)</f>
        <v>4.299125033042559</v>
      </c>
      <c r="M147" s="4">
        <f>precM[[#This Row],[Prec]]-precM[[#This Row],[Seasonal]]</f>
        <v>-2.7091250330425591</v>
      </c>
    </row>
    <row r="148" spans="1:13" x14ac:dyDescent="0.3">
      <c r="A148" s="1">
        <v>1933</v>
      </c>
      <c r="B148" s="1">
        <v>3</v>
      </c>
      <c r="C148" s="2">
        <f>DATE(precM[[#This Row],[Year]],precM[[#This Row],[Month]],15)</f>
        <v>12128</v>
      </c>
      <c r="D148" s="1">
        <f>precM[[#This Row],[Year]]+1/24+(precM[[#This Row],[Month]]-1)/12</f>
        <v>1933.2083333333335</v>
      </c>
      <c r="E148" s="1">
        <v>8.35</v>
      </c>
      <c r="F148" s="1">
        <f>$Q$17+$Q$18*precM[[#This Row],[DecDate]]</f>
        <v>3.9072004869223029</v>
      </c>
      <c r="G148">
        <f>precM[[#This Row],[Prec]]-precM[[#This Row],[Trend]]</f>
        <v>4.4427995130776967</v>
      </c>
      <c r="H148" s="4">
        <f t="shared" si="2"/>
        <v>-0.24950817922999416</v>
      </c>
      <c r="I148" s="4">
        <f>precM[[#This Row],[Trend]]+precM[[#This Row],[Cycle]]</f>
        <v>3.6576923076923089</v>
      </c>
      <c r="J148" s="4">
        <f>precM[[#This Row],[Detrended]]-precM[[#This Row],[Cycle]]</f>
        <v>4.6923076923076907</v>
      </c>
      <c r="K148" s="4">
        <f>AVERAGEIF(precM[Month],precM[Month],precM[High Frequency])</f>
        <v>3.0973513084853286</v>
      </c>
      <c r="L148" s="4">
        <f>precM[[#This Row],[S0]]-AVERAGE($K$2:$K$13)</f>
        <v>3.0944065556436686</v>
      </c>
      <c r="M148" s="4">
        <f>precM[[#This Row],[Prec]]-precM[[#This Row],[Seasonal]]</f>
        <v>5.2555934443563306</v>
      </c>
    </row>
    <row r="149" spans="1:13" x14ac:dyDescent="0.3">
      <c r="A149" s="1">
        <v>1933</v>
      </c>
      <c r="B149" s="1">
        <v>4</v>
      </c>
      <c r="C149" s="2">
        <f>DATE(precM[[#This Row],[Year]],precM[[#This Row],[Month]],15)</f>
        <v>12159</v>
      </c>
      <c r="D149" s="1">
        <f>precM[[#This Row],[Year]]+1/24+(precM[[#This Row],[Month]]-1)/12</f>
        <v>1933.2916666666667</v>
      </c>
      <c r="E149" s="1">
        <v>1.28</v>
      </c>
      <c r="F149" s="1">
        <f>$Q$17+$Q$18*precM[[#This Row],[DecDate]]</f>
        <v>3.9078328630738319</v>
      </c>
      <c r="G149">
        <f>precM[[#This Row],[Prec]]-precM[[#This Row],[Trend]]</f>
        <v>-2.6278328630738317</v>
      </c>
      <c r="H149" s="4">
        <f t="shared" si="2"/>
        <v>-0.22783286307383249</v>
      </c>
      <c r="I149" s="4">
        <f>precM[[#This Row],[Trend]]+precM[[#This Row],[Cycle]]</f>
        <v>3.6799999999999993</v>
      </c>
      <c r="J149" s="4">
        <f>precM[[#This Row],[Detrended]]-precM[[#This Row],[Cycle]]</f>
        <v>-2.399999999999999</v>
      </c>
      <c r="K149" s="4">
        <f>AVERAGEIF(precM[Month],precM[Month],precM[High Frequency])</f>
        <v>-0.10716891356066603</v>
      </c>
      <c r="L149" s="4">
        <f>precM[[#This Row],[S0]]-AVERAGE($K$2:$K$13)</f>
        <v>-0.11011366640232584</v>
      </c>
      <c r="M149" s="4">
        <f>precM[[#This Row],[Prec]]-precM[[#This Row],[Seasonal]]</f>
        <v>1.3901136664023259</v>
      </c>
    </row>
    <row r="150" spans="1:13" x14ac:dyDescent="0.3">
      <c r="A150" s="1">
        <v>1933</v>
      </c>
      <c r="B150" s="1">
        <v>5</v>
      </c>
      <c r="C150" s="2">
        <f>DATE(precM[[#This Row],[Year]],precM[[#This Row],[Month]],15)</f>
        <v>12189</v>
      </c>
      <c r="D150" s="1">
        <f>precM[[#This Row],[Year]]+1/24+(precM[[#This Row],[Month]]-1)/12</f>
        <v>1933.375</v>
      </c>
      <c r="E150" s="1">
        <v>3.31</v>
      </c>
      <c r="F150" s="1">
        <f>$Q$17+$Q$18*precM[[#This Row],[DecDate]]</f>
        <v>3.9084652392253627</v>
      </c>
      <c r="G150">
        <f>precM[[#This Row],[Prec]]-precM[[#This Row],[Trend]]</f>
        <v>-0.59846523922536266</v>
      </c>
      <c r="H150" s="4">
        <f t="shared" si="2"/>
        <v>-0.26077293153305553</v>
      </c>
      <c r="I150" s="4">
        <f>precM[[#This Row],[Trend]]+precM[[#This Row],[Cycle]]</f>
        <v>3.6476923076923073</v>
      </c>
      <c r="J150" s="4">
        <f>precM[[#This Row],[Detrended]]-precM[[#This Row],[Cycle]]</f>
        <v>-0.33769230769230713</v>
      </c>
      <c r="K150" s="4">
        <f>AVERAGEIF(precM[Month],precM[Month],precM[High Frequency])</f>
        <v>-2.20263283108644</v>
      </c>
      <c r="L150" s="4">
        <f>precM[[#This Row],[S0]]-AVERAGE($K$2:$K$13)</f>
        <v>-2.2055775839281</v>
      </c>
      <c r="M150" s="4">
        <f>precM[[#This Row],[Prec]]-precM[[#This Row],[Seasonal]]</f>
        <v>5.5155775839281</v>
      </c>
    </row>
    <row r="151" spans="1:13" x14ac:dyDescent="0.3">
      <c r="A151" s="1">
        <v>1933</v>
      </c>
      <c r="B151" s="1">
        <v>6</v>
      </c>
      <c r="C151" s="2">
        <f>DATE(precM[[#This Row],[Year]],precM[[#This Row],[Month]],15)</f>
        <v>12220</v>
      </c>
      <c r="D151" s="1">
        <f>precM[[#This Row],[Year]]+1/24+(precM[[#This Row],[Month]]-1)/12</f>
        <v>1933.4583333333335</v>
      </c>
      <c r="E151" s="1">
        <v>7.0000000000000007E-2</v>
      </c>
      <c r="F151" s="1">
        <f>$Q$17+$Q$18*precM[[#This Row],[DecDate]]</f>
        <v>3.9090976153768953</v>
      </c>
      <c r="G151">
        <f>precM[[#This Row],[Prec]]-precM[[#This Row],[Trend]]</f>
        <v>-3.8390976153768954</v>
      </c>
      <c r="H151" s="4">
        <f t="shared" si="2"/>
        <v>-0.23602069229997105</v>
      </c>
      <c r="I151" s="4">
        <f>precM[[#This Row],[Trend]]+precM[[#This Row],[Cycle]]</f>
        <v>3.6730769230769242</v>
      </c>
      <c r="J151" s="4">
        <f>precM[[#This Row],[Detrended]]-precM[[#This Row],[Cycle]]</f>
        <v>-3.6030769230769244</v>
      </c>
      <c r="K151" s="4">
        <f>AVERAGEIF(precM[Month],precM[Month],precM[High Frequency])</f>
        <v>-3.5464234734337858</v>
      </c>
      <c r="L151" s="4">
        <f>precM[[#This Row],[S0]]-AVERAGE($K$2:$K$13)</f>
        <v>-3.5493682262754458</v>
      </c>
      <c r="M151" s="4">
        <f>precM[[#This Row],[Prec]]-precM[[#This Row],[Seasonal]]</f>
        <v>3.6193682262754456</v>
      </c>
    </row>
    <row r="152" spans="1:13" x14ac:dyDescent="0.3">
      <c r="A152" s="1">
        <v>1933</v>
      </c>
      <c r="B152" s="1">
        <v>7</v>
      </c>
      <c r="C152" s="2">
        <f>DATE(precM[[#This Row],[Year]],precM[[#This Row],[Month]],15)</f>
        <v>12250</v>
      </c>
      <c r="D152" s="1">
        <f>precM[[#This Row],[Year]]+1/24+(precM[[#This Row],[Month]]-1)/12</f>
        <v>1933.5416666666667</v>
      </c>
      <c r="E152" s="1">
        <v>0.12</v>
      </c>
      <c r="F152" s="1">
        <f>$Q$17+$Q$18*precM[[#This Row],[DecDate]]</f>
        <v>3.9097299915284243</v>
      </c>
      <c r="G152">
        <f>precM[[#This Row],[Prec]]-precM[[#This Row],[Trend]]</f>
        <v>-3.7897299915284242</v>
      </c>
      <c r="H152" s="4">
        <f t="shared" si="2"/>
        <v>-1.1320376838361172</v>
      </c>
      <c r="I152" s="4">
        <f>precM[[#This Row],[Trend]]+precM[[#This Row],[Cycle]]</f>
        <v>2.7776923076923072</v>
      </c>
      <c r="J152" s="4">
        <f>precM[[#This Row],[Detrended]]-precM[[#This Row],[Cycle]]</f>
        <v>-2.6576923076923071</v>
      </c>
      <c r="K152" s="4">
        <f>AVERAGEIF(precM[Month],precM[Month],precM[High Frequency])</f>
        <v>-4.3746233148294991</v>
      </c>
      <c r="L152" s="4">
        <f>precM[[#This Row],[S0]]-AVERAGE($K$2:$K$13)</f>
        <v>-4.3775680676711586</v>
      </c>
      <c r="M152" s="4">
        <f>precM[[#This Row],[Prec]]-precM[[#This Row],[Seasonal]]</f>
        <v>4.4975680676711587</v>
      </c>
    </row>
    <row r="153" spans="1:13" x14ac:dyDescent="0.3">
      <c r="A153" s="1">
        <v>1933</v>
      </c>
      <c r="B153" s="1">
        <v>8</v>
      </c>
      <c r="C153" s="2">
        <f>DATE(precM[[#This Row],[Year]],precM[[#This Row],[Month]],15)</f>
        <v>12281</v>
      </c>
      <c r="D153" s="1">
        <f>precM[[#This Row],[Year]]+1/24+(precM[[#This Row],[Month]]-1)/12</f>
        <v>1933.625</v>
      </c>
      <c r="E153" s="1">
        <v>0</v>
      </c>
      <c r="F153" s="1">
        <f>$Q$17+$Q$18*precM[[#This Row],[DecDate]]</f>
        <v>3.910362367679955</v>
      </c>
      <c r="G153">
        <f>precM[[#This Row],[Prec]]-precM[[#This Row],[Trend]]</f>
        <v>-3.910362367679955</v>
      </c>
      <c r="H153" s="4">
        <f t="shared" si="2"/>
        <v>-1.3295931369107248</v>
      </c>
      <c r="I153" s="4">
        <f>precM[[#This Row],[Trend]]+precM[[#This Row],[Cycle]]</f>
        <v>2.5807692307692305</v>
      </c>
      <c r="J153" s="4">
        <f>precM[[#This Row],[Detrended]]-precM[[#This Row],[Cycle]]</f>
        <v>-2.5807692307692305</v>
      </c>
      <c r="K153" s="4">
        <f>AVERAGEIF(precM[Month],precM[Month],precM[High Frequency])</f>
        <v>-4.2356780333068986</v>
      </c>
      <c r="L153" s="4">
        <f>precM[[#This Row],[S0]]-AVERAGE($K$2:$K$13)</f>
        <v>-4.2386227861485581</v>
      </c>
      <c r="M153" s="4">
        <f>precM[[#This Row],[Prec]]-precM[[#This Row],[Seasonal]]</f>
        <v>4.2386227861485581</v>
      </c>
    </row>
    <row r="154" spans="1:13" x14ac:dyDescent="0.3">
      <c r="A154" s="1">
        <v>1933</v>
      </c>
      <c r="B154" s="1">
        <v>9</v>
      </c>
      <c r="C154" s="2">
        <f>DATE(precM[[#This Row],[Year]],precM[[#This Row],[Month]],15)</f>
        <v>12312</v>
      </c>
      <c r="D154" s="1">
        <f>precM[[#This Row],[Year]]+1/24+(precM[[#This Row],[Month]]-1)/12</f>
        <v>1933.7083333333335</v>
      </c>
      <c r="E154" s="1">
        <v>0.5</v>
      </c>
      <c r="F154" s="1">
        <f>$Q$17+$Q$18*precM[[#This Row],[DecDate]]</f>
        <v>3.9109947438314876</v>
      </c>
      <c r="G154">
        <f>precM[[#This Row],[Prec]]-precM[[#This Row],[Trend]]</f>
        <v>-3.4109947438314876</v>
      </c>
      <c r="H154" s="4">
        <f t="shared" si="2"/>
        <v>-1.2440716669084091</v>
      </c>
      <c r="I154" s="4">
        <f>precM[[#This Row],[Trend]]+precM[[#This Row],[Cycle]]</f>
        <v>2.6669230769230783</v>
      </c>
      <c r="J154" s="4">
        <f>precM[[#This Row],[Detrended]]-precM[[#This Row],[Cycle]]</f>
        <v>-2.1669230769230783</v>
      </c>
      <c r="K154" s="4">
        <f>AVERAGEIF(precM[Month],precM[Month],precM[High Frequency])</f>
        <v>-3.6242505947660595</v>
      </c>
      <c r="L154" s="4">
        <f>precM[[#This Row],[S0]]-AVERAGE($K$2:$K$13)</f>
        <v>-3.6271953476077194</v>
      </c>
      <c r="M154" s="4">
        <f>precM[[#This Row],[Prec]]-precM[[#This Row],[Seasonal]]</f>
        <v>4.127195347607719</v>
      </c>
    </row>
    <row r="155" spans="1:13" x14ac:dyDescent="0.3">
      <c r="A155" s="1">
        <v>1933</v>
      </c>
      <c r="B155" s="1">
        <v>10</v>
      </c>
      <c r="C155" s="2">
        <f>DATE(precM[[#This Row],[Year]],precM[[#This Row],[Month]],15)</f>
        <v>12342</v>
      </c>
      <c r="D155" s="1">
        <f>precM[[#This Row],[Year]]+1/24+(precM[[#This Row],[Month]]-1)/12</f>
        <v>1933.7916666666667</v>
      </c>
      <c r="E155" s="1">
        <v>0.28999999999999998</v>
      </c>
      <c r="F155" s="1">
        <f>$Q$17+$Q$18*precM[[#This Row],[DecDate]]</f>
        <v>3.9116271199830166</v>
      </c>
      <c r="G155">
        <f>precM[[#This Row],[Prec]]-precM[[#This Row],[Trend]]</f>
        <v>-3.6216271199830166</v>
      </c>
      <c r="H155" s="4">
        <f t="shared" si="2"/>
        <v>-1.7100886584445556</v>
      </c>
      <c r="I155" s="4">
        <f>precM[[#This Row],[Trend]]+precM[[#This Row],[Cycle]]</f>
        <v>2.201538461538461</v>
      </c>
      <c r="J155" s="4">
        <f>precM[[#This Row],[Detrended]]-precM[[#This Row],[Cycle]]</f>
        <v>-1.911538461538461</v>
      </c>
      <c r="K155" s="4">
        <f>AVERAGEIF(precM[Month],precM[Month],precM[High Frequency])</f>
        <v>-1.0463521015067407</v>
      </c>
      <c r="L155" s="4">
        <f>precM[[#This Row],[S0]]-AVERAGE($K$2:$K$13)</f>
        <v>-1.0492968543484005</v>
      </c>
      <c r="M155" s="4">
        <f>precM[[#This Row],[Prec]]-precM[[#This Row],[Seasonal]]</f>
        <v>1.3392968543484005</v>
      </c>
    </row>
    <row r="156" spans="1:13" x14ac:dyDescent="0.3">
      <c r="A156" s="1">
        <v>1933</v>
      </c>
      <c r="B156" s="1">
        <v>11</v>
      </c>
      <c r="C156" s="2">
        <f>DATE(precM[[#This Row],[Year]],precM[[#This Row],[Month]],15)</f>
        <v>12373</v>
      </c>
      <c r="D156" s="1">
        <f>precM[[#This Row],[Year]]+1/24+(precM[[#This Row],[Month]]-1)/12</f>
        <v>1933.875</v>
      </c>
      <c r="E156" s="1">
        <v>3.22</v>
      </c>
      <c r="F156" s="1">
        <f>$Q$17+$Q$18*precM[[#This Row],[DecDate]]</f>
        <v>3.9122594961345474</v>
      </c>
      <c r="G156">
        <f>precM[[#This Row],[Prec]]-precM[[#This Row],[Trend]]</f>
        <v>-0.69225949613454718</v>
      </c>
      <c r="H156" s="4">
        <f t="shared" si="2"/>
        <v>-1.6891825730576246</v>
      </c>
      <c r="I156" s="4">
        <f>precM[[#This Row],[Trend]]+precM[[#This Row],[Cycle]]</f>
        <v>2.2230769230769227</v>
      </c>
      <c r="J156" s="4">
        <f>precM[[#This Row],[Detrended]]-precM[[#This Row],[Cycle]]</f>
        <v>0.99692307692307747</v>
      </c>
      <c r="K156" s="4">
        <f>AVERAGEIF(precM[Month],precM[Month],precM[High Frequency])</f>
        <v>2.138580491673276</v>
      </c>
      <c r="L156" s="4">
        <f>precM[[#This Row],[S0]]-AVERAGE($K$2:$K$13)</f>
        <v>2.1356357388316161</v>
      </c>
      <c r="M156" s="4">
        <f>precM[[#This Row],[Prec]]-precM[[#This Row],[Seasonal]]</f>
        <v>1.0843642611683841</v>
      </c>
    </row>
    <row r="157" spans="1:13" x14ac:dyDescent="0.3">
      <c r="A157" s="1">
        <v>1933</v>
      </c>
      <c r="B157" s="1">
        <v>12</v>
      </c>
      <c r="C157" s="2">
        <f>DATE(precM[[#This Row],[Year]],precM[[#This Row],[Month]],15)</f>
        <v>12403</v>
      </c>
      <c r="D157" s="1">
        <f>precM[[#This Row],[Year]]+1/24+(precM[[#This Row],[Month]]-1)/12</f>
        <v>1933.9583333333335</v>
      </c>
      <c r="E157" s="1">
        <v>4.09</v>
      </c>
      <c r="F157" s="1">
        <f>$Q$17+$Q$18*precM[[#This Row],[DecDate]]</f>
        <v>3.9128918722860799</v>
      </c>
      <c r="G157">
        <f>precM[[#This Row],[Prec]]-precM[[#This Row],[Trend]]</f>
        <v>0.17710812771391993</v>
      </c>
      <c r="H157" s="4">
        <f t="shared" si="2"/>
        <v>-1.831353410747617</v>
      </c>
      <c r="I157" s="4">
        <f>precM[[#This Row],[Trend]]+precM[[#This Row],[Cycle]]</f>
        <v>2.0815384615384627</v>
      </c>
      <c r="J157" s="4">
        <f>precM[[#This Row],[Detrended]]-precM[[#This Row],[Cycle]]</f>
        <v>2.0084615384615372</v>
      </c>
      <c r="K157" s="4">
        <f>AVERAGEIF(precM[Month],precM[Month],precM[High Frequency])</f>
        <v>4.7562727993655827</v>
      </c>
      <c r="L157" s="4">
        <f>precM[[#This Row],[S0]]-AVERAGE($K$2:$K$13)</f>
        <v>4.7533280465239232</v>
      </c>
      <c r="M157" s="4">
        <f>precM[[#This Row],[Prec]]-precM[[#This Row],[Seasonal]]</f>
        <v>-0.6633280465239233</v>
      </c>
    </row>
    <row r="158" spans="1:13" x14ac:dyDescent="0.3">
      <c r="A158" s="1">
        <v>1934</v>
      </c>
      <c r="B158" s="1">
        <v>1</v>
      </c>
      <c r="C158" s="2">
        <f>DATE(precM[[#This Row],[Year]],precM[[#This Row],[Month]],15)</f>
        <v>12434</v>
      </c>
      <c r="D158" s="1">
        <f>precM[[#This Row],[Year]]+1/24+(precM[[#This Row],[Month]]-1)/12</f>
        <v>1934.0416666666667</v>
      </c>
      <c r="E158" s="1">
        <v>3.84</v>
      </c>
      <c r="F158" s="1">
        <f>$Q$17+$Q$18*precM[[#This Row],[DecDate]]</f>
        <v>3.9135242484376089</v>
      </c>
      <c r="G158">
        <f>precM[[#This Row],[Prec]]-precM[[#This Row],[Trend]]</f>
        <v>-7.3524248437609074E-2</v>
      </c>
      <c r="H158" s="4">
        <f t="shared" si="2"/>
        <v>-1.8366011715145325</v>
      </c>
      <c r="I158" s="4">
        <f>precM[[#This Row],[Trend]]+precM[[#This Row],[Cycle]]</f>
        <v>2.0769230769230766</v>
      </c>
      <c r="J158" s="4">
        <f>precM[[#This Row],[Detrended]]-precM[[#This Row],[Cycle]]</f>
        <v>1.7630769230769234</v>
      </c>
      <c r="K158" s="4">
        <f>AVERAGEIF(precM[Month],precM[Month],precM[High Frequency])</f>
        <v>4.8781919111816014</v>
      </c>
      <c r="L158" s="4">
        <f>precM[[#This Row],[S0]]-AVERAGE($K$2:$K$13)</f>
        <v>4.8752471583399419</v>
      </c>
      <c r="M158" s="4">
        <f>precM[[#This Row],[Prec]]-precM[[#This Row],[Seasonal]]</f>
        <v>-1.0352471583399421</v>
      </c>
    </row>
    <row r="159" spans="1:13" x14ac:dyDescent="0.3">
      <c r="A159" s="1">
        <v>1934</v>
      </c>
      <c r="B159" s="1">
        <v>2</v>
      </c>
      <c r="C159" s="2">
        <f>DATE(precM[[#This Row],[Year]],precM[[#This Row],[Month]],15)</f>
        <v>12465</v>
      </c>
      <c r="D159" s="1">
        <f>precM[[#This Row],[Year]]+1/24+(precM[[#This Row],[Month]]-1)/12</f>
        <v>1934.125</v>
      </c>
      <c r="E159" s="1">
        <v>6.89</v>
      </c>
      <c r="F159" s="1">
        <f>$Q$17+$Q$18*precM[[#This Row],[DecDate]]</f>
        <v>3.9141566245891397</v>
      </c>
      <c r="G159">
        <f>precM[[#This Row],[Prec]]-precM[[#This Row],[Trend]]</f>
        <v>2.97584337541086</v>
      </c>
      <c r="H159" s="4">
        <f t="shared" si="2"/>
        <v>-1.8356950861276016</v>
      </c>
      <c r="I159" s="4">
        <f>precM[[#This Row],[Trend]]+precM[[#This Row],[Cycle]]</f>
        <v>2.0784615384615384</v>
      </c>
      <c r="J159" s="4">
        <f>precM[[#This Row],[Detrended]]-precM[[#This Row],[Cycle]]</f>
        <v>4.8115384615384613</v>
      </c>
      <c r="K159" s="4">
        <f>AVERAGEIF(precM[Month],precM[Month],precM[High Frequency])</f>
        <v>4.3020697858842185</v>
      </c>
      <c r="L159" s="4">
        <f>precM[[#This Row],[S0]]-AVERAGE($K$2:$K$13)</f>
        <v>4.299125033042559</v>
      </c>
      <c r="M159" s="4">
        <f>precM[[#This Row],[Prec]]-precM[[#This Row],[Seasonal]]</f>
        <v>2.5908749669574407</v>
      </c>
    </row>
    <row r="160" spans="1:13" x14ac:dyDescent="0.3">
      <c r="A160" s="1">
        <v>1934</v>
      </c>
      <c r="B160" s="1">
        <v>3</v>
      </c>
      <c r="C160" s="2">
        <f>DATE(precM[[#This Row],[Year]],precM[[#This Row],[Month]],15)</f>
        <v>12493</v>
      </c>
      <c r="D160" s="1">
        <f>precM[[#This Row],[Year]]+1/24+(precM[[#This Row],[Month]]-1)/12</f>
        <v>1934.2083333333335</v>
      </c>
      <c r="E160" s="1">
        <v>2.71</v>
      </c>
      <c r="F160" s="1">
        <f>$Q$17+$Q$18*precM[[#This Row],[DecDate]]</f>
        <v>3.9147890007406723</v>
      </c>
      <c r="G160">
        <f>precM[[#This Row],[Prec]]-precM[[#This Row],[Trend]]</f>
        <v>-1.2047890007406723</v>
      </c>
      <c r="H160" s="4">
        <f t="shared" si="2"/>
        <v>-1.7732505392022095</v>
      </c>
      <c r="I160" s="4">
        <f>precM[[#This Row],[Trend]]+precM[[#This Row],[Cycle]]</f>
        <v>2.1415384615384627</v>
      </c>
      <c r="J160" s="4">
        <f>precM[[#This Row],[Detrended]]-precM[[#This Row],[Cycle]]</f>
        <v>0.56846153846153724</v>
      </c>
      <c r="K160" s="4">
        <f>AVERAGEIF(precM[Month],precM[Month],precM[High Frequency])</f>
        <v>3.0973513084853286</v>
      </c>
      <c r="L160" s="4">
        <f>precM[[#This Row],[S0]]-AVERAGE($K$2:$K$13)</f>
        <v>3.0944065556436686</v>
      </c>
      <c r="M160" s="4">
        <f>precM[[#This Row],[Prec]]-precM[[#This Row],[Seasonal]]</f>
        <v>-0.38440655564366866</v>
      </c>
    </row>
    <row r="161" spans="1:13" x14ac:dyDescent="0.3">
      <c r="A161" s="1">
        <v>1934</v>
      </c>
      <c r="B161" s="1">
        <v>4</v>
      </c>
      <c r="C161" s="2">
        <f>DATE(precM[[#This Row],[Year]],precM[[#This Row],[Month]],15)</f>
        <v>12524</v>
      </c>
      <c r="D161" s="1">
        <f>precM[[#This Row],[Year]]+1/24+(precM[[#This Row],[Month]]-1)/12</f>
        <v>1934.2916666666667</v>
      </c>
      <c r="E161" s="1">
        <v>2.2999999999999998</v>
      </c>
      <c r="F161" s="1">
        <f>$Q$17+$Q$18*precM[[#This Row],[DecDate]]</f>
        <v>3.9154213768922013</v>
      </c>
      <c r="G161">
        <f>precM[[#This Row],[Prec]]-precM[[#This Row],[Trend]]</f>
        <v>-1.6154213768922014</v>
      </c>
      <c r="H161" s="4">
        <f t="shared" si="2"/>
        <v>-1.4615752230460481</v>
      </c>
      <c r="I161" s="4">
        <f>precM[[#This Row],[Trend]]+precM[[#This Row],[Cycle]]</f>
        <v>2.4538461538461531</v>
      </c>
      <c r="J161" s="4">
        <f>precM[[#This Row],[Detrended]]-precM[[#This Row],[Cycle]]</f>
        <v>-0.1538461538461533</v>
      </c>
      <c r="K161" s="4">
        <f>AVERAGEIF(precM[Month],precM[Month],precM[High Frequency])</f>
        <v>-0.10716891356066603</v>
      </c>
      <c r="L161" s="4">
        <f>precM[[#This Row],[S0]]-AVERAGE($K$2:$K$13)</f>
        <v>-0.11011366640232584</v>
      </c>
      <c r="M161" s="4">
        <f>precM[[#This Row],[Prec]]-precM[[#This Row],[Seasonal]]</f>
        <v>2.4101136664023257</v>
      </c>
    </row>
    <row r="162" spans="1:13" x14ac:dyDescent="0.3">
      <c r="A162" s="1">
        <v>1934</v>
      </c>
      <c r="B162" s="1">
        <v>5</v>
      </c>
      <c r="C162" s="2">
        <f>DATE(precM[[#This Row],[Year]],precM[[#This Row],[Month]],15)</f>
        <v>12554</v>
      </c>
      <c r="D162" s="1">
        <f>precM[[#This Row],[Year]]+1/24+(precM[[#This Row],[Month]]-1)/12</f>
        <v>1934.375</v>
      </c>
      <c r="E162" s="1">
        <v>1.56</v>
      </c>
      <c r="F162" s="1">
        <f>$Q$17+$Q$18*precM[[#This Row],[DecDate]]</f>
        <v>3.916053753043732</v>
      </c>
      <c r="G162">
        <f>precM[[#This Row],[Prec]]-precM[[#This Row],[Trend]]</f>
        <v>-2.356053753043732</v>
      </c>
      <c r="H162" s="4">
        <f t="shared" si="2"/>
        <v>-1.4837460607360404</v>
      </c>
      <c r="I162" s="4">
        <f>precM[[#This Row],[Trend]]+precM[[#This Row],[Cycle]]</f>
        <v>2.4323076923076918</v>
      </c>
      <c r="J162" s="4">
        <f>precM[[#This Row],[Detrended]]-precM[[#This Row],[Cycle]]</f>
        <v>-0.87230769230769156</v>
      </c>
      <c r="K162" s="4">
        <f>AVERAGEIF(precM[Month],precM[Month],precM[High Frequency])</f>
        <v>-2.20263283108644</v>
      </c>
      <c r="L162" s="4">
        <f>precM[[#This Row],[S0]]-AVERAGE($K$2:$K$13)</f>
        <v>-2.2055775839281</v>
      </c>
      <c r="M162" s="4">
        <f>precM[[#This Row],[Prec]]-precM[[#This Row],[Seasonal]]</f>
        <v>3.7655775839281</v>
      </c>
    </row>
    <row r="163" spans="1:13" x14ac:dyDescent="0.3">
      <c r="A163" s="1">
        <v>1934</v>
      </c>
      <c r="B163" s="1">
        <v>6</v>
      </c>
      <c r="C163" s="2">
        <f>DATE(precM[[#This Row],[Year]],precM[[#This Row],[Month]],15)</f>
        <v>12585</v>
      </c>
      <c r="D163" s="1">
        <f>precM[[#This Row],[Year]]+1/24+(precM[[#This Row],[Month]]-1)/12</f>
        <v>1934.4583333333335</v>
      </c>
      <c r="E163" s="1">
        <v>1.47</v>
      </c>
      <c r="F163" s="1">
        <f>$Q$17+$Q$18*precM[[#This Row],[DecDate]]</f>
        <v>3.9166861291952646</v>
      </c>
      <c r="G163">
        <f>precM[[#This Row],[Prec]]-precM[[#This Row],[Trend]]</f>
        <v>-2.4466861291952648</v>
      </c>
      <c r="H163" s="4">
        <f t="shared" si="2"/>
        <v>-0.80899382150295596</v>
      </c>
      <c r="I163" s="4">
        <f>precM[[#This Row],[Trend]]+precM[[#This Row],[Cycle]]</f>
        <v>3.1076923076923086</v>
      </c>
      <c r="J163" s="4">
        <f>precM[[#This Row],[Detrended]]-precM[[#This Row],[Cycle]]</f>
        <v>-1.6376923076923089</v>
      </c>
      <c r="K163" s="4">
        <f>AVERAGEIF(precM[Month],precM[Month],precM[High Frequency])</f>
        <v>-3.5464234734337858</v>
      </c>
      <c r="L163" s="4">
        <f>precM[[#This Row],[S0]]-AVERAGE($K$2:$K$13)</f>
        <v>-3.5493682262754458</v>
      </c>
      <c r="M163" s="4">
        <f>precM[[#This Row],[Prec]]-precM[[#This Row],[Seasonal]]</f>
        <v>5.0193682262754455</v>
      </c>
    </row>
    <row r="164" spans="1:13" x14ac:dyDescent="0.3">
      <c r="A164" s="1">
        <v>1934</v>
      </c>
      <c r="B164" s="1">
        <v>7</v>
      </c>
      <c r="C164" s="2">
        <f>DATE(precM[[#This Row],[Year]],precM[[#This Row],[Month]],15)</f>
        <v>12615</v>
      </c>
      <c r="D164" s="1">
        <f>precM[[#This Row],[Year]]+1/24+(precM[[#This Row],[Month]]-1)/12</f>
        <v>1934.5416666666667</v>
      </c>
      <c r="E164" s="1">
        <v>0.01</v>
      </c>
      <c r="F164" s="1">
        <f>$Q$17+$Q$18*precM[[#This Row],[DecDate]]</f>
        <v>3.9173185053467936</v>
      </c>
      <c r="G164">
        <f>precM[[#This Row],[Prec]]-precM[[#This Row],[Trend]]</f>
        <v>-3.9073185053467938</v>
      </c>
      <c r="H164" s="4">
        <f t="shared" si="2"/>
        <v>-0.33808773611602483</v>
      </c>
      <c r="I164" s="4">
        <f>precM[[#This Row],[Trend]]+precM[[#This Row],[Cycle]]</f>
        <v>3.5792307692307688</v>
      </c>
      <c r="J164" s="4">
        <f>precM[[#This Row],[Detrended]]-precM[[#This Row],[Cycle]]</f>
        <v>-3.569230769230769</v>
      </c>
      <c r="K164" s="4">
        <f>AVERAGEIF(precM[Month],precM[Month],precM[High Frequency])</f>
        <v>-4.3746233148294991</v>
      </c>
      <c r="L164" s="4">
        <f>precM[[#This Row],[S0]]-AVERAGE($K$2:$K$13)</f>
        <v>-4.3775680676711586</v>
      </c>
      <c r="M164" s="4">
        <f>precM[[#This Row],[Prec]]-precM[[#This Row],[Seasonal]]</f>
        <v>4.3875680676711584</v>
      </c>
    </row>
    <row r="165" spans="1:13" x14ac:dyDescent="0.3">
      <c r="A165" s="1">
        <v>1934</v>
      </c>
      <c r="B165" s="1">
        <v>8</v>
      </c>
      <c r="C165" s="2">
        <f>DATE(precM[[#This Row],[Year]],precM[[#This Row],[Month]],15)</f>
        <v>12646</v>
      </c>
      <c r="D165" s="1">
        <f>precM[[#This Row],[Year]]+1/24+(precM[[#This Row],[Month]]-1)/12</f>
        <v>1934.625</v>
      </c>
      <c r="E165" s="1">
        <v>0.14000000000000001</v>
      </c>
      <c r="F165" s="1">
        <f>$Q$17+$Q$18*precM[[#This Row],[DecDate]]</f>
        <v>3.9179508814983244</v>
      </c>
      <c r="G165">
        <f>precM[[#This Row],[Prec]]-precM[[#This Row],[Trend]]</f>
        <v>-3.7779508814983243</v>
      </c>
      <c r="H165" s="4">
        <f t="shared" si="2"/>
        <v>-0.2848739584214019</v>
      </c>
      <c r="I165" s="4">
        <f>precM[[#This Row],[Trend]]+precM[[#This Row],[Cycle]]</f>
        <v>3.6330769230769224</v>
      </c>
      <c r="J165" s="4">
        <f>precM[[#This Row],[Detrended]]-precM[[#This Row],[Cycle]]</f>
        <v>-3.4930769230769223</v>
      </c>
      <c r="K165" s="4">
        <f>AVERAGEIF(precM[Month],precM[Month],precM[High Frequency])</f>
        <v>-4.2356780333068986</v>
      </c>
      <c r="L165" s="4">
        <f>precM[[#This Row],[S0]]-AVERAGE($K$2:$K$13)</f>
        <v>-4.2386227861485581</v>
      </c>
      <c r="M165" s="4">
        <f>precM[[#This Row],[Prec]]-precM[[#This Row],[Seasonal]]</f>
        <v>4.3786227861485578</v>
      </c>
    </row>
    <row r="166" spans="1:13" x14ac:dyDescent="0.3">
      <c r="A166" s="1">
        <v>1934</v>
      </c>
      <c r="B166" s="1">
        <v>9</v>
      </c>
      <c r="C166" s="2">
        <f>DATE(precM[[#This Row],[Year]],precM[[#This Row],[Month]],15)</f>
        <v>12677</v>
      </c>
      <c r="D166" s="1">
        <f>precM[[#This Row],[Year]]+1/24+(precM[[#This Row],[Month]]-1)/12</f>
        <v>1934.7083333333335</v>
      </c>
      <c r="E166" s="1">
        <v>0.82</v>
      </c>
      <c r="F166" s="1">
        <f>$Q$17+$Q$18*precM[[#This Row],[DecDate]]</f>
        <v>3.9185832576498569</v>
      </c>
      <c r="G166">
        <f>precM[[#This Row],[Prec]]-precM[[#This Row],[Trend]]</f>
        <v>-3.0985832576498571</v>
      </c>
      <c r="H166" s="4">
        <f t="shared" si="2"/>
        <v>-0.32319864226524053</v>
      </c>
      <c r="I166" s="4">
        <f>precM[[#This Row],[Trend]]+precM[[#This Row],[Cycle]]</f>
        <v>3.5953846153846163</v>
      </c>
      <c r="J166" s="4">
        <f>precM[[#This Row],[Detrended]]-precM[[#This Row],[Cycle]]</f>
        <v>-2.7753846153846164</v>
      </c>
      <c r="K166" s="4">
        <f>AVERAGEIF(precM[Month],precM[Month],precM[High Frequency])</f>
        <v>-3.6242505947660595</v>
      </c>
      <c r="L166" s="4">
        <f>precM[[#This Row],[S0]]-AVERAGE($K$2:$K$13)</f>
        <v>-3.6271953476077194</v>
      </c>
      <c r="M166" s="4">
        <f>precM[[#This Row],[Prec]]-precM[[#This Row],[Seasonal]]</f>
        <v>4.4471953476077193</v>
      </c>
    </row>
    <row r="167" spans="1:13" x14ac:dyDescent="0.3">
      <c r="A167" s="1">
        <v>1934</v>
      </c>
      <c r="B167" s="1">
        <v>10</v>
      </c>
      <c r="C167" s="2">
        <f>DATE(precM[[#This Row],[Year]],precM[[#This Row],[Month]],15)</f>
        <v>12707</v>
      </c>
      <c r="D167" s="1">
        <f>precM[[#This Row],[Year]]+1/24+(precM[[#This Row],[Month]]-1)/12</f>
        <v>1934.7916666666667</v>
      </c>
      <c r="E167" s="1">
        <v>4.5599999999999996</v>
      </c>
      <c r="F167" s="1">
        <f>$Q$17+$Q$18*precM[[#This Row],[DecDate]]</f>
        <v>3.9192156338013859</v>
      </c>
      <c r="G167">
        <f>precM[[#This Row],[Prec]]-precM[[#This Row],[Trend]]</f>
        <v>0.64078436619861368</v>
      </c>
      <c r="H167" s="4">
        <f t="shared" si="2"/>
        <v>0.21232282773707492</v>
      </c>
      <c r="I167" s="4">
        <f>precM[[#This Row],[Trend]]+precM[[#This Row],[Cycle]]</f>
        <v>4.1315384615384607</v>
      </c>
      <c r="J167" s="4">
        <f>precM[[#This Row],[Detrended]]-precM[[#This Row],[Cycle]]</f>
        <v>0.42846153846153878</v>
      </c>
      <c r="K167" s="4">
        <f>AVERAGEIF(precM[Month],precM[Month],precM[High Frequency])</f>
        <v>-1.0463521015067407</v>
      </c>
      <c r="L167" s="4">
        <f>precM[[#This Row],[S0]]-AVERAGE($K$2:$K$13)</f>
        <v>-1.0492968543484005</v>
      </c>
      <c r="M167" s="4">
        <f>precM[[#This Row],[Prec]]-precM[[#This Row],[Seasonal]]</f>
        <v>5.6092968543484005</v>
      </c>
    </row>
    <row r="168" spans="1:13" x14ac:dyDescent="0.3">
      <c r="A168" s="1">
        <v>1934</v>
      </c>
      <c r="B168" s="1">
        <v>11</v>
      </c>
      <c r="C168" s="2">
        <f>DATE(precM[[#This Row],[Year]],precM[[#This Row],[Month]],15)</f>
        <v>12738</v>
      </c>
      <c r="D168" s="1">
        <f>precM[[#This Row],[Year]]+1/24+(precM[[#This Row],[Month]]-1)/12</f>
        <v>1934.875</v>
      </c>
      <c r="E168" s="1">
        <v>0.01</v>
      </c>
      <c r="F168" s="1">
        <f>$Q$17+$Q$18*precM[[#This Row],[DecDate]]</f>
        <v>3.9198480099529167</v>
      </c>
      <c r="G168">
        <f>precM[[#This Row],[Prec]]-precM[[#This Row],[Trend]]</f>
        <v>-3.9098480099529169</v>
      </c>
      <c r="H168" s="4">
        <f t="shared" si="2"/>
        <v>9.9382759277852034E-2</v>
      </c>
      <c r="I168" s="4">
        <f>precM[[#This Row],[Trend]]+precM[[#This Row],[Cycle]]</f>
        <v>4.0192307692307692</v>
      </c>
      <c r="J168" s="4">
        <f>precM[[#This Row],[Detrended]]-precM[[#This Row],[Cycle]]</f>
        <v>-4.0092307692307694</v>
      </c>
      <c r="K168" s="4">
        <f>AVERAGEIF(precM[Month],precM[Month],precM[High Frequency])</f>
        <v>2.138580491673276</v>
      </c>
      <c r="L168" s="4">
        <f>precM[[#This Row],[S0]]-AVERAGE($K$2:$K$13)</f>
        <v>2.1356357388316161</v>
      </c>
      <c r="M168" s="4">
        <f>precM[[#This Row],[Prec]]-precM[[#This Row],[Seasonal]]</f>
        <v>-2.1256357388316163</v>
      </c>
    </row>
    <row r="169" spans="1:13" x14ac:dyDescent="0.3">
      <c r="A169" s="1">
        <v>1934</v>
      </c>
      <c r="B169" s="1">
        <v>12</v>
      </c>
      <c r="C169" s="2">
        <f>DATE(precM[[#This Row],[Year]],precM[[#This Row],[Month]],15)</f>
        <v>12768</v>
      </c>
      <c r="D169" s="1">
        <f>precM[[#This Row],[Year]]+1/24+(precM[[#This Row],[Month]]-1)/12</f>
        <v>1934.9583333333335</v>
      </c>
      <c r="E169" s="1">
        <v>12</v>
      </c>
      <c r="F169" s="1">
        <f>$Q$17+$Q$18*precM[[#This Row],[DecDate]]</f>
        <v>3.9204803861044493</v>
      </c>
      <c r="G169">
        <f>precM[[#This Row],[Prec]]-precM[[#This Row],[Trend]]</f>
        <v>8.0795196138955507</v>
      </c>
      <c r="H169" s="4">
        <f t="shared" si="2"/>
        <v>-1.8941924565986621E-2</v>
      </c>
      <c r="I169" s="4">
        <f>precM[[#This Row],[Trend]]+precM[[#This Row],[Cycle]]</f>
        <v>3.9015384615384625</v>
      </c>
      <c r="J169" s="4">
        <f>precM[[#This Row],[Detrended]]-precM[[#This Row],[Cycle]]</f>
        <v>8.098461538461537</v>
      </c>
      <c r="K169" s="4">
        <f>AVERAGEIF(precM[Month],precM[Month],precM[High Frequency])</f>
        <v>4.7562727993655827</v>
      </c>
      <c r="L169" s="4">
        <f>precM[[#This Row],[S0]]-AVERAGE($K$2:$K$13)</f>
        <v>4.7533280465239232</v>
      </c>
      <c r="M169" s="4">
        <f>precM[[#This Row],[Prec]]-precM[[#This Row],[Seasonal]]</f>
        <v>7.2466719534760768</v>
      </c>
    </row>
    <row r="170" spans="1:13" x14ac:dyDescent="0.3">
      <c r="A170" s="1">
        <v>1935</v>
      </c>
      <c r="B170" s="1">
        <v>1</v>
      </c>
      <c r="C170" s="2">
        <f>DATE(precM[[#This Row],[Year]],precM[[#This Row],[Month]],15)</f>
        <v>12799</v>
      </c>
      <c r="D170" s="1">
        <f>precM[[#This Row],[Year]]+1/24+(precM[[#This Row],[Month]]-1)/12</f>
        <v>1935.0416666666667</v>
      </c>
      <c r="E170" s="1">
        <v>10.220000000000001</v>
      </c>
      <c r="F170" s="1">
        <f>$Q$17+$Q$18*precM[[#This Row],[DecDate]]</f>
        <v>3.9211127622559783</v>
      </c>
      <c r="G170">
        <f>precM[[#This Row],[Prec]]-precM[[#This Row],[Trend]]</f>
        <v>6.2988872377440224</v>
      </c>
      <c r="H170" s="4">
        <f t="shared" si="2"/>
        <v>-0.13034353148674815</v>
      </c>
      <c r="I170" s="4">
        <f>precM[[#This Row],[Trend]]+precM[[#This Row],[Cycle]]</f>
        <v>3.79076923076923</v>
      </c>
      <c r="J170" s="4">
        <f>precM[[#This Row],[Detrended]]-precM[[#This Row],[Cycle]]</f>
        <v>6.4292307692307702</v>
      </c>
      <c r="K170" s="4">
        <f>AVERAGEIF(precM[Month],precM[Month],precM[High Frequency])</f>
        <v>4.8781919111816014</v>
      </c>
      <c r="L170" s="4">
        <f>precM[[#This Row],[S0]]-AVERAGE($K$2:$K$13)</f>
        <v>4.8752471583399419</v>
      </c>
      <c r="M170" s="4">
        <f>precM[[#This Row],[Prec]]-precM[[#This Row],[Seasonal]]</f>
        <v>5.3447528416600587</v>
      </c>
    </row>
    <row r="171" spans="1:13" x14ac:dyDescent="0.3">
      <c r="A171" s="1">
        <v>1935</v>
      </c>
      <c r="B171" s="1">
        <v>2</v>
      </c>
      <c r="C171" s="2">
        <f>DATE(precM[[#This Row],[Year]],precM[[#This Row],[Month]],15)</f>
        <v>12830</v>
      </c>
      <c r="D171" s="1">
        <f>precM[[#This Row],[Year]]+1/24+(precM[[#This Row],[Month]]-1)/12</f>
        <v>1935.125</v>
      </c>
      <c r="E171" s="1">
        <v>4.54</v>
      </c>
      <c r="F171" s="1">
        <f>$Q$17+$Q$18*precM[[#This Row],[DecDate]]</f>
        <v>3.921745138407509</v>
      </c>
      <c r="G171">
        <f>precM[[#This Row],[Prec]]-precM[[#This Row],[Trend]]</f>
        <v>0.61825486159249099</v>
      </c>
      <c r="H171" s="4">
        <f t="shared" si="2"/>
        <v>-0.12559129225366356</v>
      </c>
      <c r="I171" s="4">
        <f>precM[[#This Row],[Trend]]+precM[[#This Row],[Cycle]]</f>
        <v>3.7961538461538455</v>
      </c>
      <c r="J171" s="4">
        <f>precM[[#This Row],[Detrended]]-precM[[#This Row],[Cycle]]</f>
        <v>0.74384615384615449</v>
      </c>
      <c r="K171" s="4">
        <f>AVERAGEIF(precM[Month],precM[Month],precM[High Frequency])</f>
        <v>4.3020697858842185</v>
      </c>
      <c r="L171" s="4">
        <f>precM[[#This Row],[S0]]-AVERAGE($K$2:$K$13)</f>
        <v>4.299125033042559</v>
      </c>
      <c r="M171" s="4">
        <f>precM[[#This Row],[Prec]]-precM[[#This Row],[Seasonal]]</f>
        <v>0.24087496695744104</v>
      </c>
    </row>
    <row r="172" spans="1:13" x14ac:dyDescent="0.3">
      <c r="A172" s="1">
        <v>1935</v>
      </c>
      <c r="B172" s="1">
        <v>3</v>
      </c>
      <c r="C172" s="2">
        <f>DATE(precM[[#This Row],[Year]],precM[[#This Row],[Month]],15)</f>
        <v>12858</v>
      </c>
      <c r="D172" s="1">
        <f>precM[[#This Row],[Year]]+1/24+(precM[[#This Row],[Month]]-1)/12</f>
        <v>1935.2083333333335</v>
      </c>
      <c r="E172" s="1">
        <v>6.4</v>
      </c>
      <c r="F172" s="1">
        <f>$Q$17+$Q$18*precM[[#This Row],[DecDate]]</f>
        <v>3.9223775145590416</v>
      </c>
      <c r="G172">
        <f>precM[[#This Row],[Prec]]-precM[[#This Row],[Trend]]</f>
        <v>2.4776224854409588</v>
      </c>
      <c r="H172" s="4">
        <f t="shared" si="2"/>
        <v>-0.11468520686673275</v>
      </c>
      <c r="I172" s="4">
        <f>precM[[#This Row],[Trend]]+precM[[#This Row],[Cycle]]</f>
        <v>3.8076923076923088</v>
      </c>
      <c r="J172" s="4">
        <f>precM[[#This Row],[Detrended]]-precM[[#This Row],[Cycle]]</f>
        <v>2.5923076923076915</v>
      </c>
      <c r="K172" s="4">
        <f>AVERAGEIF(precM[Month],precM[Month],precM[High Frequency])</f>
        <v>3.0973513084853286</v>
      </c>
      <c r="L172" s="4">
        <f>precM[[#This Row],[S0]]-AVERAGE($K$2:$K$13)</f>
        <v>3.0944065556436686</v>
      </c>
      <c r="M172" s="4">
        <f>precM[[#This Row],[Prec]]-precM[[#This Row],[Seasonal]]</f>
        <v>3.3055934443563317</v>
      </c>
    </row>
    <row r="173" spans="1:13" x14ac:dyDescent="0.3">
      <c r="A173" s="1">
        <v>1935</v>
      </c>
      <c r="B173" s="1">
        <v>4</v>
      </c>
      <c r="C173" s="2">
        <f>DATE(precM[[#This Row],[Year]],precM[[#This Row],[Month]],15)</f>
        <v>12889</v>
      </c>
      <c r="D173" s="1">
        <f>precM[[#This Row],[Year]]+1/24+(precM[[#This Row],[Month]]-1)/12</f>
        <v>1935.2916666666667</v>
      </c>
      <c r="E173" s="1">
        <v>9.68</v>
      </c>
      <c r="F173" s="1">
        <f>$Q$17+$Q$18*precM[[#This Row],[DecDate]]</f>
        <v>3.9230098907105706</v>
      </c>
      <c r="G173">
        <f>precM[[#This Row],[Prec]]-precM[[#This Row],[Trend]]</f>
        <v>5.7569901092894291</v>
      </c>
      <c r="H173" s="4">
        <f t="shared" si="2"/>
        <v>0.1031439554432752</v>
      </c>
      <c r="I173" s="4">
        <f>precM[[#This Row],[Trend]]+precM[[#This Row],[Cycle]]</f>
        <v>4.0261538461538455</v>
      </c>
      <c r="J173" s="4">
        <f>precM[[#This Row],[Detrended]]-precM[[#This Row],[Cycle]]</f>
        <v>5.6538461538461542</v>
      </c>
      <c r="K173" s="4">
        <f>AVERAGEIF(precM[Month],precM[Month],precM[High Frequency])</f>
        <v>-0.10716891356066603</v>
      </c>
      <c r="L173" s="4">
        <f>precM[[#This Row],[S0]]-AVERAGE($K$2:$K$13)</f>
        <v>-0.11011366640232584</v>
      </c>
      <c r="M173" s="4">
        <f>precM[[#This Row],[Prec]]-precM[[#This Row],[Seasonal]]</f>
        <v>9.7901136664023252</v>
      </c>
    </row>
    <row r="174" spans="1:13" x14ac:dyDescent="0.3">
      <c r="A174" s="1">
        <v>1935</v>
      </c>
      <c r="B174" s="1">
        <v>5</v>
      </c>
      <c r="C174" s="2">
        <f>DATE(precM[[#This Row],[Year]],precM[[#This Row],[Month]],15)</f>
        <v>12919</v>
      </c>
      <c r="D174" s="1">
        <f>precM[[#This Row],[Year]]+1/24+(precM[[#This Row],[Month]]-1)/12</f>
        <v>1935.375</v>
      </c>
      <c r="E174" s="1">
        <v>0.84</v>
      </c>
      <c r="F174" s="1">
        <f>$Q$17+$Q$18*precM[[#This Row],[DecDate]]</f>
        <v>3.9236422668621014</v>
      </c>
      <c r="G174">
        <f>precM[[#This Row],[Prec]]-precM[[#This Row],[Trend]]</f>
        <v>-3.0836422668621015</v>
      </c>
      <c r="H174" s="4">
        <f t="shared" si="2"/>
        <v>0.44789619467635966</v>
      </c>
      <c r="I174" s="4">
        <f>precM[[#This Row],[Trend]]+precM[[#This Row],[Cycle]]</f>
        <v>4.3715384615384609</v>
      </c>
      <c r="J174" s="4">
        <f>precM[[#This Row],[Detrended]]-precM[[#This Row],[Cycle]]</f>
        <v>-3.5315384615384611</v>
      </c>
      <c r="K174" s="4">
        <f>AVERAGEIF(precM[Month],precM[Month],precM[High Frequency])</f>
        <v>-2.20263283108644</v>
      </c>
      <c r="L174" s="4">
        <f>precM[[#This Row],[S0]]-AVERAGE($K$2:$K$13)</f>
        <v>-2.2055775839281</v>
      </c>
      <c r="M174" s="4">
        <f>precM[[#This Row],[Prec]]-precM[[#This Row],[Seasonal]]</f>
        <v>3.0455775839280999</v>
      </c>
    </row>
    <row r="175" spans="1:13" x14ac:dyDescent="0.3">
      <c r="A175" s="1">
        <v>1935</v>
      </c>
      <c r="B175" s="1">
        <v>6</v>
      </c>
      <c r="C175" s="2">
        <f>DATE(precM[[#This Row],[Year]],precM[[#This Row],[Month]],15)</f>
        <v>12950</v>
      </c>
      <c r="D175" s="1">
        <f>precM[[#This Row],[Year]]+1/24+(precM[[#This Row],[Month]]-1)/12</f>
        <v>1935.4583333333335</v>
      </c>
      <c r="E175" s="1">
        <v>0.03</v>
      </c>
      <c r="F175" s="1">
        <f>$Q$17+$Q$18*precM[[#This Row],[DecDate]]</f>
        <v>3.9242746430136339</v>
      </c>
      <c r="G175">
        <f>precM[[#This Row],[Prec]]-precM[[#This Row],[Trend]]</f>
        <v>-3.8942746430136341</v>
      </c>
      <c r="H175" s="4">
        <f t="shared" si="2"/>
        <v>0.73341766467867486</v>
      </c>
      <c r="I175" s="4">
        <f>precM[[#This Row],[Trend]]+precM[[#This Row],[Cycle]]</f>
        <v>4.6576923076923089</v>
      </c>
      <c r="J175" s="4">
        <f>precM[[#This Row],[Detrended]]-precM[[#This Row],[Cycle]]</f>
        <v>-4.6276923076923087</v>
      </c>
      <c r="K175" s="4">
        <f>AVERAGEIF(precM[Month],precM[Month],precM[High Frequency])</f>
        <v>-3.5464234734337858</v>
      </c>
      <c r="L175" s="4">
        <f>precM[[#This Row],[S0]]-AVERAGE($K$2:$K$13)</f>
        <v>-3.5493682262754458</v>
      </c>
      <c r="M175" s="4">
        <f>precM[[#This Row],[Prec]]-precM[[#This Row],[Seasonal]]</f>
        <v>3.5793682262754456</v>
      </c>
    </row>
    <row r="176" spans="1:13" x14ac:dyDescent="0.3">
      <c r="A176" s="1">
        <v>1935</v>
      </c>
      <c r="B176" s="1">
        <v>7</v>
      </c>
      <c r="C176" s="2">
        <f>DATE(precM[[#This Row],[Year]],precM[[#This Row],[Month]],15)</f>
        <v>12980</v>
      </c>
      <c r="D176" s="1">
        <f>precM[[#This Row],[Year]]+1/24+(precM[[#This Row],[Month]]-1)/12</f>
        <v>1935.5416666666667</v>
      </c>
      <c r="E176" s="1">
        <v>0.03</v>
      </c>
      <c r="F176" s="1">
        <f>$Q$17+$Q$18*precM[[#This Row],[DecDate]]</f>
        <v>3.9249070191651629</v>
      </c>
      <c r="G176">
        <f>precM[[#This Row],[Prec]]-precM[[#This Row],[Trend]]</f>
        <v>-3.8949070191651631</v>
      </c>
      <c r="H176" s="4">
        <f t="shared" si="2"/>
        <v>0.94124682698868278</v>
      </c>
      <c r="I176" s="4">
        <f>precM[[#This Row],[Trend]]+precM[[#This Row],[Cycle]]</f>
        <v>4.8661538461538454</v>
      </c>
      <c r="J176" s="4">
        <f>precM[[#This Row],[Detrended]]-precM[[#This Row],[Cycle]]</f>
        <v>-4.836153846153846</v>
      </c>
      <c r="K176" s="4">
        <f>AVERAGEIF(precM[Month],precM[Month],precM[High Frequency])</f>
        <v>-4.3746233148294991</v>
      </c>
      <c r="L176" s="4">
        <f>precM[[#This Row],[S0]]-AVERAGE($K$2:$K$13)</f>
        <v>-4.3775680676711586</v>
      </c>
      <c r="M176" s="4">
        <f>precM[[#This Row],[Prec]]-precM[[#This Row],[Seasonal]]</f>
        <v>4.4075680676711588</v>
      </c>
    </row>
    <row r="177" spans="1:13" x14ac:dyDescent="0.3">
      <c r="A177" s="1">
        <v>1935</v>
      </c>
      <c r="B177" s="1">
        <v>8</v>
      </c>
      <c r="C177" s="2">
        <f>DATE(precM[[#This Row],[Year]],precM[[#This Row],[Month]],15)</f>
        <v>13011</v>
      </c>
      <c r="D177" s="1">
        <f>precM[[#This Row],[Year]]+1/24+(precM[[#This Row],[Month]]-1)/12</f>
        <v>1935.625</v>
      </c>
      <c r="E177" s="1">
        <v>0.08</v>
      </c>
      <c r="F177" s="1">
        <f>$Q$17+$Q$18*precM[[#This Row],[DecDate]]</f>
        <v>3.9255393953166937</v>
      </c>
      <c r="G177">
        <f>precM[[#This Row],[Prec]]-precM[[#This Row],[Trend]]</f>
        <v>-3.8455393953166936</v>
      </c>
      <c r="H177" s="4">
        <f t="shared" si="2"/>
        <v>1.4021529123756136</v>
      </c>
      <c r="I177" s="4">
        <f>precM[[#This Row],[Trend]]+precM[[#This Row],[Cycle]]</f>
        <v>5.3276923076923071</v>
      </c>
      <c r="J177" s="4">
        <f>precM[[#This Row],[Detrended]]-precM[[#This Row],[Cycle]]</f>
        <v>-5.247692307692307</v>
      </c>
      <c r="K177" s="4">
        <f>AVERAGEIF(precM[Month],precM[Month],precM[High Frequency])</f>
        <v>-4.2356780333068986</v>
      </c>
      <c r="L177" s="4">
        <f>precM[[#This Row],[S0]]-AVERAGE($K$2:$K$13)</f>
        <v>-4.2386227861485581</v>
      </c>
      <c r="M177" s="4">
        <f>precM[[#This Row],[Prec]]-precM[[#This Row],[Seasonal]]</f>
        <v>4.3186227861485582</v>
      </c>
    </row>
    <row r="178" spans="1:13" x14ac:dyDescent="0.3">
      <c r="A178" s="1">
        <v>1935</v>
      </c>
      <c r="B178" s="1">
        <v>9</v>
      </c>
      <c r="C178" s="2">
        <f>DATE(precM[[#This Row],[Year]],precM[[#This Row],[Month]],15)</f>
        <v>13042</v>
      </c>
      <c r="D178" s="1">
        <f>precM[[#This Row],[Year]]+1/24+(precM[[#This Row],[Month]]-1)/12</f>
        <v>1935.7083333333335</v>
      </c>
      <c r="E178" s="1">
        <v>0.28999999999999998</v>
      </c>
      <c r="F178" s="1">
        <f>$Q$17+$Q$18*precM[[#This Row],[DecDate]]</f>
        <v>3.9261717714682263</v>
      </c>
      <c r="G178">
        <f>precM[[#This Row],[Prec]]-precM[[#This Row],[Trend]]</f>
        <v>-3.6361717714682262</v>
      </c>
      <c r="H178" s="4">
        <f t="shared" si="2"/>
        <v>1.2161359208394673</v>
      </c>
      <c r="I178" s="4">
        <f>precM[[#This Row],[Trend]]+precM[[#This Row],[Cycle]]</f>
        <v>5.1423076923076936</v>
      </c>
      <c r="J178" s="4">
        <f>precM[[#This Row],[Detrended]]-precM[[#This Row],[Cycle]]</f>
        <v>-4.8523076923076935</v>
      </c>
      <c r="K178" s="4">
        <f>AVERAGEIF(precM[Month],precM[Month],precM[High Frequency])</f>
        <v>-3.6242505947660595</v>
      </c>
      <c r="L178" s="4">
        <f>precM[[#This Row],[S0]]-AVERAGE($K$2:$K$13)</f>
        <v>-3.6271953476077194</v>
      </c>
      <c r="M178" s="4">
        <f>precM[[#This Row],[Prec]]-precM[[#This Row],[Seasonal]]</f>
        <v>3.9171953476077195</v>
      </c>
    </row>
    <row r="179" spans="1:13" x14ac:dyDescent="0.3">
      <c r="A179" s="1">
        <v>1935</v>
      </c>
      <c r="B179" s="1">
        <v>10</v>
      </c>
      <c r="C179" s="2">
        <f>DATE(precM[[#This Row],[Year]],precM[[#This Row],[Month]],15)</f>
        <v>13072</v>
      </c>
      <c r="D179" s="1">
        <f>precM[[#This Row],[Year]]+1/24+(precM[[#This Row],[Month]]-1)/12</f>
        <v>1935.7916666666667</v>
      </c>
      <c r="E179" s="1">
        <v>3.66</v>
      </c>
      <c r="F179" s="1">
        <f>$Q$17+$Q$18*precM[[#This Row],[DecDate]]</f>
        <v>3.9268041476197553</v>
      </c>
      <c r="G179">
        <f>precM[[#This Row],[Prec]]-precM[[#This Row],[Trend]]</f>
        <v>-0.26680414761975513</v>
      </c>
      <c r="H179" s="4">
        <f t="shared" si="2"/>
        <v>0.98011892930332101</v>
      </c>
      <c r="I179" s="4">
        <f>precM[[#This Row],[Trend]]+precM[[#This Row],[Cycle]]</f>
        <v>4.9069230769230767</v>
      </c>
      <c r="J179" s="4">
        <f>precM[[#This Row],[Detrended]]-precM[[#This Row],[Cycle]]</f>
        <v>-1.2469230769230761</v>
      </c>
      <c r="K179" s="4">
        <f>AVERAGEIF(precM[Month],precM[Month],precM[High Frequency])</f>
        <v>-1.0463521015067407</v>
      </c>
      <c r="L179" s="4">
        <f>precM[[#This Row],[S0]]-AVERAGE($K$2:$K$13)</f>
        <v>-1.0492968543484005</v>
      </c>
      <c r="M179" s="4">
        <f>precM[[#This Row],[Prec]]-precM[[#This Row],[Seasonal]]</f>
        <v>4.7092968543484002</v>
      </c>
    </row>
    <row r="180" spans="1:13" x14ac:dyDescent="0.3">
      <c r="A180" s="1">
        <v>1935</v>
      </c>
      <c r="B180" s="1">
        <v>11</v>
      </c>
      <c r="C180" s="2">
        <f>DATE(precM[[#This Row],[Year]],precM[[#This Row],[Month]],15)</f>
        <v>13103</v>
      </c>
      <c r="D180" s="1">
        <f>precM[[#This Row],[Year]]+1/24+(precM[[#This Row],[Month]]-1)/12</f>
        <v>1935.875</v>
      </c>
      <c r="E180" s="1">
        <v>9.0500000000000007</v>
      </c>
      <c r="F180" s="1">
        <f>$Q$17+$Q$18*precM[[#This Row],[DecDate]]</f>
        <v>3.927436523771286</v>
      </c>
      <c r="G180">
        <f>precM[[#This Row],[Prec]]-precM[[#This Row],[Trend]]</f>
        <v>5.1225634762287147</v>
      </c>
      <c r="H180" s="4">
        <f t="shared" si="2"/>
        <v>0.34717886084409788</v>
      </c>
      <c r="I180" s="4">
        <f>precM[[#This Row],[Trend]]+precM[[#This Row],[Cycle]]</f>
        <v>4.2746153846153838</v>
      </c>
      <c r="J180" s="4">
        <f>precM[[#This Row],[Detrended]]-precM[[#This Row],[Cycle]]</f>
        <v>4.7753846153846169</v>
      </c>
      <c r="K180" s="4">
        <f>AVERAGEIF(precM[Month],precM[Month],precM[High Frequency])</f>
        <v>2.138580491673276</v>
      </c>
      <c r="L180" s="4">
        <f>precM[[#This Row],[S0]]-AVERAGE($K$2:$K$13)</f>
        <v>2.1356357388316161</v>
      </c>
      <c r="M180" s="4">
        <f>precM[[#This Row],[Prec]]-precM[[#This Row],[Seasonal]]</f>
        <v>6.9143642611683847</v>
      </c>
    </row>
    <row r="181" spans="1:13" x14ac:dyDescent="0.3">
      <c r="A181" s="1">
        <v>1935</v>
      </c>
      <c r="B181" s="1">
        <v>12</v>
      </c>
      <c r="C181" s="2">
        <f>DATE(precM[[#This Row],[Year]],precM[[#This Row],[Month]],15)</f>
        <v>13133</v>
      </c>
      <c r="D181" s="1">
        <f>precM[[#This Row],[Year]]+1/24+(precM[[#This Row],[Month]]-1)/12</f>
        <v>1935.9583333333335</v>
      </c>
      <c r="E181" s="1">
        <v>3.73</v>
      </c>
      <c r="F181" s="1">
        <f>$Q$17+$Q$18*precM[[#This Row],[DecDate]]</f>
        <v>3.9280688999228186</v>
      </c>
      <c r="G181">
        <f>precM[[#This Row],[Prec]]-precM[[#This Row],[Trend]]</f>
        <v>-0.19806889992281862</v>
      </c>
      <c r="H181" s="4">
        <f t="shared" si="2"/>
        <v>0.49962340776949027</v>
      </c>
      <c r="I181" s="4">
        <f>precM[[#This Row],[Trend]]+precM[[#This Row],[Cycle]]</f>
        <v>4.4276923076923085</v>
      </c>
      <c r="J181" s="4">
        <f>precM[[#This Row],[Detrended]]-precM[[#This Row],[Cycle]]</f>
        <v>-0.69769230769230894</v>
      </c>
      <c r="K181" s="4">
        <f>AVERAGEIF(precM[Month],precM[Month],precM[High Frequency])</f>
        <v>4.7562727993655827</v>
      </c>
      <c r="L181" s="4">
        <f>precM[[#This Row],[S0]]-AVERAGE($K$2:$K$13)</f>
        <v>4.7533280465239232</v>
      </c>
      <c r="M181" s="4">
        <f>precM[[#This Row],[Prec]]-precM[[#This Row],[Seasonal]]</f>
        <v>-1.0233280465239232</v>
      </c>
    </row>
    <row r="182" spans="1:13" x14ac:dyDescent="0.3">
      <c r="A182" s="1">
        <v>1936</v>
      </c>
      <c r="B182" s="1">
        <v>1</v>
      </c>
      <c r="C182" s="2">
        <f>DATE(precM[[#This Row],[Year]],precM[[#This Row],[Month]],15)</f>
        <v>13164</v>
      </c>
      <c r="D182" s="1">
        <f>precM[[#This Row],[Year]]+1/24+(precM[[#This Row],[Month]]-1)/12</f>
        <v>1936.0416666666667</v>
      </c>
      <c r="E182" s="1">
        <v>14.71</v>
      </c>
      <c r="F182" s="1">
        <f>$Q$17+$Q$18*precM[[#This Row],[DecDate]]</f>
        <v>3.9287012760743476</v>
      </c>
      <c r="G182">
        <f>precM[[#This Row],[Prec]]-precM[[#This Row],[Trend]]</f>
        <v>10.781298723925653</v>
      </c>
      <c r="H182" s="4">
        <f t="shared" si="2"/>
        <v>0.50899103161795933</v>
      </c>
      <c r="I182" s="4">
        <f>precM[[#This Row],[Trend]]+precM[[#This Row],[Cycle]]</f>
        <v>4.4376923076923074</v>
      </c>
      <c r="J182" s="4">
        <f>precM[[#This Row],[Detrended]]-precM[[#This Row],[Cycle]]</f>
        <v>10.272307692307693</v>
      </c>
      <c r="K182" s="4">
        <f>AVERAGEIF(precM[Month],precM[Month],precM[High Frequency])</f>
        <v>4.8781919111816014</v>
      </c>
      <c r="L182" s="4">
        <f>precM[[#This Row],[S0]]-AVERAGE($K$2:$K$13)</f>
        <v>4.8752471583399419</v>
      </c>
      <c r="M182" s="4">
        <f>precM[[#This Row],[Prec]]-precM[[#This Row],[Seasonal]]</f>
        <v>9.8347528416600589</v>
      </c>
    </row>
    <row r="183" spans="1:13" x14ac:dyDescent="0.3">
      <c r="A183" s="1">
        <v>1936</v>
      </c>
      <c r="B183" s="1">
        <v>2</v>
      </c>
      <c r="C183" s="2">
        <f>DATE(precM[[#This Row],[Year]],precM[[#This Row],[Month]],15)</f>
        <v>13195</v>
      </c>
      <c r="D183" s="1">
        <f>precM[[#This Row],[Year]]+1/24+(precM[[#This Row],[Month]]-1)/12</f>
        <v>1936.125</v>
      </c>
      <c r="E183" s="1">
        <v>16.22</v>
      </c>
      <c r="F183" s="1">
        <f>$Q$17+$Q$18*precM[[#This Row],[DecDate]]</f>
        <v>3.9293336522258784</v>
      </c>
      <c r="G183">
        <f>precM[[#This Row],[Prec]]-precM[[#This Row],[Trend]]</f>
        <v>12.29066634777412</v>
      </c>
      <c r="H183" s="4">
        <f t="shared" si="2"/>
        <v>0.51143557854335175</v>
      </c>
      <c r="I183" s="4">
        <f>precM[[#This Row],[Trend]]+precM[[#This Row],[Cycle]]</f>
        <v>4.4407692307692299</v>
      </c>
      <c r="J183" s="4">
        <f>precM[[#This Row],[Detrended]]-precM[[#This Row],[Cycle]]</f>
        <v>11.779230769230768</v>
      </c>
      <c r="K183" s="4">
        <f>AVERAGEIF(precM[Month],precM[Month],precM[High Frequency])</f>
        <v>4.3020697858842185</v>
      </c>
      <c r="L183" s="4">
        <f>precM[[#This Row],[S0]]-AVERAGE($K$2:$K$13)</f>
        <v>4.299125033042559</v>
      </c>
      <c r="M183" s="4">
        <f>precM[[#This Row],[Prec]]-precM[[#This Row],[Seasonal]]</f>
        <v>11.92087496695744</v>
      </c>
    </row>
    <row r="184" spans="1:13" x14ac:dyDescent="0.3">
      <c r="A184" s="1">
        <v>1936</v>
      </c>
      <c r="B184" s="1">
        <v>3</v>
      </c>
      <c r="C184" s="2">
        <f>DATE(precM[[#This Row],[Year]],precM[[#This Row],[Month]],15)</f>
        <v>13224</v>
      </c>
      <c r="D184" s="1">
        <f>precM[[#This Row],[Year]]+1/24+(precM[[#This Row],[Month]]-1)/12</f>
        <v>1936.2083333333335</v>
      </c>
      <c r="E184" s="1">
        <v>2.13</v>
      </c>
      <c r="F184" s="1">
        <f>$Q$17+$Q$18*precM[[#This Row],[DecDate]]</f>
        <v>3.9299660283774109</v>
      </c>
      <c r="G184">
        <f>precM[[#This Row],[Prec]]-precM[[#This Row],[Trend]]</f>
        <v>-1.799966028377411</v>
      </c>
      <c r="H184" s="4">
        <f t="shared" si="2"/>
        <v>0.54772627931489792</v>
      </c>
      <c r="I184" s="4">
        <f>precM[[#This Row],[Trend]]+precM[[#This Row],[Cycle]]</f>
        <v>4.4776923076923092</v>
      </c>
      <c r="J184" s="4">
        <f>precM[[#This Row],[Detrended]]-precM[[#This Row],[Cycle]]</f>
        <v>-2.3476923076923089</v>
      </c>
      <c r="K184" s="4">
        <f>AVERAGEIF(precM[Month],precM[Month],precM[High Frequency])</f>
        <v>3.0973513084853286</v>
      </c>
      <c r="L184" s="4">
        <f>precM[[#This Row],[S0]]-AVERAGE($K$2:$K$13)</f>
        <v>3.0944065556436686</v>
      </c>
      <c r="M184" s="4">
        <f>precM[[#This Row],[Prec]]-precM[[#This Row],[Seasonal]]</f>
        <v>-0.96440655564366873</v>
      </c>
    </row>
    <row r="185" spans="1:13" x14ac:dyDescent="0.3">
      <c r="A185" s="1">
        <v>1936</v>
      </c>
      <c r="B185" s="1">
        <v>4</v>
      </c>
      <c r="C185" s="2">
        <f>DATE(precM[[#This Row],[Year]],precM[[#This Row],[Month]],15)</f>
        <v>13255</v>
      </c>
      <c r="D185" s="1">
        <f>precM[[#This Row],[Year]]+1/24+(precM[[#This Row],[Month]]-1)/12</f>
        <v>1936.2916666666667</v>
      </c>
      <c r="E185" s="1">
        <v>3.34</v>
      </c>
      <c r="F185" s="1">
        <f>$Q$17+$Q$18*precM[[#This Row],[DecDate]]</f>
        <v>3.9305984045289399</v>
      </c>
      <c r="G185">
        <f>precM[[#This Row],[Prec]]-precM[[#This Row],[Trend]]</f>
        <v>-0.59059840452894008</v>
      </c>
      <c r="H185" s="4">
        <f t="shared" si="2"/>
        <v>0.7124785185479825</v>
      </c>
      <c r="I185" s="4">
        <f>precM[[#This Row],[Trend]]+precM[[#This Row],[Cycle]]</f>
        <v>4.6430769230769222</v>
      </c>
      <c r="J185" s="4">
        <f>precM[[#This Row],[Detrended]]-precM[[#This Row],[Cycle]]</f>
        <v>-1.3030769230769226</v>
      </c>
      <c r="K185" s="4">
        <f>AVERAGEIF(precM[Month],precM[Month],precM[High Frequency])</f>
        <v>-0.10716891356066603</v>
      </c>
      <c r="L185" s="4">
        <f>precM[[#This Row],[S0]]-AVERAGE($K$2:$K$13)</f>
        <v>-0.11011366640232584</v>
      </c>
      <c r="M185" s="4">
        <f>precM[[#This Row],[Prec]]-precM[[#This Row],[Seasonal]]</f>
        <v>3.4501136664023258</v>
      </c>
    </row>
    <row r="186" spans="1:13" x14ac:dyDescent="0.3">
      <c r="A186" s="1">
        <v>1936</v>
      </c>
      <c r="B186" s="1">
        <v>5</v>
      </c>
      <c r="C186" s="2">
        <f>DATE(precM[[#This Row],[Year]],precM[[#This Row],[Month]],15)</f>
        <v>13285</v>
      </c>
      <c r="D186" s="1">
        <f>precM[[#This Row],[Year]]+1/24+(precM[[#This Row],[Month]]-1)/12</f>
        <v>1936.375</v>
      </c>
      <c r="E186" s="1">
        <v>1.46</v>
      </c>
      <c r="F186" s="1">
        <f>$Q$17+$Q$18*precM[[#This Row],[DecDate]]</f>
        <v>3.9312307806804707</v>
      </c>
      <c r="G186">
        <f>precM[[#This Row],[Prec]]-precM[[#This Row],[Trend]]</f>
        <v>-2.4712307806804708</v>
      </c>
      <c r="H186" s="4">
        <f t="shared" si="2"/>
        <v>0.56492306547337456</v>
      </c>
      <c r="I186" s="4">
        <f>precM[[#This Row],[Trend]]+precM[[#This Row],[Cycle]]</f>
        <v>4.4961538461538453</v>
      </c>
      <c r="J186" s="4">
        <f>precM[[#This Row],[Detrended]]-precM[[#This Row],[Cycle]]</f>
        <v>-3.0361538461538453</v>
      </c>
      <c r="K186" s="4">
        <f>AVERAGEIF(precM[Month],precM[Month],precM[High Frequency])</f>
        <v>-2.20263283108644</v>
      </c>
      <c r="L186" s="4">
        <f>precM[[#This Row],[S0]]-AVERAGE($K$2:$K$13)</f>
        <v>-2.2055775839281</v>
      </c>
      <c r="M186" s="4">
        <f>precM[[#This Row],[Prec]]-precM[[#This Row],[Seasonal]]</f>
        <v>3.6655775839281</v>
      </c>
    </row>
    <row r="187" spans="1:13" x14ac:dyDescent="0.3">
      <c r="A187" s="1">
        <v>1936</v>
      </c>
      <c r="B187" s="1">
        <v>6</v>
      </c>
      <c r="C187" s="2">
        <f>DATE(precM[[#This Row],[Year]],precM[[#This Row],[Month]],15)</f>
        <v>13316</v>
      </c>
      <c r="D187" s="1">
        <f>precM[[#This Row],[Year]]+1/24+(precM[[#This Row],[Month]]-1)/12</f>
        <v>1936.4583333333335</v>
      </c>
      <c r="E187" s="1">
        <v>2.83</v>
      </c>
      <c r="F187" s="1">
        <f>$Q$17+$Q$18*precM[[#This Row],[DecDate]]</f>
        <v>3.9318631568320033</v>
      </c>
      <c r="G187">
        <f>precM[[#This Row],[Prec]]-precM[[#This Row],[Trend]]</f>
        <v>-1.1018631568320032</v>
      </c>
      <c r="H187" s="4">
        <f t="shared" si="2"/>
        <v>0.26736761239876711</v>
      </c>
      <c r="I187" s="4">
        <f>precM[[#This Row],[Trend]]+precM[[#This Row],[Cycle]]</f>
        <v>4.1992307692307707</v>
      </c>
      <c r="J187" s="4">
        <f>precM[[#This Row],[Detrended]]-precM[[#This Row],[Cycle]]</f>
        <v>-1.3692307692307704</v>
      </c>
      <c r="K187" s="4">
        <f>AVERAGEIF(precM[Month],precM[Month],precM[High Frequency])</f>
        <v>-3.5464234734337858</v>
      </c>
      <c r="L187" s="4">
        <f>precM[[#This Row],[S0]]-AVERAGE($K$2:$K$13)</f>
        <v>-3.5493682262754458</v>
      </c>
      <c r="M187" s="4">
        <f>precM[[#This Row],[Prec]]-precM[[#This Row],[Seasonal]]</f>
        <v>6.3793682262754459</v>
      </c>
    </row>
    <row r="188" spans="1:13" x14ac:dyDescent="0.3">
      <c r="A188" s="1">
        <v>1936</v>
      </c>
      <c r="B188" s="1">
        <v>7</v>
      </c>
      <c r="C188" s="2">
        <f>DATE(precM[[#This Row],[Year]],precM[[#This Row],[Month]],15)</f>
        <v>13346</v>
      </c>
      <c r="D188" s="1">
        <f>precM[[#This Row],[Year]]+1/24+(precM[[#This Row],[Month]]-1)/12</f>
        <v>1936.5416666666667</v>
      </c>
      <c r="E188" s="1">
        <v>0.16</v>
      </c>
      <c r="F188" s="1">
        <f>$Q$17+$Q$18*precM[[#This Row],[DecDate]]</f>
        <v>3.9324955329835323</v>
      </c>
      <c r="G188">
        <f>precM[[#This Row],[Prec]]-precM[[#This Row],[Trend]]</f>
        <v>-3.7724955329835321</v>
      </c>
      <c r="H188" s="4">
        <f t="shared" si="2"/>
        <v>0.52981215932415937</v>
      </c>
      <c r="I188" s="4">
        <f>precM[[#This Row],[Trend]]+precM[[#This Row],[Cycle]]</f>
        <v>4.4623076923076912</v>
      </c>
      <c r="J188" s="4">
        <f>precM[[#This Row],[Detrended]]-precM[[#This Row],[Cycle]]</f>
        <v>-4.3023076923076911</v>
      </c>
      <c r="K188" s="4">
        <f>AVERAGEIF(precM[Month],precM[Month],precM[High Frequency])</f>
        <v>-4.3746233148294991</v>
      </c>
      <c r="L188" s="4">
        <f>precM[[#This Row],[S0]]-AVERAGE($K$2:$K$13)</f>
        <v>-4.3775680676711586</v>
      </c>
      <c r="M188" s="4">
        <f>precM[[#This Row],[Prec]]-precM[[#This Row],[Seasonal]]</f>
        <v>4.5375680676711587</v>
      </c>
    </row>
    <row r="189" spans="1:13" x14ac:dyDescent="0.3">
      <c r="A189" s="1">
        <v>1936</v>
      </c>
      <c r="B189" s="1">
        <v>8</v>
      </c>
      <c r="C189" s="2">
        <f>DATE(precM[[#This Row],[Year]],precM[[#This Row],[Month]],15)</f>
        <v>13377</v>
      </c>
      <c r="D189" s="1">
        <f>precM[[#This Row],[Year]]+1/24+(precM[[#This Row],[Month]]-1)/12</f>
        <v>1936.625</v>
      </c>
      <c r="E189" s="1">
        <v>7.0000000000000007E-2</v>
      </c>
      <c r="F189" s="1">
        <f>$Q$17+$Q$18*precM[[#This Row],[DecDate]]</f>
        <v>3.933127909135063</v>
      </c>
      <c r="G189">
        <f>precM[[#This Row],[Prec]]-precM[[#This Row],[Trend]]</f>
        <v>-3.8631279091350632</v>
      </c>
      <c r="H189" s="4">
        <f t="shared" si="2"/>
        <v>0.32456439855724412</v>
      </c>
      <c r="I189" s="4">
        <f>precM[[#This Row],[Trend]]+precM[[#This Row],[Cycle]]</f>
        <v>4.2576923076923068</v>
      </c>
      <c r="J189" s="4">
        <f>precM[[#This Row],[Detrended]]-precM[[#This Row],[Cycle]]</f>
        <v>-4.1876923076923074</v>
      </c>
      <c r="K189" s="4">
        <f>AVERAGEIF(precM[Month],precM[Month],precM[High Frequency])</f>
        <v>-4.2356780333068986</v>
      </c>
      <c r="L189" s="4">
        <f>precM[[#This Row],[S0]]-AVERAGE($K$2:$K$13)</f>
        <v>-4.2386227861485581</v>
      </c>
      <c r="M189" s="4">
        <f>precM[[#This Row],[Prec]]-precM[[#This Row],[Seasonal]]</f>
        <v>4.3086227861485584</v>
      </c>
    </row>
    <row r="190" spans="1:13" x14ac:dyDescent="0.3">
      <c r="A190" s="1">
        <v>1936</v>
      </c>
      <c r="B190" s="1">
        <v>9</v>
      </c>
      <c r="C190" s="2">
        <f>DATE(precM[[#This Row],[Year]],precM[[#This Row],[Month]],15)</f>
        <v>13408</v>
      </c>
      <c r="D190" s="1">
        <f>precM[[#This Row],[Year]]+1/24+(precM[[#This Row],[Month]]-1)/12</f>
        <v>1936.7083333333335</v>
      </c>
      <c r="E190" s="1">
        <v>0.56000000000000005</v>
      </c>
      <c r="F190" s="1">
        <f>$Q$17+$Q$18*precM[[#This Row],[DecDate]]</f>
        <v>3.9337602852865956</v>
      </c>
      <c r="G190">
        <f>precM[[#This Row],[Prec]]-precM[[#This Row],[Trend]]</f>
        <v>-3.3737602852865956</v>
      </c>
      <c r="H190" s="4">
        <f t="shared" si="2"/>
        <v>-0.21991413144044003</v>
      </c>
      <c r="I190" s="4">
        <f>precM[[#This Row],[Trend]]+precM[[#This Row],[Cycle]]</f>
        <v>3.7138461538461556</v>
      </c>
      <c r="J190" s="4">
        <f>precM[[#This Row],[Detrended]]-precM[[#This Row],[Cycle]]</f>
        <v>-3.1538461538461555</v>
      </c>
      <c r="K190" s="4">
        <f>AVERAGEIF(precM[Month],precM[Month],precM[High Frequency])</f>
        <v>-3.6242505947660595</v>
      </c>
      <c r="L190" s="4">
        <f>precM[[#This Row],[S0]]-AVERAGE($K$2:$K$13)</f>
        <v>-3.6271953476077194</v>
      </c>
      <c r="M190" s="4">
        <f>precM[[#This Row],[Prec]]-precM[[#This Row],[Seasonal]]</f>
        <v>4.1871953476077195</v>
      </c>
    </row>
    <row r="191" spans="1:13" x14ac:dyDescent="0.3">
      <c r="A191" s="1">
        <v>1936</v>
      </c>
      <c r="B191" s="1">
        <v>10</v>
      </c>
      <c r="C191" s="2">
        <f>DATE(precM[[#This Row],[Year]],precM[[#This Row],[Month]],15)</f>
        <v>13438</v>
      </c>
      <c r="D191" s="1">
        <f>precM[[#This Row],[Year]]+1/24+(precM[[#This Row],[Month]]-1)/12</f>
        <v>1936.7916666666667</v>
      </c>
      <c r="E191" s="1">
        <v>2.44</v>
      </c>
      <c r="F191" s="1">
        <f>$Q$17+$Q$18*precM[[#This Row],[DecDate]]</f>
        <v>3.9343926614381246</v>
      </c>
      <c r="G191">
        <f>precM[[#This Row],[Prec]]-precM[[#This Row],[Trend]]</f>
        <v>-1.4943926614381247</v>
      </c>
      <c r="H191" s="4">
        <f t="shared" si="2"/>
        <v>-7.4392661438124424E-2</v>
      </c>
      <c r="I191" s="4">
        <f>precM[[#This Row],[Trend]]+precM[[#This Row],[Cycle]]</f>
        <v>3.8600000000000003</v>
      </c>
      <c r="J191" s="4">
        <f>precM[[#This Row],[Detrended]]-precM[[#This Row],[Cycle]]</f>
        <v>-1.4200000000000002</v>
      </c>
      <c r="K191" s="4">
        <f>AVERAGEIF(precM[Month],precM[Month],precM[High Frequency])</f>
        <v>-1.0463521015067407</v>
      </c>
      <c r="L191" s="4">
        <f>precM[[#This Row],[S0]]-AVERAGE($K$2:$K$13)</f>
        <v>-1.0492968543484005</v>
      </c>
      <c r="M191" s="4">
        <f>precM[[#This Row],[Prec]]-precM[[#This Row],[Seasonal]]</f>
        <v>3.4892968543484004</v>
      </c>
    </row>
    <row r="192" spans="1:13" x14ac:dyDescent="0.3">
      <c r="A192" s="1">
        <v>1936</v>
      </c>
      <c r="B192" s="1">
        <v>11</v>
      </c>
      <c r="C192" s="2">
        <f>DATE(precM[[#This Row],[Year]],precM[[#This Row],[Month]],15)</f>
        <v>13469</v>
      </c>
      <c r="D192" s="1">
        <f>precM[[#This Row],[Year]]+1/24+(precM[[#This Row],[Month]]-1)/12</f>
        <v>1936.875</v>
      </c>
      <c r="E192" s="1">
        <v>1.75</v>
      </c>
      <c r="F192" s="1">
        <f>$Q$17+$Q$18*precM[[#This Row],[DecDate]]</f>
        <v>3.9350250375896554</v>
      </c>
      <c r="G192">
        <f>precM[[#This Row],[Prec]]-precM[[#This Row],[Trend]]</f>
        <v>-2.1850250375896554</v>
      </c>
      <c r="H192" s="4">
        <f t="shared" si="2"/>
        <v>-0.28964042220503983</v>
      </c>
      <c r="I192" s="4">
        <f>precM[[#This Row],[Trend]]+precM[[#This Row],[Cycle]]</f>
        <v>3.6453846153846157</v>
      </c>
      <c r="J192" s="4">
        <f>precM[[#This Row],[Detrended]]-precM[[#This Row],[Cycle]]</f>
        <v>-1.8953846153846157</v>
      </c>
      <c r="K192" s="4">
        <f>AVERAGEIF(precM[Month],precM[Month],precM[High Frequency])</f>
        <v>2.138580491673276</v>
      </c>
      <c r="L192" s="4">
        <f>precM[[#This Row],[S0]]-AVERAGE($K$2:$K$13)</f>
        <v>2.1356357388316161</v>
      </c>
      <c r="M192" s="4">
        <f>precM[[#This Row],[Prec]]-precM[[#This Row],[Seasonal]]</f>
        <v>-0.38563573883161606</v>
      </c>
    </row>
    <row r="193" spans="1:13" x14ac:dyDescent="0.3">
      <c r="A193" s="1">
        <v>1936</v>
      </c>
      <c r="B193" s="1">
        <v>12</v>
      </c>
      <c r="C193" s="2">
        <f>DATE(precM[[#This Row],[Year]],precM[[#This Row],[Month]],15)</f>
        <v>13499</v>
      </c>
      <c r="D193" s="1">
        <f>precM[[#This Row],[Year]]+1/24+(precM[[#This Row],[Month]]-1)/12</f>
        <v>1936.9583333333335</v>
      </c>
      <c r="E193" s="1">
        <v>5.19</v>
      </c>
      <c r="F193" s="1">
        <f>$Q$17+$Q$18*precM[[#This Row],[DecDate]]</f>
        <v>3.9356574137411862</v>
      </c>
      <c r="G193">
        <f>precM[[#This Row],[Prec]]-precM[[#This Row],[Trend]]</f>
        <v>1.2543425862588142</v>
      </c>
      <c r="H193" s="4">
        <f t="shared" si="2"/>
        <v>-0.19796510604887849</v>
      </c>
      <c r="I193" s="4">
        <f>precM[[#This Row],[Trend]]+precM[[#This Row],[Cycle]]</f>
        <v>3.7376923076923076</v>
      </c>
      <c r="J193" s="4">
        <f>precM[[#This Row],[Detrended]]-precM[[#This Row],[Cycle]]</f>
        <v>1.4523076923076927</v>
      </c>
      <c r="K193" s="4">
        <f>AVERAGEIF(precM[Month],precM[Month],precM[High Frequency])</f>
        <v>4.7562727993655827</v>
      </c>
      <c r="L193" s="4">
        <f>precM[[#This Row],[S0]]-AVERAGE($K$2:$K$13)</f>
        <v>4.7533280465239232</v>
      </c>
      <c r="M193" s="4">
        <f>precM[[#This Row],[Prec]]-precM[[#This Row],[Seasonal]]</f>
        <v>0.43667195347607723</v>
      </c>
    </row>
    <row r="194" spans="1:13" x14ac:dyDescent="0.3">
      <c r="A194" s="1">
        <v>1937</v>
      </c>
      <c r="B194" s="1">
        <v>1</v>
      </c>
      <c r="C194" s="2">
        <f>DATE(precM[[#This Row],[Year]],precM[[#This Row],[Month]],15)</f>
        <v>13530</v>
      </c>
      <c r="D194" s="1">
        <f>precM[[#This Row],[Year]]+1/24+(precM[[#This Row],[Month]]-1)/12</f>
        <v>1937.0416666666667</v>
      </c>
      <c r="E194" s="1">
        <v>7.15</v>
      </c>
      <c r="F194" s="1">
        <f>$Q$17+$Q$18*precM[[#This Row],[DecDate]]</f>
        <v>3.9362897898927169</v>
      </c>
      <c r="G194">
        <f>precM[[#This Row],[Prec]]-precM[[#This Row],[Trend]]</f>
        <v>3.2137102101072834</v>
      </c>
      <c r="H194" s="4">
        <f t="shared" si="2"/>
        <v>-0.41167440527733218</v>
      </c>
      <c r="I194" s="4">
        <f>precM[[#This Row],[Trend]]+precM[[#This Row],[Cycle]]</f>
        <v>3.5246153846153847</v>
      </c>
      <c r="J194" s="4">
        <f>precM[[#This Row],[Detrended]]-precM[[#This Row],[Cycle]]</f>
        <v>3.6253846153846156</v>
      </c>
      <c r="K194" s="4">
        <f>AVERAGEIF(precM[Month],precM[Month],precM[High Frequency])</f>
        <v>4.8781919111816014</v>
      </c>
      <c r="L194" s="4">
        <f>precM[[#This Row],[S0]]-AVERAGE($K$2:$K$13)</f>
        <v>4.8752471583399419</v>
      </c>
      <c r="M194" s="4">
        <f>precM[[#This Row],[Prec]]-precM[[#This Row],[Seasonal]]</f>
        <v>2.2747528416600584</v>
      </c>
    </row>
    <row r="195" spans="1:13" x14ac:dyDescent="0.3">
      <c r="A195" s="1">
        <v>1937</v>
      </c>
      <c r="B195" s="1">
        <v>2</v>
      </c>
      <c r="C195" s="2">
        <f>DATE(precM[[#This Row],[Year]],precM[[#This Row],[Month]],15)</f>
        <v>13561</v>
      </c>
      <c r="D195" s="1">
        <f>precM[[#This Row],[Year]]+1/24+(precM[[#This Row],[Month]]-1)/12</f>
        <v>1937.125</v>
      </c>
      <c r="E195" s="1">
        <v>12.05</v>
      </c>
      <c r="F195" s="1">
        <f>$Q$17+$Q$18*precM[[#This Row],[DecDate]]</f>
        <v>3.9369221660442477</v>
      </c>
      <c r="G195">
        <f>precM[[#This Row],[Prec]]-precM[[#This Row],[Trend]]</f>
        <v>8.113077833955753</v>
      </c>
      <c r="H195" s="4">
        <f t="shared" si="2"/>
        <v>-0.42461447373655542</v>
      </c>
      <c r="I195" s="4">
        <f>precM[[#This Row],[Trend]]+precM[[#This Row],[Cycle]]</f>
        <v>3.5123076923076924</v>
      </c>
      <c r="J195" s="4">
        <f>precM[[#This Row],[Detrended]]-precM[[#This Row],[Cycle]]</f>
        <v>8.5376923076923088</v>
      </c>
      <c r="K195" s="4">
        <f>AVERAGEIF(precM[Month],precM[Month],precM[High Frequency])</f>
        <v>4.3020697858842185</v>
      </c>
      <c r="L195" s="4">
        <f>precM[[#This Row],[S0]]-AVERAGE($K$2:$K$13)</f>
        <v>4.299125033042559</v>
      </c>
      <c r="M195" s="4">
        <f>precM[[#This Row],[Prec]]-precM[[#This Row],[Seasonal]]</f>
        <v>7.7508749669574417</v>
      </c>
    </row>
    <row r="196" spans="1:13" x14ac:dyDescent="0.3">
      <c r="A196" s="1">
        <v>1937</v>
      </c>
      <c r="B196" s="1">
        <v>3</v>
      </c>
      <c r="C196" s="2">
        <f>DATE(precM[[#This Row],[Year]],precM[[#This Row],[Month]],15)</f>
        <v>13589</v>
      </c>
      <c r="D196" s="1">
        <f>precM[[#This Row],[Year]]+1/24+(precM[[#This Row],[Month]]-1)/12</f>
        <v>1937.2083333333335</v>
      </c>
      <c r="E196" s="1">
        <v>9.15</v>
      </c>
      <c r="F196" s="1">
        <f>$Q$17+$Q$18*precM[[#This Row],[DecDate]]</f>
        <v>3.9375545421957785</v>
      </c>
      <c r="G196">
        <f>precM[[#This Row],[Prec]]-precM[[#This Row],[Trend]]</f>
        <v>5.2124454578042219</v>
      </c>
      <c r="H196" s="4">
        <f t="shared" si="2"/>
        <v>-0.42909300373424003</v>
      </c>
      <c r="I196" s="4">
        <f>precM[[#This Row],[Trend]]+precM[[#This Row],[Cycle]]</f>
        <v>3.5084615384615385</v>
      </c>
      <c r="J196" s="4">
        <f>precM[[#This Row],[Detrended]]-precM[[#This Row],[Cycle]]</f>
        <v>5.6415384615384623</v>
      </c>
      <c r="K196" s="4">
        <f>AVERAGEIF(precM[Month],precM[Month],precM[High Frequency])</f>
        <v>3.0973513084853286</v>
      </c>
      <c r="L196" s="4">
        <f>precM[[#This Row],[S0]]-AVERAGE($K$2:$K$13)</f>
        <v>3.0944065556436686</v>
      </c>
      <c r="M196" s="4">
        <f>precM[[#This Row],[Prec]]-precM[[#This Row],[Seasonal]]</f>
        <v>6.0555934443563313</v>
      </c>
    </row>
    <row r="197" spans="1:13" x14ac:dyDescent="0.3">
      <c r="A197" s="1">
        <v>1937</v>
      </c>
      <c r="B197" s="1">
        <v>4</v>
      </c>
      <c r="C197" s="2">
        <f>DATE(precM[[#This Row],[Year]],precM[[#This Row],[Month]],15)</f>
        <v>13620</v>
      </c>
      <c r="D197" s="1">
        <f>precM[[#This Row],[Year]]+1/24+(precM[[#This Row],[Month]]-1)/12</f>
        <v>1937.2916666666667</v>
      </c>
      <c r="E197" s="1">
        <v>4.03</v>
      </c>
      <c r="F197" s="1">
        <f>$Q$17+$Q$18*precM[[#This Row],[DecDate]]</f>
        <v>3.9381869183473093</v>
      </c>
      <c r="G197">
        <f>precM[[#This Row],[Prec]]-precM[[#This Row],[Trend]]</f>
        <v>9.1813081652690975E-2</v>
      </c>
      <c r="H197" s="4">
        <f t="shared" si="2"/>
        <v>-0.45664845680884747</v>
      </c>
      <c r="I197" s="4">
        <f>precM[[#This Row],[Trend]]+precM[[#This Row],[Cycle]]</f>
        <v>3.4815384615384617</v>
      </c>
      <c r="J197" s="4">
        <f>precM[[#This Row],[Detrended]]-precM[[#This Row],[Cycle]]</f>
        <v>0.54846153846153844</v>
      </c>
      <c r="K197" s="4">
        <f>AVERAGEIF(precM[Month],precM[Month],precM[High Frequency])</f>
        <v>-0.10716891356066603</v>
      </c>
      <c r="L197" s="4">
        <f>precM[[#This Row],[S0]]-AVERAGE($K$2:$K$13)</f>
        <v>-0.11011366640232584</v>
      </c>
      <c r="M197" s="4">
        <f>precM[[#This Row],[Prec]]-precM[[#This Row],[Seasonal]]</f>
        <v>4.1401136664023257</v>
      </c>
    </row>
    <row r="198" spans="1:13" x14ac:dyDescent="0.3">
      <c r="A198" s="1">
        <v>1937</v>
      </c>
      <c r="B198" s="1">
        <v>5</v>
      </c>
      <c r="C198" s="2">
        <f>DATE(precM[[#This Row],[Year]],precM[[#This Row],[Month]],15)</f>
        <v>13650</v>
      </c>
      <c r="D198" s="1">
        <f>precM[[#This Row],[Year]]+1/24+(precM[[#This Row],[Month]]-1)/12</f>
        <v>1937.375</v>
      </c>
      <c r="E198" s="1">
        <v>0.55000000000000004</v>
      </c>
      <c r="F198" s="1">
        <f>$Q$17+$Q$18*precM[[#This Row],[DecDate]]</f>
        <v>3.9388192944988401</v>
      </c>
      <c r="G198">
        <f>precM[[#This Row],[Prec]]-precM[[#This Row],[Trend]]</f>
        <v>-3.3888192944988402</v>
      </c>
      <c r="H198" s="4">
        <f t="shared" si="2"/>
        <v>-0.64112698680653213</v>
      </c>
      <c r="I198" s="4">
        <f>precM[[#This Row],[Trend]]+precM[[#This Row],[Cycle]]</f>
        <v>3.2976923076923077</v>
      </c>
      <c r="J198" s="4">
        <f>precM[[#This Row],[Detrended]]-precM[[#This Row],[Cycle]]</f>
        <v>-2.7476923076923079</v>
      </c>
      <c r="K198" s="4">
        <f>AVERAGEIF(precM[Month],precM[Month],precM[High Frequency])</f>
        <v>-2.20263283108644</v>
      </c>
      <c r="L198" s="4">
        <f>precM[[#This Row],[S0]]-AVERAGE($K$2:$K$13)</f>
        <v>-2.2055775839281</v>
      </c>
      <c r="M198" s="4">
        <f>precM[[#This Row],[Prec]]-precM[[#This Row],[Seasonal]]</f>
        <v>2.7555775839281003</v>
      </c>
    </row>
    <row r="199" spans="1:13" x14ac:dyDescent="0.3">
      <c r="A199" s="1">
        <v>1937</v>
      </c>
      <c r="B199" s="1">
        <v>6</v>
      </c>
      <c r="C199" s="2">
        <f>DATE(precM[[#This Row],[Year]],precM[[#This Row],[Month]],15)</f>
        <v>13681</v>
      </c>
      <c r="D199" s="1">
        <f>precM[[#This Row],[Year]]+1/24+(precM[[#This Row],[Month]]-1)/12</f>
        <v>1937.4583333333335</v>
      </c>
      <c r="E199" s="1">
        <v>2.66</v>
      </c>
      <c r="F199" s="1">
        <f>$Q$17+$Q$18*precM[[#This Row],[DecDate]]</f>
        <v>3.9394516706503708</v>
      </c>
      <c r="G199">
        <f>precM[[#This Row],[Prec]]-precM[[#This Row],[Trend]]</f>
        <v>-1.2794516706503707</v>
      </c>
      <c r="H199" s="4">
        <f t="shared" si="2"/>
        <v>-0.38945167065037062</v>
      </c>
      <c r="I199" s="4">
        <f>precM[[#This Row],[Trend]]+precM[[#This Row],[Cycle]]</f>
        <v>3.5500000000000003</v>
      </c>
      <c r="J199" s="4">
        <f>precM[[#This Row],[Detrended]]-precM[[#This Row],[Cycle]]</f>
        <v>-0.89000000000000012</v>
      </c>
      <c r="K199" s="4">
        <f>AVERAGEIF(precM[Month],precM[Month],precM[High Frequency])</f>
        <v>-3.5464234734337858</v>
      </c>
      <c r="L199" s="4">
        <f>precM[[#This Row],[S0]]-AVERAGE($K$2:$K$13)</f>
        <v>-3.5493682262754458</v>
      </c>
      <c r="M199" s="4">
        <f>precM[[#This Row],[Prec]]-precM[[#This Row],[Seasonal]]</f>
        <v>6.2093682262754459</v>
      </c>
    </row>
    <row r="200" spans="1:13" x14ac:dyDescent="0.3">
      <c r="A200" s="1">
        <v>1937</v>
      </c>
      <c r="B200" s="1">
        <v>7</v>
      </c>
      <c r="C200" s="2">
        <f>DATE(precM[[#This Row],[Year]],precM[[#This Row],[Month]],15)</f>
        <v>13711</v>
      </c>
      <c r="D200" s="1">
        <f>precM[[#This Row],[Year]]+1/24+(precM[[#This Row],[Month]]-1)/12</f>
        <v>1937.5416666666667</v>
      </c>
      <c r="E200" s="1">
        <v>0.06</v>
      </c>
      <c r="F200" s="1">
        <f>$Q$17+$Q$18*precM[[#This Row],[DecDate]]</f>
        <v>3.9400840468019016</v>
      </c>
      <c r="G200">
        <f>precM[[#This Row],[Prec]]-precM[[#This Row],[Trend]]</f>
        <v>-3.8800840468019016</v>
      </c>
      <c r="H200" s="4">
        <f t="shared" si="2"/>
        <v>-0.29854558526343994</v>
      </c>
      <c r="I200" s="4">
        <f>precM[[#This Row],[Trend]]+precM[[#This Row],[Cycle]]</f>
        <v>3.6415384615384618</v>
      </c>
      <c r="J200" s="4">
        <f>precM[[#This Row],[Detrended]]-precM[[#This Row],[Cycle]]</f>
        <v>-3.5815384615384618</v>
      </c>
      <c r="K200" s="4">
        <f>AVERAGEIF(precM[Month],precM[Month],precM[High Frequency])</f>
        <v>-4.3746233148294991</v>
      </c>
      <c r="L200" s="4">
        <f>precM[[#This Row],[S0]]-AVERAGE($K$2:$K$13)</f>
        <v>-4.3775680676711586</v>
      </c>
      <c r="M200" s="4">
        <f>precM[[#This Row],[Prec]]-precM[[#This Row],[Seasonal]]</f>
        <v>4.4375680676711582</v>
      </c>
    </row>
    <row r="201" spans="1:13" x14ac:dyDescent="0.3">
      <c r="A201" s="1">
        <v>1937</v>
      </c>
      <c r="B201" s="1">
        <v>8</v>
      </c>
      <c r="C201" s="2">
        <f>DATE(precM[[#This Row],[Year]],precM[[#This Row],[Month]],15)</f>
        <v>13742</v>
      </c>
      <c r="D201" s="1">
        <f>precM[[#This Row],[Year]]+1/24+(precM[[#This Row],[Month]]-1)/12</f>
        <v>1937.625</v>
      </c>
      <c r="E201" s="1">
        <v>0</v>
      </c>
      <c r="F201" s="1">
        <f>$Q$17+$Q$18*precM[[#This Row],[DecDate]]</f>
        <v>3.9407164229534324</v>
      </c>
      <c r="G201">
        <f>precM[[#This Row],[Prec]]-precM[[#This Row],[Trend]]</f>
        <v>-3.9407164229534324</v>
      </c>
      <c r="H201" s="4">
        <f t="shared" ref="H201:H264" si="3">AVERAGE(G195:G207)</f>
        <v>0.64928357704656803</v>
      </c>
      <c r="I201" s="4">
        <f>precM[[#This Row],[Trend]]+precM[[#This Row],[Cycle]]</f>
        <v>4.5900000000000007</v>
      </c>
      <c r="J201" s="4">
        <f>precM[[#This Row],[Detrended]]-precM[[#This Row],[Cycle]]</f>
        <v>-4.5900000000000007</v>
      </c>
      <c r="K201" s="4">
        <f>AVERAGEIF(precM[Month],precM[Month],precM[High Frequency])</f>
        <v>-4.2356780333068986</v>
      </c>
      <c r="L201" s="4">
        <f>precM[[#This Row],[S0]]-AVERAGE($K$2:$K$13)</f>
        <v>-4.2386227861485581</v>
      </c>
      <c r="M201" s="4">
        <f>precM[[#This Row],[Prec]]-precM[[#This Row],[Seasonal]]</f>
        <v>4.2386227861485581</v>
      </c>
    </row>
    <row r="202" spans="1:13" x14ac:dyDescent="0.3">
      <c r="A202" s="1">
        <v>1937</v>
      </c>
      <c r="B202" s="1">
        <v>9</v>
      </c>
      <c r="C202" s="2">
        <f>DATE(precM[[#This Row],[Year]],precM[[#This Row],[Month]],15)</f>
        <v>13773</v>
      </c>
      <c r="D202" s="1">
        <f>precM[[#This Row],[Year]]+1/24+(precM[[#This Row],[Month]]-1)/12</f>
        <v>1937.7083333333335</v>
      </c>
      <c r="E202" s="1">
        <v>0.02</v>
      </c>
      <c r="F202" s="1">
        <f>$Q$17+$Q$18*precM[[#This Row],[DecDate]]</f>
        <v>3.9413487991049632</v>
      </c>
      <c r="G202">
        <f>precM[[#This Row],[Prec]]-precM[[#This Row],[Trend]]</f>
        <v>-3.9213487991049631</v>
      </c>
      <c r="H202" s="4">
        <f t="shared" si="3"/>
        <v>0.81172812397196004</v>
      </c>
      <c r="I202" s="4">
        <f>precM[[#This Row],[Trend]]+precM[[#This Row],[Cycle]]</f>
        <v>4.7530769230769234</v>
      </c>
      <c r="J202" s="4">
        <f>precM[[#This Row],[Detrended]]-precM[[#This Row],[Cycle]]</f>
        <v>-4.733076923076923</v>
      </c>
      <c r="K202" s="4">
        <f>AVERAGEIF(precM[Month],precM[Month],precM[High Frequency])</f>
        <v>-3.6242505947660595</v>
      </c>
      <c r="L202" s="4">
        <f>precM[[#This Row],[S0]]-AVERAGE($K$2:$K$13)</f>
        <v>-3.6271953476077194</v>
      </c>
      <c r="M202" s="4">
        <f>precM[[#This Row],[Prec]]-precM[[#This Row],[Seasonal]]</f>
        <v>3.6471953476077195</v>
      </c>
    </row>
    <row r="203" spans="1:13" x14ac:dyDescent="0.3">
      <c r="A203" s="1">
        <v>1937</v>
      </c>
      <c r="B203" s="1">
        <v>10</v>
      </c>
      <c r="C203" s="2">
        <f>DATE(precM[[#This Row],[Year]],precM[[#This Row],[Month]],15)</f>
        <v>13803</v>
      </c>
      <c r="D203" s="1">
        <f>precM[[#This Row],[Year]]+1/24+(precM[[#This Row],[Month]]-1)/12</f>
        <v>1937.7916666666667</v>
      </c>
      <c r="E203" s="1">
        <v>0.21</v>
      </c>
      <c r="F203" s="1">
        <f>$Q$17+$Q$18*precM[[#This Row],[DecDate]]</f>
        <v>3.9419811752564939</v>
      </c>
      <c r="G203">
        <f>precM[[#This Row],[Prec]]-precM[[#This Row],[Trend]]</f>
        <v>-3.731981175256494</v>
      </c>
      <c r="H203" s="4">
        <f t="shared" si="3"/>
        <v>0.36801882474350645</v>
      </c>
      <c r="I203" s="4">
        <f>precM[[#This Row],[Trend]]+precM[[#This Row],[Cycle]]</f>
        <v>4.3100000000000005</v>
      </c>
      <c r="J203" s="4">
        <f>precM[[#This Row],[Detrended]]-precM[[#This Row],[Cycle]]</f>
        <v>-4.1000000000000005</v>
      </c>
      <c r="K203" s="4">
        <f>AVERAGEIF(precM[Month],precM[Month],precM[High Frequency])</f>
        <v>-1.0463521015067407</v>
      </c>
      <c r="L203" s="4">
        <f>precM[[#This Row],[S0]]-AVERAGE($K$2:$K$13)</f>
        <v>-1.0492968543484005</v>
      </c>
      <c r="M203" s="4">
        <f>precM[[#This Row],[Prec]]-precM[[#This Row],[Seasonal]]</f>
        <v>1.2592968543484004</v>
      </c>
    </row>
    <row r="204" spans="1:13" x14ac:dyDescent="0.3">
      <c r="A204" s="1">
        <v>1937</v>
      </c>
      <c r="B204" s="1">
        <v>11</v>
      </c>
      <c r="C204" s="2">
        <f>DATE(precM[[#This Row],[Year]],precM[[#This Row],[Month]],15)</f>
        <v>13834</v>
      </c>
      <c r="D204" s="1">
        <f>precM[[#This Row],[Year]]+1/24+(precM[[#This Row],[Month]]-1)/12</f>
        <v>1937.875</v>
      </c>
      <c r="E204" s="1">
        <v>0.05</v>
      </c>
      <c r="F204" s="1">
        <f>$Q$17+$Q$18*precM[[#This Row],[DecDate]]</f>
        <v>3.9426135514080247</v>
      </c>
      <c r="G204">
        <f>precM[[#This Row],[Prec]]-precM[[#This Row],[Trend]]</f>
        <v>-3.8926135514080249</v>
      </c>
      <c r="H204" s="4">
        <f t="shared" si="3"/>
        <v>0.1312326024381294</v>
      </c>
      <c r="I204" s="4">
        <f>precM[[#This Row],[Trend]]+precM[[#This Row],[Cycle]]</f>
        <v>4.0738461538461541</v>
      </c>
      <c r="J204" s="4">
        <f>precM[[#This Row],[Detrended]]-precM[[#This Row],[Cycle]]</f>
        <v>-4.0238461538461543</v>
      </c>
      <c r="K204" s="4">
        <f>AVERAGEIF(precM[Month],precM[Month],precM[High Frequency])</f>
        <v>2.138580491673276</v>
      </c>
      <c r="L204" s="4">
        <f>precM[[#This Row],[S0]]-AVERAGE($K$2:$K$13)</f>
        <v>2.1356357388316161</v>
      </c>
      <c r="M204" s="4">
        <f>precM[[#This Row],[Prec]]-precM[[#This Row],[Seasonal]]</f>
        <v>-2.0856357388316162</v>
      </c>
    </row>
    <row r="205" spans="1:13" x14ac:dyDescent="0.3">
      <c r="A205" s="1">
        <v>1937</v>
      </c>
      <c r="B205" s="1">
        <v>12</v>
      </c>
      <c r="C205" s="2">
        <f>DATE(precM[[#This Row],[Year]],precM[[#This Row],[Month]],15)</f>
        <v>13864</v>
      </c>
      <c r="D205" s="1">
        <f>precM[[#This Row],[Year]]+1/24+(precM[[#This Row],[Month]]-1)/12</f>
        <v>1937.9583333333335</v>
      </c>
      <c r="E205" s="1">
        <v>5.03</v>
      </c>
      <c r="F205" s="1">
        <f>$Q$17+$Q$18*precM[[#This Row],[DecDate]]</f>
        <v>3.9432459275595555</v>
      </c>
      <c r="G205">
        <f>precM[[#This Row],[Prec]]-precM[[#This Row],[Trend]]</f>
        <v>1.0867540724404448</v>
      </c>
      <c r="H205" s="4">
        <f t="shared" si="3"/>
        <v>0.10598484167121382</v>
      </c>
      <c r="I205" s="4">
        <f>precM[[#This Row],[Trend]]+precM[[#This Row],[Cycle]]</f>
        <v>4.0492307692307694</v>
      </c>
      <c r="J205" s="4">
        <f>precM[[#This Row],[Detrended]]-precM[[#This Row],[Cycle]]</f>
        <v>0.98076923076923095</v>
      </c>
      <c r="K205" s="4">
        <f>AVERAGEIF(precM[Month],precM[Month],precM[High Frequency])</f>
        <v>4.7562727993655827</v>
      </c>
      <c r="L205" s="4">
        <f>precM[[#This Row],[S0]]-AVERAGE($K$2:$K$13)</f>
        <v>4.7533280465239232</v>
      </c>
      <c r="M205" s="4">
        <f>precM[[#This Row],[Prec]]-precM[[#This Row],[Seasonal]]</f>
        <v>0.27667195347607709</v>
      </c>
    </row>
    <row r="206" spans="1:13" x14ac:dyDescent="0.3">
      <c r="A206" s="1">
        <v>1938</v>
      </c>
      <c r="B206" s="1">
        <v>1</v>
      </c>
      <c r="C206" s="2">
        <f>DATE(precM[[#This Row],[Year]],precM[[#This Row],[Month]],15)</f>
        <v>13895</v>
      </c>
      <c r="D206" s="1">
        <f>precM[[#This Row],[Year]]+1/24+(precM[[#This Row],[Month]]-1)/12</f>
        <v>1938.0416666666667</v>
      </c>
      <c r="E206" s="1">
        <v>6.38</v>
      </c>
      <c r="F206" s="1">
        <f>$Q$17+$Q$18*precM[[#This Row],[DecDate]]</f>
        <v>3.9438783037110863</v>
      </c>
      <c r="G206">
        <f>precM[[#This Row],[Prec]]-precM[[#This Row],[Trend]]</f>
        <v>2.4361216962889136</v>
      </c>
      <c r="H206" s="4">
        <f t="shared" si="3"/>
        <v>-8.9262919095701596E-2</v>
      </c>
      <c r="I206" s="4">
        <f>precM[[#This Row],[Trend]]+precM[[#This Row],[Cycle]]</f>
        <v>3.8546153846153848</v>
      </c>
      <c r="J206" s="4">
        <f>precM[[#This Row],[Detrended]]-precM[[#This Row],[Cycle]]</f>
        <v>2.5253846153846151</v>
      </c>
      <c r="K206" s="4">
        <f>AVERAGEIF(precM[Month],precM[Month],precM[High Frequency])</f>
        <v>4.8781919111816014</v>
      </c>
      <c r="L206" s="4">
        <f>precM[[#This Row],[S0]]-AVERAGE($K$2:$K$13)</f>
        <v>4.8752471583399419</v>
      </c>
      <c r="M206" s="4">
        <f>precM[[#This Row],[Prec]]-precM[[#This Row],[Seasonal]]</f>
        <v>1.504752841660058</v>
      </c>
    </row>
    <row r="207" spans="1:13" x14ac:dyDescent="0.3">
      <c r="A207" s="1">
        <v>1938</v>
      </c>
      <c r="B207" s="1">
        <v>2</v>
      </c>
      <c r="C207" s="2">
        <f>DATE(precM[[#This Row],[Year]],precM[[#This Row],[Month]],15)</f>
        <v>13926</v>
      </c>
      <c r="D207" s="1">
        <f>precM[[#This Row],[Year]]+1/24+(precM[[#This Row],[Month]]-1)/12</f>
        <v>1938.125</v>
      </c>
      <c r="E207" s="1">
        <v>19.48</v>
      </c>
      <c r="F207" s="1">
        <f>$Q$17+$Q$18*precM[[#This Row],[DecDate]]</f>
        <v>3.9445106798626171</v>
      </c>
      <c r="G207">
        <f>precM[[#This Row],[Prec]]-precM[[#This Row],[Trend]]</f>
        <v>15.535489320137383</v>
      </c>
      <c r="H207" s="4">
        <f t="shared" si="3"/>
        <v>-9.4510679862617061E-2</v>
      </c>
      <c r="I207" s="4">
        <f>precM[[#This Row],[Trend]]+precM[[#This Row],[Cycle]]</f>
        <v>3.85</v>
      </c>
      <c r="J207" s="4">
        <f>precM[[#This Row],[Detrended]]-precM[[#This Row],[Cycle]]</f>
        <v>15.63</v>
      </c>
      <c r="K207" s="4">
        <f>AVERAGEIF(precM[Month],precM[Month],precM[High Frequency])</f>
        <v>4.3020697858842185</v>
      </c>
      <c r="L207" s="4">
        <f>precM[[#This Row],[S0]]-AVERAGE($K$2:$K$13)</f>
        <v>4.299125033042559</v>
      </c>
      <c r="M207" s="4">
        <f>precM[[#This Row],[Prec]]-precM[[#This Row],[Seasonal]]</f>
        <v>15.180874966957441</v>
      </c>
    </row>
    <row r="208" spans="1:13" x14ac:dyDescent="0.3">
      <c r="A208" s="1">
        <v>1938</v>
      </c>
      <c r="B208" s="1">
        <v>3</v>
      </c>
      <c r="C208" s="2">
        <f>DATE(precM[[#This Row],[Year]],precM[[#This Row],[Month]],15)</f>
        <v>13954</v>
      </c>
      <c r="D208" s="1">
        <f>precM[[#This Row],[Year]]+1/24+(precM[[#This Row],[Month]]-1)/12</f>
        <v>1938.2083333333335</v>
      </c>
      <c r="E208" s="1">
        <v>14.17</v>
      </c>
      <c r="F208" s="1">
        <f>$Q$17+$Q$18*precM[[#This Row],[DecDate]]</f>
        <v>3.9451430560141478</v>
      </c>
      <c r="G208">
        <f>precM[[#This Row],[Prec]]-precM[[#This Row],[Trend]]</f>
        <v>10.224856943985852</v>
      </c>
      <c r="H208" s="4">
        <f t="shared" si="3"/>
        <v>-3.9758440629532203E-2</v>
      </c>
      <c r="I208" s="4">
        <f>precM[[#This Row],[Trend]]+precM[[#This Row],[Cycle]]</f>
        <v>3.9053846153846155</v>
      </c>
      <c r="J208" s="4">
        <f>precM[[#This Row],[Detrended]]-precM[[#This Row],[Cycle]]</f>
        <v>10.264615384615384</v>
      </c>
      <c r="K208" s="4">
        <f>AVERAGEIF(precM[Month],precM[Month],precM[High Frequency])</f>
        <v>3.0973513084853286</v>
      </c>
      <c r="L208" s="4">
        <f>precM[[#This Row],[S0]]-AVERAGE($K$2:$K$13)</f>
        <v>3.0944065556436686</v>
      </c>
      <c r="M208" s="4">
        <f>precM[[#This Row],[Prec]]-precM[[#This Row],[Seasonal]]</f>
        <v>11.075593444356331</v>
      </c>
    </row>
    <row r="209" spans="1:13" x14ac:dyDescent="0.3">
      <c r="A209" s="1">
        <v>1938</v>
      </c>
      <c r="B209" s="1">
        <v>4</v>
      </c>
      <c r="C209" s="2">
        <f>DATE(precM[[#This Row],[Year]],precM[[#This Row],[Month]],15)</f>
        <v>13985</v>
      </c>
      <c r="D209" s="1">
        <f>precM[[#This Row],[Year]]+1/24+(precM[[#This Row],[Month]]-1)/12</f>
        <v>1938.2916666666667</v>
      </c>
      <c r="E209" s="1">
        <v>3.39</v>
      </c>
      <c r="F209" s="1">
        <f>$Q$17+$Q$18*precM[[#This Row],[DecDate]]</f>
        <v>3.9457754321656786</v>
      </c>
      <c r="G209">
        <f>precM[[#This Row],[Prec]]-precM[[#This Row],[Trend]]</f>
        <v>-0.55577543216567848</v>
      </c>
      <c r="H209" s="4">
        <f t="shared" si="3"/>
        <v>0.23037841398816747</v>
      </c>
      <c r="I209" s="4">
        <f>precM[[#This Row],[Trend]]+precM[[#This Row],[Cycle]]</f>
        <v>4.1761538461538459</v>
      </c>
      <c r="J209" s="4">
        <f>precM[[#This Row],[Detrended]]-precM[[#This Row],[Cycle]]</f>
        <v>-0.78615384615384598</v>
      </c>
      <c r="K209" s="4">
        <f>AVERAGEIF(precM[Month],precM[Month],precM[High Frequency])</f>
        <v>-0.10716891356066603</v>
      </c>
      <c r="L209" s="4">
        <f>precM[[#This Row],[S0]]-AVERAGE($K$2:$K$13)</f>
        <v>-0.11011366640232584</v>
      </c>
      <c r="M209" s="4">
        <f>precM[[#This Row],[Prec]]-precM[[#This Row],[Seasonal]]</f>
        <v>3.500113666402326</v>
      </c>
    </row>
    <row r="210" spans="1:13" x14ac:dyDescent="0.3">
      <c r="A210" s="1">
        <v>1938</v>
      </c>
      <c r="B210" s="1">
        <v>5</v>
      </c>
      <c r="C210" s="2">
        <f>DATE(precM[[#This Row],[Year]],precM[[#This Row],[Month]],15)</f>
        <v>14015</v>
      </c>
      <c r="D210" s="1">
        <f>precM[[#This Row],[Year]]+1/24+(precM[[#This Row],[Month]]-1)/12</f>
        <v>1938.375</v>
      </c>
      <c r="E210" s="1">
        <v>0.96</v>
      </c>
      <c r="F210" s="1">
        <f>$Q$17+$Q$18*precM[[#This Row],[DecDate]]</f>
        <v>3.9464078083172094</v>
      </c>
      <c r="G210">
        <f>precM[[#This Row],[Prec]]-precM[[#This Row],[Trend]]</f>
        <v>-2.9864078083172094</v>
      </c>
      <c r="H210" s="4">
        <f t="shared" si="3"/>
        <v>1.2920537301443291</v>
      </c>
      <c r="I210" s="4">
        <f>precM[[#This Row],[Trend]]+precM[[#This Row],[Cycle]]</f>
        <v>5.2384615384615385</v>
      </c>
      <c r="J210" s="4">
        <f>precM[[#This Row],[Detrended]]-precM[[#This Row],[Cycle]]</f>
        <v>-4.2784615384615385</v>
      </c>
      <c r="K210" s="4">
        <f>AVERAGEIF(precM[Month],precM[Month],precM[High Frequency])</f>
        <v>-2.20263283108644</v>
      </c>
      <c r="L210" s="4">
        <f>precM[[#This Row],[S0]]-AVERAGE($K$2:$K$13)</f>
        <v>-2.2055775839281</v>
      </c>
      <c r="M210" s="4">
        <f>precM[[#This Row],[Prec]]-precM[[#This Row],[Seasonal]]</f>
        <v>3.1655775839281</v>
      </c>
    </row>
    <row r="211" spans="1:13" x14ac:dyDescent="0.3">
      <c r="A211" s="1">
        <v>1938</v>
      </c>
      <c r="B211" s="1">
        <v>6</v>
      </c>
      <c r="C211" s="2">
        <f>DATE(precM[[#This Row],[Year]],precM[[#This Row],[Month]],15)</f>
        <v>14046</v>
      </c>
      <c r="D211" s="1">
        <f>precM[[#This Row],[Year]]+1/24+(precM[[#This Row],[Month]]-1)/12</f>
        <v>1938.4583333333335</v>
      </c>
      <c r="E211" s="1">
        <v>0.23</v>
      </c>
      <c r="F211" s="1">
        <f>$Q$17+$Q$18*precM[[#This Row],[DecDate]]</f>
        <v>3.9470401844687402</v>
      </c>
      <c r="G211">
        <f>precM[[#This Row],[Prec]]-precM[[#This Row],[Trend]]</f>
        <v>-3.7170401844687402</v>
      </c>
      <c r="H211" s="4">
        <f t="shared" si="3"/>
        <v>2.2514213539927983</v>
      </c>
      <c r="I211" s="4">
        <f>precM[[#This Row],[Trend]]+precM[[#This Row],[Cycle]]</f>
        <v>6.1984615384615385</v>
      </c>
      <c r="J211" s="4">
        <f>precM[[#This Row],[Detrended]]-precM[[#This Row],[Cycle]]</f>
        <v>-5.968461538461538</v>
      </c>
      <c r="K211" s="4">
        <f>AVERAGEIF(precM[Month],precM[Month],precM[High Frequency])</f>
        <v>-3.5464234734337858</v>
      </c>
      <c r="L211" s="4">
        <f>precM[[#This Row],[S0]]-AVERAGE($K$2:$K$13)</f>
        <v>-3.5493682262754458</v>
      </c>
      <c r="M211" s="4">
        <f>precM[[#This Row],[Prec]]-precM[[#This Row],[Seasonal]]</f>
        <v>3.7793682262754458</v>
      </c>
    </row>
    <row r="212" spans="1:13" x14ac:dyDescent="0.3">
      <c r="A212" s="1">
        <v>1938</v>
      </c>
      <c r="B212" s="1">
        <v>7</v>
      </c>
      <c r="C212" s="2">
        <f>DATE(precM[[#This Row],[Year]],precM[[#This Row],[Month]],15)</f>
        <v>14076</v>
      </c>
      <c r="D212" s="1">
        <f>precM[[#This Row],[Year]]+1/24+(precM[[#This Row],[Month]]-1)/12</f>
        <v>1938.5416666666667</v>
      </c>
      <c r="E212" s="1">
        <v>0.13</v>
      </c>
      <c r="F212" s="1">
        <f>$Q$17+$Q$18*precM[[#This Row],[DecDate]]</f>
        <v>3.9476725606202709</v>
      </c>
      <c r="G212">
        <f>precM[[#This Row],[Prec]]-precM[[#This Row],[Trend]]</f>
        <v>-3.817672560620271</v>
      </c>
      <c r="H212" s="4">
        <f t="shared" si="3"/>
        <v>2.2746351316874214</v>
      </c>
      <c r="I212" s="4">
        <f>precM[[#This Row],[Trend]]+precM[[#This Row],[Cycle]]</f>
        <v>6.2223076923076928</v>
      </c>
      <c r="J212" s="4">
        <f>precM[[#This Row],[Detrended]]-precM[[#This Row],[Cycle]]</f>
        <v>-6.092307692307692</v>
      </c>
      <c r="K212" s="4">
        <f>AVERAGEIF(precM[Month],precM[Month],precM[High Frequency])</f>
        <v>-4.3746233148294991</v>
      </c>
      <c r="L212" s="4">
        <f>precM[[#This Row],[S0]]-AVERAGE($K$2:$K$13)</f>
        <v>-4.3775680676711586</v>
      </c>
      <c r="M212" s="4">
        <f>precM[[#This Row],[Prec]]-precM[[#This Row],[Seasonal]]</f>
        <v>4.5075680676711585</v>
      </c>
    </row>
    <row r="213" spans="1:13" x14ac:dyDescent="0.3">
      <c r="A213" s="1">
        <v>1938</v>
      </c>
      <c r="B213" s="1">
        <v>8</v>
      </c>
      <c r="C213" s="2">
        <f>DATE(precM[[#This Row],[Year]],precM[[#This Row],[Month]],15)</f>
        <v>14107</v>
      </c>
      <c r="D213" s="1">
        <f>precM[[#This Row],[Year]]+1/24+(precM[[#This Row],[Month]]-1)/12</f>
        <v>1938.625</v>
      </c>
      <c r="E213" s="1">
        <v>0</v>
      </c>
      <c r="F213" s="1">
        <f>$Q$17+$Q$18*precM[[#This Row],[DecDate]]</f>
        <v>3.9483049367718017</v>
      </c>
      <c r="G213">
        <f>precM[[#This Row],[Prec]]-precM[[#This Row],[Trend]]</f>
        <v>-3.9483049367718017</v>
      </c>
      <c r="H213" s="4">
        <f t="shared" si="3"/>
        <v>2.0163104478435829</v>
      </c>
      <c r="I213" s="4">
        <f>precM[[#This Row],[Trend]]+precM[[#This Row],[Cycle]]</f>
        <v>5.9646153846153851</v>
      </c>
      <c r="J213" s="4">
        <f>precM[[#This Row],[Detrended]]-precM[[#This Row],[Cycle]]</f>
        <v>-5.9646153846153851</v>
      </c>
      <c r="K213" s="4">
        <f>AVERAGEIF(precM[Month],precM[Month],precM[High Frequency])</f>
        <v>-4.2356780333068986</v>
      </c>
      <c r="L213" s="4">
        <f>precM[[#This Row],[S0]]-AVERAGE($K$2:$K$13)</f>
        <v>-4.2386227861485581</v>
      </c>
      <c r="M213" s="4">
        <f>precM[[#This Row],[Prec]]-precM[[#This Row],[Seasonal]]</f>
        <v>4.2386227861485581</v>
      </c>
    </row>
    <row r="214" spans="1:13" x14ac:dyDescent="0.3">
      <c r="A214" s="1">
        <v>1938</v>
      </c>
      <c r="B214" s="1">
        <v>9</v>
      </c>
      <c r="C214" s="2">
        <f>DATE(precM[[#This Row],[Year]],precM[[#This Row],[Month]],15)</f>
        <v>14138</v>
      </c>
      <c r="D214" s="1">
        <f>precM[[#This Row],[Year]]+1/24+(precM[[#This Row],[Month]]-1)/12</f>
        <v>1938.7083333333335</v>
      </c>
      <c r="E214" s="1">
        <v>0.72</v>
      </c>
      <c r="F214" s="1">
        <f>$Q$17+$Q$18*precM[[#This Row],[DecDate]]</f>
        <v>3.9489373129233325</v>
      </c>
      <c r="G214">
        <f>precM[[#This Row],[Prec]]-precM[[#This Row],[Trend]]</f>
        <v>-3.2289373129233327</v>
      </c>
      <c r="H214" s="4">
        <f t="shared" si="3"/>
        <v>0.91260114861512887</v>
      </c>
      <c r="I214" s="4">
        <f>precM[[#This Row],[Trend]]+precM[[#This Row],[Cycle]]</f>
        <v>4.8615384615384611</v>
      </c>
      <c r="J214" s="4">
        <f>precM[[#This Row],[Detrended]]-precM[[#This Row],[Cycle]]</f>
        <v>-4.1415384615384614</v>
      </c>
      <c r="K214" s="4">
        <f>AVERAGEIF(precM[Month],precM[Month],precM[High Frequency])</f>
        <v>-3.6242505947660595</v>
      </c>
      <c r="L214" s="4">
        <f>precM[[#This Row],[S0]]-AVERAGE($K$2:$K$13)</f>
        <v>-3.6271953476077194</v>
      </c>
      <c r="M214" s="4">
        <f>precM[[#This Row],[Prec]]-precM[[#This Row],[Seasonal]]</f>
        <v>4.3471953476077196</v>
      </c>
    </row>
    <row r="215" spans="1:13" x14ac:dyDescent="0.3">
      <c r="A215" s="1">
        <v>1938</v>
      </c>
      <c r="B215" s="1">
        <v>10</v>
      </c>
      <c r="C215" s="2">
        <f>DATE(precM[[#This Row],[Year]],precM[[#This Row],[Month]],15)</f>
        <v>14168</v>
      </c>
      <c r="D215" s="1">
        <f>precM[[#This Row],[Year]]+1/24+(precM[[#This Row],[Month]]-1)/12</f>
        <v>1938.7916666666667</v>
      </c>
      <c r="E215" s="1">
        <v>3.54</v>
      </c>
      <c r="F215" s="1">
        <f>$Q$17+$Q$18*precM[[#This Row],[DecDate]]</f>
        <v>3.9495696890748633</v>
      </c>
      <c r="G215">
        <f>precM[[#This Row],[Prec]]-precM[[#This Row],[Trend]]</f>
        <v>-0.40956968907486324</v>
      </c>
      <c r="H215" s="4">
        <f t="shared" si="3"/>
        <v>-0.14495430445947874</v>
      </c>
      <c r="I215" s="4">
        <f>precM[[#This Row],[Trend]]+precM[[#This Row],[Cycle]]</f>
        <v>3.8046153846153845</v>
      </c>
      <c r="J215" s="4">
        <f>precM[[#This Row],[Detrended]]-precM[[#This Row],[Cycle]]</f>
        <v>-0.26461538461538447</v>
      </c>
      <c r="K215" s="4">
        <f>AVERAGEIF(precM[Month],precM[Month],precM[High Frequency])</f>
        <v>-1.0463521015067407</v>
      </c>
      <c r="L215" s="4">
        <f>precM[[#This Row],[S0]]-AVERAGE($K$2:$K$13)</f>
        <v>-1.0492968543484005</v>
      </c>
      <c r="M215" s="4">
        <f>precM[[#This Row],[Prec]]-precM[[#This Row],[Seasonal]]</f>
        <v>4.589296854348401</v>
      </c>
    </row>
    <row r="216" spans="1:13" x14ac:dyDescent="0.3">
      <c r="A216" s="1">
        <v>1938</v>
      </c>
      <c r="B216" s="1">
        <v>11</v>
      </c>
      <c r="C216" s="2">
        <f>DATE(precM[[#This Row],[Year]],precM[[#This Row],[Month]],15)</f>
        <v>14199</v>
      </c>
      <c r="D216" s="1">
        <f>precM[[#This Row],[Year]]+1/24+(precM[[#This Row],[Month]]-1)/12</f>
        <v>1938.875</v>
      </c>
      <c r="E216" s="1">
        <v>14.02</v>
      </c>
      <c r="F216" s="1">
        <f>$Q$17+$Q$18*precM[[#This Row],[DecDate]]</f>
        <v>3.9502020652263941</v>
      </c>
      <c r="G216">
        <f>precM[[#This Row],[Prec]]-precM[[#This Row],[Trend]]</f>
        <v>10.069797934773606</v>
      </c>
      <c r="H216" s="4">
        <f t="shared" si="3"/>
        <v>-0.21866360368793264</v>
      </c>
      <c r="I216" s="4">
        <f>precM[[#This Row],[Trend]]+precM[[#This Row],[Cycle]]</f>
        <v>3.7315384615384612</v>
      </c>
      <c r="J216" s="4">
        <f>precM[[#This Row],[Detrended]]-precM[[#This Row],[Cycle]]</f>
        <v>10.288461538461538</v>
      </c>
      <c r="K216" s="4">
        <f>AVERAGEIF(precM[Month],precM[Month],precM[High Frequency])</f>
        <v>2.138580491673276</v>
      </c>
      <c r="L216" s="4">
        <f>precM[[#This Row],[S0]]-AVERAGE($K$2:$K$13)</f>
        <v>2.1356357388316161</v>
      </c>
      <c r="M216" s="4">
        <f>precM[[#This Row],[Prec]]-precM[[#This Row],[Seasonal]]</f>
        <v>11.884364261168383</v>
      </c>
    </row>
    <row r="217" spans="1:13" x14ac:dyDescent="0.3">
      <c r="A217" s="1">
        <v>1938</v>
      </c>
      <c r="B217" s="1">
        <v>12</v>
      </c>
      <c r="C217" s="2">
        <f>DATE(precM[[#This Row],[Year]],precM[[#This Row],[Month]],15)</f>
        <v>14229</v>
      </c>
      <c r="D217" s="1">
        <f>precM[[#This Row],[Year]]+1/24+(precM[[#This Row],[Month]]-1)/12</f>
        <v>1938.9583333333335</v>
      </c>
      <c r="E217" s="1">
        <v>12.53</v>
      </c>
      <c r="F217" s="1">
        <f>$Q$17+$Q$18*precM[[#This Row],[DecDate]]</f>
        <v>3.9508344413779248</v>
      </c>
      <c r="G217">
        <f>precM[[#This Row],[Prec]]-precM[[#This Row],[Trend]]</f>
        <v>8.5791655586220745</v>
      </c>
      <c r="H217" s="4">
        <f t="shared" si="3"/>
        <v>-0.26237290291638665</v>
      </c>
      <c r="I217" s="4">
        <f>precM[[#This Row],[Trend]]+precM[[#This Row],[Cycle]]</f>
        <v>3.6884615384615382</v>
      </c>
      <c r="J217" s="4">
        <f>precM[[#This Row],[Detrended]]-precM[[#This Row],[Cycle]]</f>
        <v>8.8415384615384607</v>
      </c>
      <c r="K217" s="4">
        <f>AVERAGEIF(precM[Month],precM[Month],precM[High Frequency])</f>
        <v>4.7562727993655827</v>
      </c>
      <c r="L217" s="4">
        <f>precM[[#This Row],[S0]]-AVERAGE($K$2:$K$13)</f>
        <v>4.7533280465239232</v>
      </c>
      <c r="M217" s="4">
        <f>precM[[#This Row],[Prec]]-precM[[#This Row],[Seasonal]]</f>
        <v>7.7766719534760762</v>
      </c>
    </row>
    <row r="218" spans="1:13" x14ac:dyDescent="0.3">
      <c r="A218" s="1">
        <v>1939</v>
      </c>
      <c r="B218" s="1">
        <v>1</v>
      </c>
      <c r="C218" s="2">
        <f>DATE(precM[[#This Row],[Year]],precM[[#This Row],[Month]],15)</f>
        <v>14260</v>
      </c>
      <c r="D218" s="1">
        <f>precM[[#This Row],[Year]]+1/24+(precM[[#This Row],[Month]]-1)/12</f>
        <v>1939.0416666666667</v>
      </c>
      <c r="E218" s="1">
        <v>5.34</v>
      </c>
      <c r="F218" s="1">
        <f>$Q$17+$Q$18*precM[[#This Row],[DecDate]]</f>
        <v>3.9514668175294556</v>
      </c>
      <c r="G218">
        <f>precM[[#This Row],[Prec]]-precM[[#This Row],[Trend]]</f>
        <v>1.3885331824705442</v>
      </c>
      <c r="H218" s="4">
        <f t="shared" si="3"/>
        <v>-0.27685143291407122</v>
      </c>
      <c r="I218" s="4">
        <f>precM[[#This Row],[Trend]]+precM[[#This Row],[Cycle]]</f>
        <v>3.6746153846153842</v>
      </c>
      <c r="J218" s="4">
        <f>precM[[#This Row],[Detrended]]-precM[[#This Row],[Cycle]]</f>
        <v>1.6653846153846155</v>
      </c>
      <c r="K218" s="4">
        <f>AVERAGEIF(precM[Month],precM[Month],precM[High Frequency])</f>
        <v>4.8781919111816014</v>
      </c>
      <c r="L218" s="4">
        <f>precM[[#This Row],[S0]]-AVERAGE($K$2:$K$13)</f>
        <v>4.8752471583399419</v>
      </c>
      <c r="M218" s="4">
        <f>precM[[#This Row],[Prec]]-precM[[#This Row],[Seasonal]]</f>
        <v>0.46475284166005792</v>
      </c>
    </row>
    <row r="219" spans="1:13" x14ac:dyDescent="0.3">
      <c r="A219" s="1">
        <v>1939</v>
      </c>
      <c r="B219" s="1">
        <v>2</v>
      </c>
      <c r="C219" s="2">
        <f>DATE(precM[[#This Row],[Year]],precM[[#This Row],[Month]],15)</f>
        <v>14291</v>
      </c>
      <c r="D219" s="1">
        <f>precM[[#This Row],[Year]]+1/24+(precM[[#This Row],[Month]]-1)/12</f>
        <v>1939.125</v>
      </c>
      <c r="E219" s="1">
        <v>3.03</v>
      </c>
      <c r="F219" s="1">
        <f>$Q$17+$Q$18*precM[[#This Row],[DecDate]]</f>
        <v>3.9520991936809864</v>
      </c>
      <c r="G219">
        <f>precM[[#This Row],[Prec]]-precM[[#This Row],[Trend]]</f>
        <v>-0.92209919368098658</v>
      </c>
      <c r="H219" s="4">
        <f t="shared" si="3"/>
        <v>-0.28594534752714051</v>
      </c>
      <c r="I219" s="4">
        <f>precM[[#This Row],[Trend]]+precM[[#This Row],[Cycle]]</f>
        <v>3.6661538461538461</v>
      </c>
      <c r="J219" s="4">
        <f>precM[[#This Row],[Detrended]]-precM[[#This Row],[Cycle]]</f>
        <v>-0.63615384615384607</v>
      </c>
      <c r="K219" s="4">
        <f>AVERAGEIF(precM[Month],precM[Month],precM[High Frequency])</f>
        <v>4.3020697858842185</v>
      </c>
      <c r="L219" s="4">
        <f>precM[[#This Row],[S0]]-AVERAGE($K$2:$K$13)</f>
        <v>4.299125033042559</v>
      </c>
      <c r="M219" s="4">
        <f>precM[[#This Row],[Prec]]-precM[[#This Row],[Seasonal]]</f>
        <v>-1.2691250330425592</v>
      </c>
    </row>
    <row r="220" spans="1:13" x14ac:dyDescent="0.3">
      <c r="A220" s="1">
        <v>1939</v>
      </c>
      <c r="B220" s="1">
        <v>3</v>
      </c>
      <c r="C220" s="2">
        <f>DATE(precM[[#This Row],[Year]],precM[[#This Row],[Month]],15)</f>
        <v>14319</v>
      </c>
      <c r="D220" s="1">
        <f>precM[[#This Row],[Year]]+1/24+(precM[[#This Row],[Month]]-1)/12</f>
        <v>1939.2083333333335</v>
      </c>
      <c r="E220" s="1">
        <v>5.14</v>
      </c>
      <c r="F220" s="1">
        <f>$Q$17+$Q$18*precM[[#This Row],[DecDate]]</f>
        <v>3.9527315698325172</v>
      </c>
      <c r="G220">
        <f>precM[[#This Row],[Prec]]-precM[[#This Row],[Trend]]</f>
        <v>1.1872684301674825</v>
      </c>
      <c r="H220" s="4">
        <f t="shared" si="3"/>
        <v>-0.18657772367867104</v>
      </c>
      <c r="I220" s="4">
        <f>precM[[#This Row],[Trend]]+precM[[#This Row],[Cycle]]</f>
        <v>3.7661538461538462</v>
      </c>
      <c r="J220" s="4">
        <f>precM[[#This Row],[Detrended]]-precM[[#This Row],[Cycle]]</f>
        <v>1.3738461538461535</v>
      </c>
      <c r="K220" s="4">
        <f>AVERAGEIF(precM[Month],precM[Month],precM[High Frequency])</f>
        <v>3.0973513084853286</v>
      </c>
      <c r="L220" s="4">
        <f>precM[[#This Row],[S0]]-AVERAGE($K$2:$K$13)</f>
        <v>3.0944065556436686</v>
      </c>
      <c r="M220" s="4">
        <f>precM[[#This Row],[Prec]]-precM[[#This Row],[Seasonal]]</f>
        <v>2.0455934443563311</v>
      </c>
    </row>
    <row r="221" spans="1:13" x14ac:dyDescent="0.3">
      <c r="A221" s="1">
        <v>1939</v>
      </c>
      <c r="B221" s="1">
        <v>4</v>
      </c>
      <c r="C221" s="2">
        <f>DATE(precM[[#This Row],[Year]],precM[[#This Row],[Month]],15)</f>
        <v>14350</v>
      </c>
      <c r="D221" s="1">
        <f>precM[[#This Row],[Year]]+1/24+(precM[[#This Row],[Month]]-1)/12</f>
        <v>1939.2916666666667</v>
      </c>
      <c r="E221" s="1">
        <v>0.43</v>
      </c>
      <c r="F221" s="1">
        <f>$Q$17+$Q$18*precM[[#This Row],[DecDate]]</f>
        <v>3.9533639459840479</v>
      </c>
      <c r="G221">
        <f>precM[[#This Row],[Prec]]-precM[[#This Row],[Trend]]</f>
        <v>-3.5233639459840478</v>
      </c>
      <c r="H221" s="4">
        <f t="shared" si="3"/>
        <v>6.8174515554413784E-2</v>
      </c>
      <c r="I221" s="4">
        <f>precM[[#This Row],[Trend]]+precM[[#This Row],[Cycle]]</f>
        <v>4.0215384615384622</v>
      </c>
      <c r="J221" s="4">
        <f>precM[[#This Row],[Detrended]]-precM[[#This Row],[Cycle]]</f>
        <v>-3.5915384615384616</v>
      </c>
      <c r="K221" s="4">
        <f>AVERAGEIF(precM[Month],precM[Month],precM[High Frequency])</f>
        <v>-0.10716891356066603</v>
      </c>
      <c r="L221" s="4">
        <f>precM[[#This Row],[S0]]-AVERAGE($K$2:$K$13)</f>
        <v>-0.11011366640232584</v>
      </c>
      <c r="M221" s="4">
        <f>precM[[#This Row],[Prec]]-precM[[#This Row],[Seasonal]]</f>
        <v>0.54011366640232583</v>
      </c>
    </row>
    <row r="222" spans="1:13" x14ac:dyDescent="0.3">
      <c r="A222" s="1">
        <v>1939</v>
      </c>
      <c r="B222" s="1">
        <v>5</v>
      </c>
      <c r="C222" s="2">
        <f>DATE(precM[[#This Row],[Year]],precM[[#This Row],[Month]],15)</f>
        <v>14380</v>
      </c>
      <c r="D222" s="1">
        <f>precM[[#This Row],[Year]]+1/24+(precM[[#This Row],[Month]]-1)/12</f>
        <v>1939.375</v>
      </c>
      <c r="E222" s="1">
        <v>2.44</v>
      </c>
      <c r="F222" s="1">
        <f>$Q$17+$Q$18*precM[[#This Row],[DecDate]]</f>
        <v>3.9539963221355787</v>
      </c>
      <c r="G222">
        <f>precM[[#This Row],[Prec]]-precM[[#This Row],[Trend]]</f>
        <v>-1.5139963221355788</v>
      </c>
      <c r="H222" s="4">
        <f t="shared" si="3"/>
        <v>2.9080600941344067E-2</v>
      </c>
      <c r="I222" s="4">
        <f>precM[[#This Row],[Trend]]+precM[[#This Row],[Cycle]]</f>
        <v>3.983076923076923</v>
      </c>
      <c r="J222" s="4">
        <f>precM[[#This Row],[Detrended]]-precM[[#This Row],[Cycle]]</f>
        <v>-1.5430769230769228</v>
      </c>
      <c r="K222" s="4">
        <f>AVERAGEIF(precM[Month],precM[Month],precM[High Frequency])</f>
        <v>-2.20263283108644</v>
      </c>
      <c r="L222" s="4">
        <f>precM[[#This Row],[S0]]-AVERAGE($K$2:$K$13)</f>
        <v>-2.2055775839281</v>
      </c>
      <c r="M222" s="4">
        <f>precM[[#This Row],[Prec]]-precM[[#This Row],[Seasonal]]</f>
        <v>4.6455775839280999</v>
      </c>
    </row>
    <row r="223" spans="1:13" x14ac:dyDescent="0.3">
      <c r="A223" s="1">
        <v>1939</v>
      </c>
      <c r="B223" s="1">
        <v>6</v>
      </c>
      <c r="C223" s="2">
        <f>DATE(precM[[#This Row],[Year]],precM[[#This Row],[Month]],15)</f>
        <v>14411</v>
      </c>
      <c r="D223" s="1">
        <f>precM[[#This Row],[Year]]+1/24+(precM[[#This Row],[Month]]-1)/12</f>
        <v>1939.4583333333335</v>
      </c>
      <c r="E223" s="1">
        <v>0.4</v>
      </c>
      <c r="F223" s="1">
        <f>$Q$17+$Q$18*precM[[#This Row],[DecDate]]</f>
        <v>3.9546286982871095</v>
      </c>
      <c r="G223">
        <f>precM[[#This Row],[Prec]]-precM[[#This Row],[Trend]]</f>
        <v>-3.5546286982871096</v>
      </c>
      <c r="H223" s="4">
        <f t="shared" si="3"/>
        <v>-0.85847485213326347</v>
      </c>
      <c r="I223" s="4">
        <f>precM[[#This Row],[Trend]]+precM[[#This Row],[Cycle]]</f>
        <v>3.0961538461538458</v>
      </c>
      <c r="J223" s="4">
        <f>precM[[#This Row],[Detrended]]-precM[[#This Row],[Cycle]]</f>
        <v>-2.6961538461538463</v>
      </c>
      <c r="K223" s="4">
        <f>AVERAGEIF(precM[Month],precM[Month],precM[High Frequency])</f>
        <v>-3.5464234734337858</v>
      </c>
      <c r="L223" s="4">
        <f>precM[[#This Row],[S0]]-AVERAGE($K$2:$K$13)</f>
        <v>-3.5493682262754458</v>
      </c>
      <c r="M223" s="4">
        <f>precM[[#This Row],[Prec]]-precM[[#This Row],[Seasonal]]</f>
        <v>3.9493682262754457</v>
      </c>
    </row>
    <row r="224" spans="1:13" x14ac:dyDescent="0.3">
      <c r="A224" s="1">
        <v>1939</v>
      </c>
      <c r="B224" s="1">
        <v>7</v>
      </c>
      <c r="C224" s="2">
        <f>DATE(precM[[#This Row],[Year]],precM[[#This Row],[Month]],15)</f>
        <v>14441</v>
      </c>
      <c r="D224" s="1">
        <f>precM[[#This Row],[Year]]+1/24+(precM[[#This Row],[Month]]-1)/12</f>
        <v>1939.5416666666667</v>
      </c>
      <c r="E224" s="1">
        <v>0.05</v>
      </c>
      <c r="F224" s="1">
        <f>$Q$17+$Q$18*precM[[#This Row],[DecDate]]</f>
        <v>3.9552610744386403</v>
      </c>
      <c r="G224">
        <f>precM[[#This Row],[Prec]]-precM[[#This Row],[Trend]]</f>
        <v>-3.9052610744386405</v>
      </c>
      <c r="H224" s="4">
        <f t="shared" si="3"/>
        <v>-0.51372261290017918</v>
      </c>
      <c r="I224" s="4">
        <f>precM[[#This Row],[Trend]]+precM[[#This Row],[Cycle]]</f>
        <v>3.4415384615384612</v>
      </c>
      <c r="J224" s="4">
        <f>precM[[#This Row],[Detrended]]-precM[[#This Row],[Cycle]]</f>
        <v>-3.3915384615384614</v>
      </c>
      <c r="K224" s="4">
        <f>AVERAGEIF(precM[Month],precM[Month],precM[High Frequency])</f>
        <v>-4.3746233148294991</v>
      </c>
      <c r="L224" s="4">
        <f>precM[[#This Row],[S0]]-AVERAGE($K$2:$K$13)</f>
        <v>-4.3775680676711586</v>
      </c>
      <c r="M224" s="4">
        <f>precM[[#This Row],[Prec]]-precM[[#This Row],[Seasonal]]</f>
        <v>4.4275680676711584</v>
      </c>
    </row>
    <row r="225" spans="1:13" x14ac:dyDescent="0.3">
      <c r="A225" s="1">
        <v>1939</v>
      </c>
      <c r="B225" s="1">
        <v>8</v>
      </c>
      <c r="C225" s="2">
        <f>DATE(precM[[#This Row],[Year]],precM[[#This Row],[Month]],15)</f>
        <v>14472</v>
      </c>
      <c r="D225" s="1">
        <f>precM[[#This Row],[Year]]+1/24+(precM[[#This Row],[Month]]-1)/12</f>
        <v>1939.625</v>
      </c>
      <c r="E225" s="1">
        <v>0.02</v>
      </c>
      <c r="F225" s="1">
        <f>$Q$17+$Q$18*precM[[#This Row],[DecDate]]</f>
        <v>3.9558934505901711</v>
      </c>
      <c r="G225">
        <f>precM[[#This Row],[Prec]]-precM[[#This Row],[Trend]]</f>
        <v>-3.935893450590171</v>
      </c>
      <c r="H225" s="4">
        <f t="shared" si="3"/>
        <v>0.48795270325598289</v>
      </c>
      <c r="I225" s="4">
        <f>precM[[#This Row],[Trend]]+precM[[#This Row],[Cycle]]</f>
        <v>4.4438461538461542</v>
      </c>
      <c r="J225" s="4">
        <f>precM[[#This Row],[Detrended]]-precM[[#This Row],[Cycle]]</f>
        <v>-4.4238461538461538</v>
      </c>
      <c r="K225" s="4">
        <f>AVERAGEIF(precM[Month],precM[Month],precM[High Frequency])</f>
        <v>-4.2356780333068986</v>
      </c>
      <c r="L225" s="4">
        <f>precM[[#This Row],[S0]]-AVERAGE($K$2:$K$13)</f>
        <v>-4.2386227861485581</v>
      </c>
      <c r="M225" s="4">
        <f>precM[[#This Row],[Prec]]-precM[[#This Row],[Seasonal]]</f>
        <v>4.2586227861485577</v>
      </c>
    </row>
    <row r="226" spans="1:13" x14ac:dyDescent="0.3">
      <c r="A226" s="1">
        <v>1939</v>
      </c>
      <c r="B226" s="1">
        <v>9</v>
      </c>
      <c r="C226" s="2">
        <f>DATE(precM[[#This Row],[Year]],precM[[#This Row],[Month]],15)</f>
        <v>14503</v>
      </c>
      <c r="D226" s="1">
        <f>precM[[#This Row],[Year]]+1/24+(precM[[#This Row],[Month]]-1)/12</f>
        <v>1939.7083333333335</v>
      </c>
      <c r="E226" s="1">
        <v>1.3</v>
      </c>
      <c r="F226" s="1">
        <f>$Q$17+$Q$18*precM[[#This Row],[DecDate]]</f>
        <v>3.9565258267417018</v>
      </c>
      <c r="G226">
        <f>precM[[#This Row],[Prec]]-precM[[#This Row],[Trend]]</f>
        <v>-2.656525826741702</v>
      </c>
      <c r="H226" s="4">
        <f t="shared" si="3"/>
        <v>1.2750126347967596</v>
      </c>
      <c r="I226" s="4">
        <f>precM[[#This Row],[Trend]]+precM[[#This Row],[Cycle]]</f>
        <v>5.2315384615384612</v>
      </c>
      <c r="J226" s="4">
        <f>precM[[#This Row],[Detrended]]-precM[[#This Row],[Cycle]]</f>
        <v>-3.9315384615384614</v>
      </c>
      <c r="K226" s="4">
        <f>AVERAGEIF(precM[Month],precM[Month],precM[High Frequency])</f>
        <v>-3.6242505947660595</v>
      </c>
      <c r="L226" s="4">
        <f>precM[[#This Row],[S0]]-AVERAGE($K$2:$K$13)</f>
        <v>-3.6271953476077194</v>
      </c>
      <c r="M226" s="4">
        <f>precM[[#This Row],[Prec]]-precM[[#This Row],[Seasonal]]</f>
        <v>4.9271953476077197</v>
      </c>
    </row>
    <row r="227" spans="1:13" x14ac:dyDescent="0.3">
      <c r="A227" s="1">
        <v>1939</v>
      </c>
      <c r="B227" s="1">
        <v>10</v>
      </c>
      <c r="C227" s="2">
        <f>DATE(precM[[#This Row],[Year]],precM[[#This Row],[Month]],15)</f>
        <v>14533</v>
      </c>
      <c r="D227" s="1">
        <f>precM[[#This Row],[Year]]+1/24+(precM[[#This Row],[Month]]-1)/12</f>
        <v>1939.7916666666667</v>
      </c>
      <c r="E227" s="1">
        <v>4.04</v>
      </c>
      <c r="F227" s="1">
        <f>$Q$17+$Q$18*precM[[#This Row],[DecDate]]</f>
        <v>3.9571582028932326</v>
      </c>
      <c r="G227">
        <f>precM[[#This Row],[Prec]]-precM[[#This Row],[Trend]]</f>
        <v>8.2841797106767423E-2</v>
      </c>
      <c r="H227" s="4">
        <f t="shared" si="3"/>
        <v>1.0328417971067672</v>
      </c>
      <c r="I227" s="4">
        <f>precM[[#This Row],[Trend]]+precM[[#This Row],[Cycle]]</f>
        <v>4.99</v>
      </c>
      <c r="J227" s="4">
        <f>precM[[#This Row],[Detrended]]-precM[[#This Row],[Cycle]]</f>
        <v>-0.94999999999999973</v>
      </c>
      <c r="K227" s="4">
        <f>AVERAGEIF(precM[Month],precM[Month],precM[High Frequency])</f>
        <v>-1.0463521015067407</v>
      </c>
      <c r="L227" s="4">
        <f>precM[[#This Row],[S0]]-AVERAGE($K$2:$K$13)</f>
        <v>-1.0492968543484005</v>
      </c>
      <c r="M227" s="4">
        <f>precM[[#This Row],[Prec]]-precM[[#This Row],[Seasonal]]</f>
        <v>5.089296854348401</v>
      </c>
    </row>
    <row r="228" spans="1:13" x14ac:dyDescent="0.3">
      <c r="A228" s="1">
        <v>1939</v>
      </c>
      <c r="B228" s="1">
        <v>11</v>
      </c>
      <c r="C228" s="2">
        <f>DATE(precM[[#This Row],[Year]],precM[[#This Row],[Month]],15)</f>
        <v>14564</v>
      </c>
      <c r="D228" s="1">
        <f>precM[[#This Row],[Year]]+1/24+(precM[[#This Row],[Month]]-1)/12</f>
        <v>1939.875</v>
      </c>
      <c r="E228" s="1">
        <v>3.04</v>
      </c>
      <c r="F228" s="1">
        <f>$Q$17+$Q$18*precM[[#This Row],[DecDate]]</f>
        <v>3.9577905790447634</v>
      </c>
      <c r="G228">
        <f>precM[[#This Row],[Prec]]-precM[[#This Row],[Trend]]</f>
        <v>-0.91779057904476335</v>
      </c>
      <c r="H228" s="4">
        <f t="shared" si="3"/>
        <v>1.1160555748013905</v>
      </c>
      <c r="I228" s="4">
        <f>precM[[#This Row],[Trend]]+precM[[#This Row],[Cycle]]</f>
        <v>5.0738461538461541</v>
      </c>
      <c r="J228" s="4">
        <f>precM[[#This Row],[Detrended]]-precM[[#This Row],[Cycle]]</f>
        <v>-2.0338461538461541</v>
      </c>
      <c r="K228" s="4">
        <f>AVERAGEIF(precM[Month],precM[Month],precM[High Frequency])</f>
        <v>2.138580491673276</v>
      </c>
      <c r="L228" s="4">
        <f>precM[[#This Row],[S0]]-AVERAGE($K$2:$K$13)</f>
        <v>2.1356357388316161</v>
      </c>
      <c r="M228" s="4">
        <f>precM[[#This Row],[Prec]]-precM[[#This Row],[Seasonal]]</f>
        <v>0.90436426116838398</v>
      </c>
    </row>
    <row r="229" spans="1:13" x14ac:dyDescent="0.3">
      <c r="A229" s="1">
        <v>1939</v>
      </c>
      <c r="B229" s="1">
        <v>12</v>
      </c>
      <c r="C229" s="2">
        <f>DATE(precM[[#This Row],[Year]],precM[[#This Row],[Month]],15)</f>
        <v>14594</v>
      </c>
      <c r="D229" s="1">
        <f>precM[[#This Row],[Year]]+1/24+(precM[[#This Row],[Month]]-1)/12</f>
        <v>1939.9583333333335</v>
      </c>
      <c r="E229" s="1">
        <v>2.4900000000000002</v>
      </c>
      <c r="F229" s="1">
        <f>$Q$17+$Q$18*precM[[#This Row],[DecDate]]</f>
        <v>3.9584229551962942</v>
      </c>
      <c r="G229">
        <f>precM[[#This Row],[Prec]]-precM[[#This Row],[Trend]]</f>
        <v>-1.468422955196294</v>
      </c>
      <c r="H229" s="4">
        <f t="shared" si="3"/>
        <v>0.95003858326524415</v>
      </c>
      <c r="I229" s="4">
        <f>precM[[#This Row],[Trend]]+precM[[#This Row],[Cycle]]</f>
        <v>4.9084615384615384</v>
      </c>
      <c r="J229" s="4">
        <f>precM[[#This Row],[Detrended]]-precM[[#This Row],[Cycle]]</f>
        <v>-2.4184615384615382</v>
      </c>
      <c r="K229" s="4">
        <f>AVERAGEIF(precM[Month],precM[Month],precM[High Frequency])</f>
        <v>4.7562727993655827</v>
      </c>
      <c r="L229" s="4">
        <f>precM[[#This Row],[S0]]-AVERAGE($K$2:$K$13)</f>
        <v>4.7533280465239232</v>
      </c>
      <c r="M229" s="4">
        <f>precM[[#This Row],[Prec]]-precM[[#This Row],[Seasonal]]</f>
        <v>-2.2633280465239229</v>
      </c>
    </row>
    <row r="230" spans="1:13" x14ac:dyDescent="0.3">
      <c r="A230" s="1">
        <v>1940</v>
      </c>
      <c r="B230" s="1">
        <v>1</v>
      </c>
      <c r="C230" s="2">
        <f>DATE(precM[[#This Row],[Year]],precM[[#This Row],[Month]],15)</f>
        <v>14625</v>
      </c>
      <c r="D230" s="1">
        <f>precM[[#This Row],[Year]]+1/24+(precM[[#This Row],[Month]]-1)/12</f>
        <v>1940.0416666666667</v>
      </c>
      <c r="E230" s="1">
        <v>17.02</v>
      </c>
      <c r="F230" s="1">
        <f>$Q$17+$Q$18*precM[[#This Row],[DecDate]]</f>
        <v>3.9590553313478249</v>
      </c>
      <c r="G230">
        <f>precM[[#This Row],[Prec]]-precM[[#This Row],[Trend]]</f>
        <v>13.060944668652175</v>
      </c>
      <c r="H230" s="4">
        <f t="shared" si="3"/>
        <v>0.91863697634448305</v>
      </c>
      <c r="I230" s="4">
        <f>precM[[#This Row],[Trend]]+precM[[#This Row],[Cycle]]</f>
        <v>4.8776923076923078</v>
      </c>
      <c r="J230" s="4">
        <f>precM[[#This Row],[Detrended]]-precM[[#This Row],[Cycle]]</f>
        <v>12.142307692307691</v>
      </c>
      <c r="K230" s="4">
        <f>AVERAGEIF(precM[Month],precM[Month],precM[High Frequency])</f>
        <v>4.8781919111816014</v>
      </c>
      <c r="L230" s="4">
        <f>precM[[#This Row],[S0]]-AVERAGE($K$2:$K$13)</f>
        <v>4.8752471583399419</v>
      </c>
      <c r="M230" s="4">
        <f>precM[[#This Row],[Prec]]-precM[[#This Row],[Seasonal]]</f>
        <v>12.144752841660058</v>
      </c>
    </row>
    <row r="231" spans="1:13" x14ac:dyDescent="0.3">
      <c r="A231" s="1">
        <v>1940</v>
      </c>
      <c r="B231" s="1">
        <v>2</v>
      </c>
      <c r="C231" s="2">
        <f>DATE(precM[[#This Row],[Year]],precM[[#This Row],[Month]],15)</f>
        <v>14656</v>
      </c>
      <c r="D231" s="1">
        <f>precM[[#This Row],[Year]]+1/24+(precM[[#This Row],[Month]]-1)/12</f>
        <v>1940.125</v>
      </c>
      <c r="E231" s="1">
        <v>18.37</v>
      </c>
      <c r="F231" s="1">
        <f>$Q$17+$Q$18*precM[[#This Row],[DecDate]]</f>
        <v>3.9596877074993557</v>
      </c>
      <c r="G231">
        <f>precM[[#This Row],[Prec]]-precM[[#This Row],[Trend]]</f>
        <v>14.410312292500645</v>
      </c>
      <c r="H231" s="4">
        <f t="shared" si="3"/>
        <v>0.91723536942372108</v>
      </c>
      <c r="I231" s="4">
        <f>precM[[#This Row],[Trend]]+precM[[#This Row],[Cycle]]</f>
        <v>4.8769230769230765</v>
      </c>
      <c r="J231" s="4">
        <f>precM[[#This Row],[Detrended]]-precM[[#This Row],[Cycle]]</f>
        <v>13.493076923076924</v>
      </c>
      <c r="K231" s="4">
        <f>AVERAGEIF(precM[Month],precM[Month],precM[High Frequency])</f>
        <v>4.3020697858842185</v>
      </c>
      <c r="L231" s="4">
        <f>precM[[#This Row],[S0]]-AVERAGE($K$2:$K$13)</f>
        <v>4.299125033042559</v>
      </c>
      <c r="M231" s="4">
        <f>precM[[#This Row],[Prec]]-precM[[#This Row],[Seasonal]]</f>
        <v>14.070874966957442</v>
      </c>
    </row>
    <row r="232" spans="1:13" x14ac:dyDescent="0.3">
      <c r="A232" s="1">
        <v>1940</v>
      </c>
      <c r="B232" s="1">
        <v>3</v>
      </c>
      <c r="C232" s="2">
        <f>DATE(precM[[#This Row],[Year]],precM[[#This Row],[Month]],15)</f>
        <v>14685</v>
      </c>
      <c r="D232" s="1">
        <f>precM[[#This Row],[Year]]+1/24+(precM[[#This Row],[Month]]-1)/12</f>
        <v>1940.2083333333335</v>
      </c>
      <c r="E232" s="1">
        <v>13.27</v>
      </c>
      <c r="F232" s="1">
        <f>$Q$17+$Q$18*precM[[#This Row],[DecDate]]</f>
        <v>3.9603200836508865</v>
      </c>
      <c r="G232">
        <f>precM[[#This Row],[Prec]]-precM[[#This Row],[Trend]]</f>
        <v>9.3096799163491131</v>
      </c>
      <c r="H232" s="4">
        <f t="shared" si="3"/>
        <v>1.0027568394260362</v>
      </c>
      <c r="I232" s="4">
        <f>precM[[#This Row],[Trend]]+precM[[#This Row],[Cycle]]</f>
        <v>4.9630769230769225</v>
      </c>
      <c r="J232" s="4">
        <f>precM[[#This Row],[Detrended]]-precM[[#This Row],[Cycle]]</f>
        <v>8.3069230769230771</v>
      </c>
      <c r="K232" s="4">
        <f>AVERAGEIF(precM[Month],precM[Month],precM[High Frequency])</f>
        <v>3.0973513084853286</v>
      </c>
      <c r="L232" s="4">
        <f>precM[[#This Row],[S0]]-AVERAGE($K$2:$K$13)</f>
        <v>3.0944065556436686</v>
      </c>
      <c r="M232" s="4">
        <f>precM[[#This Row],[Prec]]-precM[[#This Row],[Seasonal]]</f>
        <v>10.175593444356331</v>
      </c>
    </row>
    <row r="233" spans="1:13" x14ac:dyDescent="0.3">
      <c r="A233" s="1">
        <v>1940</v>
      </c>
      <c r="B233" s="1">
        <v>4</v>
      </c>
      <c r="C233" s="2">
        <f>DATE(precM[[#This Row],[Year]],precM[[#This Row],[Month]],15)</f>
        <v>14716</v>
      </c>
      <c r="D233" s="1">
        <f>precM[[#This Row],[Year]]+1/24+(precM[[#This Row],[Month]]-1)/12</f>
        <v>1940.2916666666667</v>
      </c>
      <c r="E233" s="1">
        <v>2</v>
      </c>
      <c r="F233" s="1">
        <f>$Q$17+$Q$18*precM[[#This Row],[DecDate]]</f>
        <v>3.9609524598024173</v>
      </c>
      <c r="G233">
        <f>precM[[#This Row],[Prec]]-precM[[#This Row],[Trend]]</f>
        <v>-1.9609524598024173</v>
      </c>
      <c r="H233" s="4">
        <f t="shared" si="3"/>
        <v>1.1275090786591215</v>
      </c>
      <c r="I233" s="4">
        <f>precM[[#This Row],[Trend]]+precM[[#This Row],[Cycle]]</f>
        <v>5.088461538461539</v>
      </c>
      <c r="J233" s="4">
        <f>precM[[#This Row],[Detrended]]-precM[[#This Row],[Cycle]]</f>
        <v>-3.088461538461539</v>
      </c>
      <c r="K233" s="4">
        <f>AVERAGEIF(precM[Month],precM[Month],precM[High Frequency])</f>
        <v>-0.10716891356066603</v>
      </c>
      <c r="L233" s="4">
        <f>precM[[#This Row],[S0]]-AVERAGE($K$2:$K$13)</f>
        <v>-0.11011366640232584</v>
      </c>
      <c r="M233" s="4">
        <f>precM[[#This Row],[Prec]]-precM[[#This Row],[Seasonal]]</f>
        <v>2.1101136664023259</v>
      </c>
    </row>
    <row r="234" spans="1:13" x14ac:dyDescent="0.3">
      <c r="A234" s="1">
        <v>1940</v>
      </c>
      <c r="B234" s="1">
        <v>5</v>
      </c>
      <c r="C234" s="2">
        <f>DATE(precM[[#This Row],[Year]],precM[[#This Row],[Month]],15)</f>
        <v>14746</v>
      </c>
      <c r="D234" s="1">
        <f>precM[[#This Row],[Year]]+1/24+(precM[[#This Row],[Month]]-1)/12</f>
        <v>1940.375</v>
      </c>
      <c r="E234" s="1">
        <v>1.52</v>
      </c>
      <c r="F234" s="1">
        <f>$Q$17+$Q$18*precM[[#This Row],[DecDate]]</f>
        <v>3.9615848359539481</v>
      </c>
      <c r="G234">
        <f>precM[[#This Row],[Prec]]-precM[[#This Row],[Trend]]</f>
        <v>-2.441584835953948</v>
      </c>
      <c r="H234" s="4">
        <f t="shared" si="3"/>
        <v>0.87687670250759098</v>
      </c>
      <c r="I234" s="4">
        <f>precM[[#This Row],[Trend]]+precM[[#This Row],[Cycle]]</f>
        <v>4.838461538461539</v>
      </c>
      <c r="J234" s="4">
        <f>precM[[#This Row],[Detrended]]-precM[[#This Row],[Cycle]]</f>
        <v>-3.318461538461539</v>
      </c>
      <c r="K234" s="4">
        <f>AVERAGEIF(precM[Month],precM[Month],precM[High Frequency])</f>
        <v>-2.20263283108644</v>
      </c>
      <c r="L234" s="4">
        <f>precM[[#This Row],[S0]]-AVERAGE($K$2:$K$13)</f>
        <v>-2.2055775839281</v>
      </c>
      <c r="M234" s="4">
        <f>precM[[#This Row],[Prec]]-precM[[#This Row],[Seasonal]]</f>
        <v>3.7255775839281</v>
      </c>
    </row>
    <row r="235" spans="1:13" x14ac:dyDescent="0.3">
      <c r="A235" s="1">
        <v>1940</v>
      </c>
      <c r="B235" s="1">
        <v>6</v>
      </c>
      <c r="C235" s="2">
        <f>DATE(precM[[#This Row],[Year]],precM[[#This Row],[Month]],15)</f>
        <v>14777</v>
      </c>
      <c r="D235" s="1">
        <f>precM[[#This Row],[Year]]+1/24+(precM[[#This Row],[Month]]-1)/12</f>
        <v>1940.4583333333335</v>
      </c>
      <c r="E235" s="1">
        <v>0.28999999999999998</v>
      </c>
      <c r="F235" s="1">
        <f>$Q$17+$Q$18*precM[[#This Row],[DecDate]]</f>
        <v>3.9622172121054788</v>
      </c>
      <c r="G235">
        <f>precM[[#This Row],[Prec]]-precM[[#This Row],[Trend]]</f>
        <v>-3.6722172121054788</v>
      </c>
      <c r="H235" s="4">
        <f t="shared" si="3"/>
        <v>1.1939366340483679</v>
      </c>
      <c r="I235" s="4">
        <f>precM[[#This Row],[Trend]]+precM[[#This Row],[Cycle]]</f>
        <v>5.1561538461538472</v>
      </c>
      <c r="J235" s="4">
        <f>precM[[#This Row],[Detrended]]-precM[[#This Row],[Cycle]]</f>
        <v>-4.8661538461538463</v>
      </c>
      <c r="K235" s="4">
        <f>AVERAGEIF(precM[Month],precM[Month],precM[High Frequency])</f>
        <v>-3.5464234734337858</v>
      </c>
      <c r="L235" s="4">
        <f>precM[[#This Row],[S0]]-AVERAGE($K$2:$K$13)</f>
        <v>-3.5493682262754458</v>
      </c>
      <c r="M235" s="4">
        <f>precM[[#This Row],[Prec]]-precM[[#This Row],[Seasonal]]</f>
        <v>3.8393682262754458</v>
      </c>
    </row>
    <row r="236" spans="1:13" x14ac:dyDescent="0.3">
      <c r="A236" s="1">
        <v>1940</v>
      </c>
      <c r="B236" s="1">
        <v>7</v>
      </c>
      <c r="C236" s="2">
        <f>DATE(precM[[#This Row],[Year]],precM[[#This Row],[Month]],15)</f>
        <v>14807</v>
      </c>
      <c r="D236" s="1">
        <f>precM[[#This Row],[Year]]+1/24+(precM[[#This Row],[Month]]-1)/12</f>
        <v>1940.5416666666667</v>
      </c>
      <c r="E236" s="1">
        <v>0</v>
      </c>
      <c r="F236" s="1">
        <f>$Q$17+$Q$18*precM[[#This Row],[DecDate]]</f>
        <v>3.9628495882570096</v>
      </c>
      <c r="G236">
        <f>precM[[#This Row],[Prec]]-precM[[#This Row],[Trend]]</f>
        <v>-3.9628495882570096</v>
      </c>
      <c r="H236" s="4">
        <f t="shared" si="3"/>
        <v>2.0548427194352983</v>
      </c>
      <c r="I236" s="4">
        <f>precM[[#This Row],[Trend]]+precM[[#This Row],[Cycle]]</f>
        <v>6.0176923076923075</v>
      </c>
      <c r="J236" s="4">
        <f>precM[[#This Row],[Detrended]]-precM[[#This Row],[Cycle]]</f>
        <v>-6.0176923076923075</v>
      </c>
      <c r="K236" s="4">
        <f>AVERAGEIF(precM[Month],precM[Month],precM[High Frequency])</f>
        <v>-4.3746233148294991</v>
      </c>
      <c r="L236" s="4">
        <f>precM[[#This Row],[S0]]-AVERAGE($K$2:$K$13)</f>
        <v>-4.3775680676711586</v>
      </c>
      <c r="M236" s="4">
        <f>precM[[#This Row],[Prec]]-precM[[#This Row],[Seasonal]]</f>
        <v>4.3775680676711586</v>
      </c>
    </row>
    <row r="237" spans="1:13" x14ac:dyDescent="0.3">
      <c r="A237" s="1">
        <v>1940</v>
      </c>
      <c r="B237" s="1">
        <v>8</v>
      </c>
      <c r="C237" s="2">
        <f>DATE(precM[[#This Row],[Year]],precM[[#This Row],[Month]],15)</f>
        <v>14838</v>
      </c>
      <c r="D237" s="1">
        <f>precM[[#This Row],[Year]]+1/24+(precM[[#This Row],[Month]]-1)/12</f>
        <v>1940.625</v>
      </c>
      <c r="E237" s="1">
        <v>0.04</v>
      </c>
      <c r="F237" s="1">
        <f>$Q$17+$Q$18*precM[[#This Row],[DecDate]]</f>
        <v>3.9634819644085404</v>
      </c>
      <c r="G237">
        <f>precM[[#This Row],[Prec]]-precM[[#This Row],[Trend]]</f>
        <v>-3.9234819644085404</v>
      </c>
      <c r="H237" s="4">
        <f t="shared" si="3"/>
        <v>1.6903641894376138</v>
      </c>
      <c r="I237" s="4">
        <f>precM[[#This Row],[Trend]]+precM[[#This Row],[Cycle]]</f>
        <v>5.6538461538461542</v>
      </c>
      <c r="J237" s="4">
        <f>precM[[#This Row],[Detrended]]-precM[[#This Row],[Cycle]]</f>
        <v>-5.6138461538461542</v>
      </c>
      <c r="K237" s="4">
        <f>AVERAGEIF(precM[Month],precM[Month],precM[High Frequency])</f>
        <v>-4.2356780333068986</v>
      </c>
      <c r="L237" s="4">
        <f>precM[[#This Row],[S0]]-AVERAGE($K$2:$K$13)</f>
        <v>-4.2386227861485581</v>
      </c>
      <c r="M237" s="4">
        <f>precM[[#This Row],[Prec]]-precM[[#This Row],[Seasonal]]</f>
        <v>4.2786227861485582</v>
      </c>
    </row>
    <row r="238" spans="1:13" x14ac:dyDescent="0.3">
      <c r="A238" s="1">
        <v>1940</v>
      </c>
      <c r="B238" s="1">
        <v>9</v>
      </c>
      <c r="C238" s="2">
        <f>DATE(precM[[#This Row],[Year]],precM[[#This Row],[Month]],15)</f>
        <v>14869</v>
      </c>
      <c r="D238" s="1">
        <f>precM[[#This Row],[Year]]+1/24+(precM[[#This Row],[Month]]-1)/12</f>
        <v>1940.7083333333335</v>
      </c>
      <c r="E238" s="1">
        <v>1.1399999999999999</v>
      </c>
      <c r="F238" s="1">
        <f>$Q$17+$Q$18*precM[[#This Row],[DecDate]]</f>
        <v>3.9641143405600712</v>
      </c>
      <c r="G238">
        <f>precM[[#This Row],[Prec]]-precM[[#This Row],[Trend]]</f>
        <v>-2.8241143405600715</v>
      </c>
      <c r="H238" s="4">
        <f t="shared" si="3"/>
        <v>0.79434719790146713</v>
      </c>
      <c r="I238" s="4">
        <f>precM[[#This Row],[Trend]]+precM[[#This Row],[Cycle]]</f>
        <v>4.7584615384615381</v>
      </c>
      <c r="J238" s="4">
        <f>precM[[#This Row],[Detrended]]-precM[[#This Row],[Cycle]]</f>
        <v>-3.6184615384615384</v>
      </c>
      <c r="K238" s="4">
        <f>AVERAGEIF(precM[Month],precM[Month],precM[High Frequency])</f>
        <v>-3.6242505947660595</v>
      </c>
      <c r="L238" s="4">
        <f>precM[[#This Row],[S0]]-AVERAGE($K$2:$K$13)</f>
        <v>-3.6271953476077194</v>
      </c>
      <c r="M238" s="4">
        <f>precM[[#This Row],[Prec]]-precM[[#This Row],[Seasonal]]</f>
        <v>4.7671953476077196</v>
      </c>
    </row>
    <row r="239" spans="1:13" x14ac:dyDescent="0.3">
      <c r="A239" s="1">
        <v>1940</v>
      </c>
      <c r="B239" s="1">
        <v>10</v>
      </c>
      <c r="C239" s="2">
        <f>DATE(precM[[#This Row],[Year]],precM[[#This Row],[Month]],15)</f>
        <v>14899</v>
      </c>
      <c r="D239" s="1">
        <f>precM[[#This Row],[Year]]+1/24+(precM[[#This Row],[Month]]-1)/12</f>
        <v>1940.7916666666667</v>
      </c>
      <c r="E239" s="1">
        <v>2.93</v>
      </c>
      <c r="F239" s="1">
        <f>$Q$17+$Q$18*precM[[#This Row],[DecDate]]</f>
        <v>3.9647467167116019</v>
      </c>
      <c r="G239">
        <f>precM[[#This Row],[Prec]]-precM[[#This Row],[Trend]]</f>
        <v>-1.0347467167116018</v>
      </c>
      <c r="H239" s="4">
        <f t="shared" si="3"/>
        <v>0.32063789867301329</v>
      </c>
      <c r="I239" s="4">
        <f>precM[[#This Row],[Trend]]+precM[[#This Row],[Cycle]]</f>
        <v>4.2853846153846149</v>
      </c>
      <c r="J239" s="4">
        <f>precM[[#This Row],[Detrended]]-precM[[#This Row],[Cycle]]</f>
        <v>-1.3553846153846152</v>
      </c>
      <c r="K239" s="4">
        <f>AVERAGEIF(precM[Month],precM[Month],precM[High Frequency])</f>
        <v>-1.0463521015067407</v>
      </c>
      <c r="L239" s="4">
        <f>precM[[#This Row],[S0]]-AVERAGE($K$2:$K$13)</f>
        <v>-1.0492968543484005</v>
      </c>
      <c r="M239" s="4">
        <f>precM[[#This Row],[Prec]]-precM[[#This Row],[Seasonal]]</f>
        <v>3.9792968543484006</v>
      </c>
    </row>
    <row r="240" spans="1:13" x14ac:dyDescent="0.3">
      <c r="A240" s="1">
        <v>1940</v>
      </c>
      <c r="B240" s="1">
        <v>11</v>
      </c>
      <c r="C240" s="2">
        <f>DATE(precM[[#This Row],[Year]],precM[[#This Row],[Month]],15)</f>
        <v>14930</v>
      </c>
      <c r="D240" s="1">
        <f>precM[[#This Row],[Year]]+1/24+(precM[[#This Row],[Month]]-1)/12</f>
        <v>1940.875</v>
      </c>
      <c r="E240" s="1">
        <v>0.79</v>
      </c>
      <c r="F240" s="1">
        <f>$Q$17+$Q$18*precM[[#This Row],[DecDate]]</f>
        <v>3.9653790928631327</v>
      </c>
      <c r="G240">
        <f>precM[[#This Row],[Prec]]-precM[[#This Row],[Trend]]</f>
        <v>-3.1753790928631327</v>
      </c>
      <c r="H240" s="4">
        <f t="shared" si="3"/>
        <v>0.46231321482917515</v>
      </c>
      <c r="I240" s="4">
        <f>precM[[#This Row],[Trend]]+precM[[#This Row],[Cycle]]</f>
        <v>4.4276923076923076</v>
      </c>
      <c r="J240" s="4">
        <f>precM[[#This Row],[Detrended]]-precM[[#This Row],[Cycle]]</f>
        <v>-3.637692307692308</v>
      </c>
      <c r="K240" s="4">
        <f>AVERAGEIF(precM[Month],precM[Month],precM[High Frequency])</f>
        <v>2.138580491673276</v>
      </c>
      <c r="L240" s="4">
        <f>precM[[#This Row],[S0]]-AVERAGE($K$2:$K$13)</f>
        <v>2.1356357388316161</v>
      </c>
      <c r="M240" s="4">
        <f>precM[[#This Row],[Prec]]-precM[[#This Row],[Seasonal]]</f>
        <v>-1.345635738831616</v>
      </c>
    </row>
    <row r="241" spans="1:13" x14ac:dyDescent="0.3">
      <c r="A241" s="1">
        <v>1940</v>
      </c>
      <c r="B241" s="1">
        <v>12</v>
      </c>
      <c r="C241" s="2">
        <f>DATE(precM[[#This Row],[Year]],precM[[#This Row],[Month]],15)</f>
        <v>14960</v>
      </c>
      <c r="D241" s="1">
        <f>precM[[#This Row],[Year]]+1/24+(precM[[#This Row],[Month]]-1)/12</f>
        <v>1940.9583333333335</v>
      </c>
      <c r="E241" s="1">
        <v>7.17</v>
      </c>
      <c r="F241" s="1">
        <f>$Q$17+$Q$18*precM[[#This Row],[DecDate]]</f>
        <v>3.9660114690146635</v>
      </c>
      <c r="G241">
        <f>precM[[#This Row],[Prec]]-precM[[#This Row],[Trend]]</f>
        <v>3.2039885309853364</v>
      </c>
      <c r="H241" s="4">
        <f t="shared" si="3"/>
        <v>0.44245006944687487</v>
      </c>
      <c r="I241" s="4">
        <f>precM[[#This Row],[Trend]]+precM[[#This Row],[Cycle]]</f>
        <v>4.4084615384615384</v>
      </c>
      <c r="J241" s="4">
        <f>precM[[#This Row],[Detrended]]-precM[[#This Row],[Cycle]]</f>
        <v>2.7615384615384615</v>
      </c>
      <c r="K241" s="4">
        <f>AVERAGEIF(precM[Month],precM[Month],precM[High Frequency])</f>
        <v>4.7562727993655827</v>
      </c>
      <c r="L241" s="4">
        <f>precM[[#This Row],[S0]]-AVERAGE($K$2:$K$13)</f>
        <v>4.7533280465239232</v>
      </c>
      <c r="M241" s="4">
        <f>precM[[#This Row],[Prec]]-precM[[#This Row],[Seasonal]]</f>
        <v>2.4166719534760768</v>
      </c>
    </row>
    <row r="242" spans="1:13" x14ac:dyDescent="0.3">
      <c r="A242" s="1">
        <v>1941</v>
      </c>
      <c r="B242" s="1">
        <v>1</v>
      </c>
      <c r="C242" s="2">
        <f>DATE(precM[[#This Row],[Year]],precM[[#This Row],[Month]],15)</f>
        <v>14991</v>
      </c>
      <c r="D242" s="1">
        <f>precM[[#This Row],[Year]]+1/24+(precM[[#This Row],[Month]]-1)/12</f>
        <v>1941.0416666666667</v>
      </c>
      <c r="E242" s="1">
        <v>13.69</v>
      </c>
      <c r="F242" s="1">
        <f>$Q$17+$Q$18*precM[[#This Row],[DecDate]]</f>
        <v>3.9666438451661943</v>
      </c>
      <c r="G242">
        <f>precM[[#This Row],[Prec]]-precM[[#This Row],[Trend]]</f>
        <v>9.7233561548338052</v>
      </c>
      <c r="H242" s="4">
        <f t="shared" si="3"/>
        <v>0.44797153944919033</v>
      </c>
      <c r="I242" s="4">
        <f>precM[[#This Row],[Trend]]+precM[[#This Row],[Cycle]]</f>
        <v>4.4146153846153844</v>
      </c>
      <c r="J242" s="4">
        <f>precM[[#This Row],[Detrended]]-precM[[#This Row],[Cycle]]</f>
        <v>9.2753846153846151</v>
      </c>
      <c r="K242" s="4">
        <f>AVERAGEIF(precM[Month],precM[Month],precM[High Frequency])</f>
        <v>4.8781919111816014</v>
      </c>
      <c r="L242" s="4">
        <f>precM[[#This Row],[S0]]-AVERAGE($K$2:$K$13)</f>
        <v>4.8752471583399419</v>
      </c>
      <c r="M242" s="4">
        <f>precM[[#This Row],[Prec]]-precM[[#This Row],[Seasonal]]</f>
        <v>8.8147528416600576</v>
      </c>
    </row>
    <row r="243" spans="1:13" x14ac:dyDescent="0.3">
      <c r="A243" s="1">
        <v>1941</v>
      </c>
      <c r="B243" s="1">
        <v>2</v>
      </c>
      <c r="C243" s="2">
        <f>DATE(precM[[#This Row],[Year]],precM[[#This Row],[Month]],15)</f>
        <v>15022</v>
      </c>
      <c r="D243" s="1">
        <f>precM[[#This Row],[Year]]+1/24+(precM[[#This Row],[Month]]-1)/12</f>
        <v>1941.125</v>
      </c>
      <c r="E243" s="1">
        <v>12.29</v>
      </c>
      <c r="F243" s="1">
        <f>$Q$17+$Q$18*precM[[#This Row],[DecDate]]</f>
        <v>3.9672762213177251</v>
      </c>
      <c r="G243">
        <f>precM[[#This Row],[Prec]]-precM[[#This Row],[Trend]]</f>
        <v>8.3227237786822741</v>
      </c>
      <c r="H243" s="4">
        <f t="shared" si="3"/>
        <v>0.45426224022073636</v>
      </c>
      <c r="I243" s="4">
        <f>precM[[#This Row],[Trend]]+precM[[#This Row],[Cycle]]</f>
        <v>4.4215384615384616</v>
      </c>
      <c r="J243" s="4">
        <f>precM[[#This Row],[Detrended]]-precM[[#This Row],[Cycle]]</f>
        <v>7.8684615384615375</v>
      </c>
      <c r="K243" s="4">
        <f>AVERAGEIF(precM[Month],precM[Month],precM[High Frequency])</f>
        <v>4.3020697858842185</v>
      </c>
      <c r="L243" s="4">
        <f>precM[[#This Row],[S0]]-AVERAGE($K$2:$K$13)</f>
        <v>4.299125033042559</v>
      </c>
      <c r="M243" s="4">
        <f>precM[[#This Row],[Prec]]-precM[[#This Row],[Seasonal]]</f>
        <v>7.9908749669574402</v>
      </c>
    </row>
    <row r="244" spans="1:13" x14ac:dyDescent="0.3">
      <c r="A244" s="1">
        <v>1941</v>
      </c>
      <c r="B244" s="1">
        <v>3</v>
      </c>
      <c r="C244" s="2">
        <f>DATE(precM[[#This Row],[Year]],precM[[#This Row],[Month]],15)</f>
        <v>15050</v>
      </c>
      <c r="D244" s="1">
        <f>precM[[#This Row],[Year]]+1/24+(precM[[#This Row],[Month]]-1)/12</f>
        <v>1941.2083333333335</v>
      </c>
      <c r="E244" s="1">
        <v>6.73</v>
      </c>
      <c r="F244" s="1">
        <f>$Q$17+$Q$18*precM[[#This Row],[DecDate]]</f>
        <v>3.9679085974692558</v>
      </c>
      <c r="G244">
        <f>precM[[#This Row],[Prec]]-precM[[#This Row],[Trend]]</f>
        <v>2.7620914025307446</v>
      </c>
      <c r="H244" s="4">
        <f t="shared" si="3"/>
        <v>0.48362986406920566</v>
      </c>
      <c r="I244" s="4">
        <f>precM[[#This Row],[Trend]]+precM[[#This Row],[Cycle]]</f>
        <v>4.4515384615384619</v>
      </c>
      <c r="J244" s="4">
        <f>precM[[#This Row],[Detrended]]-precM[[#This Row],[Cycle]]</f>
        <v>2.278461538461539</v>
      </c>
      <c r="K244" s="4">
        <f>AVERAGEIF(precM[Month],precM[Month],precM[High Frequency])</f>
        <v>3.0973513084853286</v>
      </c>
      <c r="L244" s="4">
        <f>precM[[#This Row],[S0]]-AVERAGE($K$2:$K$13)</f>
        <v>3.0944065556436686</v>
      </c>
      <c r="M244" s="4">
        <f>precM[[#This Row],[Prec]]-precM[[#This Row],[Seasonal]]</f>
        <v>3.6355934443563318</v>
      </c>
    </row>
    <row r="245" spans="1:13" x14ac:dyDescent="0.3">
      <c r="A245" s="1">
        <v>1941</v>
      </c>
      <c r="B245" s="1">
        <v>4</v>
      </c>
      <c r="C245" s="2">
        <f>DATE(precM[[#This Row],[Year]],precM[[#This Row],[Month]],15)</f>
        <v>15081</v>
      </c>
      <c r="D245" s="1">
        <f>precM[[#This Row],[Year]]+1/24+(precM[[#This Row],[Month]]-1)/12</f>
        <v>1941.2916666666667</v>
      </c>
      <c r="E245" s="1">
        <v>7.12</v>
      </c>
      <c r="F245" s="1">
        <f>$Q$17+$Q$18*precM[[#This Row],[DecDate]]</f>
        <v>3.9685409736207866</v>
      </c>
      <c r="G245">
        <f>precM[[#This Row],[Prec]]-precM[[#This Row],[Trend]]</f>
        <v>3.1514590263792135</v>
      </c>
      <c r="H245" s="4">
        <f t="shared" si="3"/>
        <v>0.6468436417638288</v>
      </c>
      <c r="I245" s="4">
        <f>precM[[#This Row],[Trend]]+precM[[#This Row],[Cycle]]</f>
        <v>4.615384615384615</v>
      </c>
      <c r="J245" s="4">
        <f>precM[[#This Row],[Detrended]]-precM[[#This Row],[Cycle]]</f>
        <v>2.5046153846153847</v>
      </c>
      <c r="K245" s="4">
        <f>AVERAGEIF(precM[Month],precM[Month],precM[High Frequency])</f>
        <v>-0.10716891356066603</v>
      </c>
      <c r="L245" s="4">
        <f>precM[[#This Row],[S0]]-AVERAGE($K$2:$K$13)</f>
        <v>-0.11011366640232584</v>
      </c>
      <c r="M245" s="4">
        <f>precM[[#This Row],[Prec]]-precM[[#This Row],[Seasonal]]</f>
        <v>7.2301136664023256</v>
      </c>
    </row>
    <row r="246" spans="1:13" x14ac:dyDescent="0.3">
      <c r="A246" s="1">
        <v>1941</v>
      </c>
      <c r="B246" s="1">
        <v>5</v>
      </c>
      <c r="C246" s="2">
        <f>DATE(precM[[#This Row],[Year]],precM[[#This Row],[Month]],15)</f>
        <v>15111</v>
      </c>
      <c r="D246" s="1">
        <f>precM[[#This Row],[Year]]+1/24+(precM[[#This Row],[Month]]-1)/12</f>
        <v>1941.375</v>
      </c>
      <c r="E246" s="1">
        <v>3.85</v>
      </c>
      <c r="F246" s="1">
        <f>$Q$17+$Q$18*precM[[#This Row],[DecDate]]</f>
        <v>3.9691733497723174</v>
      </c>
      <c r="G246">
        <f>precM[[#This Row],[Prec]]-precM[[#This Row],[Trend]]</f>
        <v>-0.11917334977231731</v>
      </c>
      <c r="H246" s="4">
        <f t="shared" si="3"/>
        <v>0.75082665022768269</v>
      </c>
      <c r="I246" s="4">
        <f>precM[[#This Row],[Trend]]+precM[[#This Row],[Cycle]]</f>
        <v>4.72</v>
      </c>
      <c r="J246" s="4">
        <f>precM[[#This Row],[Detrended]]-precM[[#This Row],[Cycle]]</f>
        <v>-0.87</v>
      </c>
      <c r="K246" s="4">
        <f>AVERAGEIF(precM[Month],precM[Month],precM[High Frequency])</f>
        <v>-2.20263283108644</v>
      </c>
      <c r="L246" s="4">
        <f>precM[[#This Row],[S0]]-AVERAGE($K$2:$K$13)</f>
        <v>-2.2055775839281</v>
      </c>
      <c r="M246" s="4">
        <f>precM[[#This Row],[Prec]]-precM[[#This Row],[Seasonal]]</f>
        <v>6.0555775839281001</v>
      </c>
    </row>
    <row r="247" spans="1:13" x14ac:dyDescent="0.3">
      <c r="A247" s="1">
        <v>1941</v>
      </c>
      <c r="B247" s="1">
        <v>6</v>
      </c>
      <c r="C247" s="2">
        <f>DATE(precM[[#This Row],[Year]],precM[[#This Row],[Month]],15)</f>
        <v>15142</v>
      </c>
      <c r="D247" s="1">
        <f>precM[[#This Row],[Year]]+1/24+(precM[[#This Row],[Month]]-1)/12</f>
        <v>1941.4583333333335</v>
      </c>
      <c r="E247" s="1">
        <v>1.27</v>
      </c>
      <c r="F247" s="1">
        <f>$Q$17+$Q$18*precM[[#This Row],[DecDate]]</f>
        <v>3.9698057259238482</v>
      </c>
      <c r="G247">
        <f>precM[[#This Row],[Prec]]-precM[[#This Row],[Trend]]</f>
        <v>-2.6998057259238482</v>
      </c>
      <c r="H247" s="4">
        <f t="shared" si="3"/>
        <v>2.1394250433069213</v>
      </c>
      <c r="I247" s="4">
        <f>precM[[#This Row],[Trend]]+precM[[#This Row],[Cycle]]</f>
        <v>6.1092307692307699</v>
      </c>
      <c r="J247" s="4">
        <f>precM[[#This Row],[Detrended]]-precM[[#This Row],[Cycle]]</f>
        <v>-4.8392307692307694</v>
      </c>
      <c r="K247" s="4">
        <f>AVERAGEIF(precM[Month],precM[Month],precM[High Frequency])</f>
        <v>-3.5464234734337858</v>
      </c>
      <c r="L247" s="4">
        <f>precM[[#This Row],[S0]]-AVERAGE($K$2:$K$13)</f>
        <v>-3.5493682262754458</v>
      </c>
      <c r="M247" s="4">
        <f>precM[[#This Row],[Prec]]-precM[[#This Row],[Seasonal]]</f>
        <v>4.8193682262754454</v>
      </c>
    </row>
    <row r="248" spans="1:13" x14ac:dyDescent="0.3">
      <c r="A248" s="1">
        <v>1941</v>
      </c>
      <c r="B248" s="1">
        <v>7</v>
      </c>
      <c r="C248" s="2">
        <f>DATE(precM[[#This Row],[Year]],precM[[#This Row],[Month]],15)</f>
        <v>15172</v>
      </c>
      <c r="D248" s="1">
        <f>precM[[#This Row],[Year]]+1/24+(precM[[#This Row],[Month]]-1)/12</f>
        <v>1941.5416666666667</v>
      </c>
      <c r="E248" s="1">
        <v>0.37</v>
      </c>
      <c r="F248" s="1">
        <f>$Q$17+$Q$18*precM[[#This Row],[DecDate]]</f>
        <v>3.9704381020753789</v>
      </c>
      <c r="G248">
        <f>precM[[#This Row],[Prec]]-precM[[#This Row],[Trend]]</f>
        <v>-3.6004381020753788</v>
      </c>
      <c r="H248" s="4">
        <f t="shared" si="3"/>
        <v>2.4834080517707751</v>
      </c>
      <c r="I248" s="4">
        <f>precM[[#This Row],[Trend]]+precM[[#This Row],[Cycle]]</f>
        <v>6.453846153846154</v>
      </c>
      <c r="J248" s="4">
        <f>precM[[#This Row],[Detrended]]-precM[[#This Row],[Cycle]]</f>
        <v>-6.0838461538461539</v>
      </c>
      <c r="K248" s="4">
        <f>AVERAGEIF(precM[Month],precM[Month],precM[High Frequency])</f>
        <v>-4.3746233148294991</v>
      </c>
      <c r="L248" s="4">
        <f>precM[[#This Row],[S0]]-AVERAGE($K$2:$K$13)</f>
        <v>-4.3775680676711586</v>
      </c>
      <c r="M248" s="4">
        <f>precM[[#This Row],[Prec]]-precM[[#This Row],[Seasonal]]</f>
        <v>4.7475680676711587</v>
      </c>
    </row>
    <row r="249" spans="1:13" x14ac:dyDescent="0.3">
      <c r="A249" s="1">
        <v>1941</v>
      </c>
      <c r="B249" s="1">
        <v>8</v>
      </c>
      <c r="C249" s="2">
        <f>DATE(precM[[#This Row],[Year]],precM[[#This Row],[Month]],15)</f>
        <v>15203</v>
      </c>
      <c r="D249" s="1">
        <f>precM[[#This Row],[Year]]+1/24+(precM[[#This Row],[Month]]-1)/12</f>
        <v>1941.625</v>
      </c>
      <c r="E249" s="1">
        <v>0.09</v>
      </c>
      <c r="F249" s="1">
        <f>$Q$17+$Q$18*precM[[#This Row],[DecDate]]</f>
        <v>3.971070478226908</v>
      </c>
      <c r="G249">
        <f>precM[[#This Row],[Prec]]-precM[[#This Row],[Trend]]</f>
        <v>-3.8810704782269081</v>
      </c>
      <c r="H249" s="4">
        <f t="shared" si="3"/>
        <v>2.2766218294653986</v>
      </c>
      <c r="I249" s="4">
        <f>precM[[#This Row],[Trend]]+precM[[#This Row],[Cycle]]</f>
        <v>6.2476923076923061</v>
      </c>
      <c r="J249" s="4">
        <f>precM[[#This Row],[Detrended]]-precM[[#This Row],[Cycle]]</f>
        <v>-6.1576923076923062</v>
      </c>
      <c r="K249" s="4">
        <f>AVERAGEIF(precM[Month],precM[Month],precM[High Frequency])</f>
        <v>-4.2356780333068986</v>
      </c>
      <c r="L249" s="4">
        <f>precM[[#This Row],[S0]]-AVERAGE($K$2:$K$13)</f>
        <v>-4.2386227861485581</v>
      </c>
      <c r="M249" s="4">
        <f>precM[[#This Row],[Prec]]-precM[[#This Row],[Seasonal]]</f>
        <v>4.328622786148558</v>
      </c>
    </row>
    <row r="250" spans="1:13" x14ac:dyDescent="0.3">
      <c r="A250" s="1">
        <v>1941</v>
      </c>
      <c r="B250" s="1">
        <v>9</v>
      </c>
      <c r="C250" s="2">
        <f>DATE(precM[[#This Row],[Year]],precM[[#This Row],[Month]],15)</f>
        <v>15234</v>
      </c>
      <c r="D250" s="1">
        <f>precM[[#This Row],[Year]]+1/24+(precM[[#This Row],[Month]]-1)/12</f>
        <v>1941.7083333333335</v>
      </c>
      <c r="E250" s="1">
        <v>0.43</v>
      </c>
      <c r="F250" s="1">
        <f>$Q$17+$Q$18*precM[[#This Row],[DecDate]]</f>
        <v>3.9717028543784405</v>
      </c>
      <c r="G250">
        <f>precM[[#This Row],[Prec]]-precM[[#This Row],[Trend]]</f>
        <v>-3.5417028543784403</v>
      </c>
      <c r="H250" s="4">
        <f t="shared" si="3"/>
        <v>1.5744509917754062</v>
      </c>
      <c r="I250" s="4">
        <f>precM[[#This Row],[Trend]]+precM[[#This Row],[Cycle]]</f>
        <v>5.5461538461538469</v>
      </c>
      <c r="J250" s="4">
        <f>precM[[#This Row],[Detrended]]-precM[[#This Row],[Cycle]]</f>
        <v>-5.1161538461538463</v>
      </c>
      <c r="K250" s="4">
        <f>AVERAGEIF(precM[Month],precM[Month],precM[High Frequency])</f>
        <v>-3.6242505947660595</v>
      </c>
      <c r="L250" s="4">
        <f>precM[[#This Row],[S0]]-AVERAGE($K$2:$K$13)</f>
        <v>-3.6271953476077194</v>
      </c>
      <c r="M250" s="4">
        <f>precM[[#This Row],[Prec]]-precM[[#This Row],[Seasonal]]</f>
        <v>4.0571953476077196</v>
      </c>
    </row>
    <row r="251" spans="1:13" x14ac:dyDescent="0.3">
      <c r="A251" s="1">
        <v>1941</v>
      </c>
      <c r="B251" s="1">
        <v>10</v>
      </c>
      <c r="C251" s="2">
        <f>DATE(precM[[#This Row],[Year]],precM[[#This Row],[Month]],15)</f>
        <v>15264</v>
      </c>
      <c r="D251" s="1">
        <f>precM[[#This Row],[Year]]+1/24+(precM[[#This Row],[Month]]-1)/12</f>
        <v>1941.7916666666667</v>
      </c>
      <c r="E251" s="1">
        <v>3.27</v>
      </c>
      <c r="F251" s="1">
        <f>$Q$17+$Q$18*precM[[#This Row],[DecDate]]</f>
        <v>3.9723352305299713</v>
      </c>
      <c r="G251">
        <f>precM[[#This Row],[Prec]]-precM[[#This Row],[Trend]]</f>
        <v>-0.70233523052997127</v>
      </c>
      <c r="H251" s="4">
        <f t="shared" si="3"/>
        <v>1.725357077162337</v>
      </c>
      <c r="I251" s="4">
        <f>precM[[#This Row],[Trend]]+precM[[#This Row],[Cycle]]</f>
        <v>5.6976923076923081</v>
      </c>
      <c r="J251" s="4">
        <f>precM[[#This Row],[Detrended]]-precM[[#This Row],[Cycle]]</f>
        <v>-2.4276923076923085</v>
      </c>
      <c r="K251" s="4">
        <f>AVERAGEIF(precM[Month],precM[Month],precM[High Frequency])</f>
        <v>-1.0463521015067407</v>
      </c>
      <c r="L251" s="4">
        <f>precM[[#This Row],[S0]]-AVERAGE($K$2:$K$13)</f>
        <v>-1.0492968543484005</v>
      </c>
      <c r="M251" s="4">
        <f>precM[[#This Row],[Prec]]-precM[[#This Row],[Seasonal]]</f>
        <v>4.3192968543484005</v>
      </c>
    </row>
    <row r="252" spans="1:13" x14ac:dyDescent="0.3">
      <c r="A252" s="1">
        <v>1941</v>
      </c>
      <c r="B252" s="1">
        <v>11</v>
      </c>
      <c r="C252" s="2">
        <f>DATE(precM[[#This Row],[Year]],precM[[#This Row],[Month]],15)</f>
        <v>15295</v>
      </c>
      <c r="D252" s="1">
        <f>precM[[#This Row],[Year]]+1/24+(precM[[#This Row],[Month]]-1)/12</f>
        <v>1941.875</v>
      </c>
      <c r="E252" s="1">
        <v>4.29</v>
      </c>
      <c r="F252" s="1">
        <f>$Q$17+$Q$18*precM[[#This Row],[DecDate]]</f>
        <v>3.9729676066815003</v>
      </c>
      <c r="G252">
        <f>precM[[#This Row],[Prec]]-precM[[#This Row],[Trend]]</f>
        <v>0.31703239331849975</v>
      </c>
      <c r="H252" s="4">
        <f t="shared" si="3"/>
        <v>1.6308785471646525</v>
      </c>
      <c r="I252" s="4">
        <f>precM[[#This Row],[Trend]]+precM[[#This Row],[Cycle]]</f>
        <v>5.6038461538461526</v>
      </c>
      <c r="J252" s="4">
        <f>precM[[#This Row],[Detrended]]-precM[[#This Row],[Cycle]]</f>
        <v>-1.3138461538461528</v>
      </c>
      <c r="K252" s="4">
        <f>AVERAGEIF(precM[Month],precM[Month],precM[High Frequency])</f>
        <v>2.138580491673276</v>
      </c>
      <c r="L252" s="4">
        <f>precM[[#This Row],[S0]]-AVERAGE($K$2:$K$13)</f>
        <v>2.1356357388316161</v>
      </c>
      <c r="M252" s="4">
        <f>precM[[#This Row],[Prec]]-precM[[#This Row],[Seasonal]]</f>
        <v>2.154364261168384</v>
      </c>
    </row>
    <row r="253" spans="1:13" x14ac:dyDescent="0.3">
      <c r="A253" s="1">
        <v>1941</v>
      </c>
      <c r="B253" s="1">
        <v>12</v>
      </c>
      <c r="C253" s="2">
        <f>DATE(precM[[#This Row],[Year]],precM[[#This Row],[Month]],15)</f>
        <v>15325</v>
      </c>
      <c r="D253" s="1">
        <f>precM[[#This Row],[Year]]+1/24+(precM[[#This Row],[Month]]-1)/12</f>
        <v>1941.9583333333335</v>
      </c>
      <c r="E253" s="1">
        <v>18.850000000000001</v>
      </c>
      <c r="F253" s="1">
        <f>$Q$17+$Q$18*precM[[#This Row],[DecDate]]</f>
        <v>3.9735999828330328</v>
      </c>
      <c r="G253">
        <f>precM[[#This Row],[Prec]]-precM[[#This Row],[Trend]]</f>
        <v>14.876400017166969</v>
      </c>
      <c r="H253" s="4">
        <f t="shared" si="3"/>
        <v>1.3502461710131219</v>
      </c>
      <c r="I253" s="4">
        <f>precM[[#This Row],[Trend]]+precM[[#This Row],[Cycle]]</f>
        <v>5.323846153846155</v>
      </c>
      <c r="J253" s="4">
        <f>precM[[#This Row],[Detrended]]-precM[[#This Row],[Cycle]]</f>
        <v>13.526153846153846</v>
      </c>
      <c r="K253" s="4">
        <f>AVERAGEIF(precM[Month],precM[Month],precM[High Frequency])</f>
        <v>4.7562727993655827</v>
      </c>
      <c r="L253" s="4">
        <f>precM[[#This Row],[S0]]-AVERAGE($K$2:$K$13)</f>
        <v>4.7533280465239232</v>
      </c>
      <c r="M253" s="4">
        <f>precM[[#This Row],[Prec]]-precM[[#This Row],[Seasonal]]</f>
        <v>14.096671953476079</v>
      </c>
    </row>
    <row r="254" spans="1:13" x14ac:dyDescent="0.3">
      <c r="A254" s="1">
        <v>1942</v>
      </c>
      <c r="B254" s="1">
        <v>1</v>
      </c>
      <c r="C254" s="2">
        <f>DATE(precM[[#This Row],[Year]],precM[[#This Row],[Month]],15)</f>
        <v>15356</v>
      </c>
      <c r="D254" s="1">
        <f>precM[[#This Row],[Year]]+1/24+(precM[[#This Row],[Month]]-1)/12</f>
        <v>1942.0416666666667</v>
      </c>
      <c r="E254" s="1">
        <v>11.65</v>
      </c>
      <c r="F254" s="1">
        <f>$Q$17+$Q$18*precM[[#This Row],[DecDate]]</f>
        <v>3.9742323589845636</v>
      </c>
      <c r="G254">
        <f>precM[[#This Row],[Prec]]-precM[[#This Row],[Trend]]</f>
        <v>7.6757676410154367</v>
      </c>
      <c r="H254" s="4">
        <f t="shared" si="3"/>
        <v>1.2519214871692834</v>
      </c>
      <c r="I254" s="4">
        <f>precM[[#This Row],[Trend]]+precM[[#This Row],[Cycle]]</f>
        <v>5.2261538461538475</v>
      </c>
      <c r="J254" s="4">
        <f>precM[[#This Row],[Detrended]]-precM[[#This Row],[Cycle]]</f>
        <v>6.4238461538461529</v>
      </c>
      <c r="K254" s="4">
        <f>AVERAGEIF(precM[Month],precM[Month],precM[High Frequency])</f>
        <v>4.8781919111816014</v>
      </c>
      <c r="L254" s="4">
        <f>precM[[#This Row],[S0]]-AVERAGE($K$2:$K$13)</f>
        <v>4.8752471583399419</v>
      </c>
      <c r="M254" s="4">
        <f>precM[[#This Row],[Prec]]-precM[[#This Row],[Seasonal]]</f>
        <v>6.7747528416600584</v>
      </c>
    </row>
    <row r="255" spans="1:13" x14ac:dyDescent="0.3">
      <c r="A255" s="1">
        <v>1942</v>
      </c>
      <c r="B255" s="1">
        <v>2</v>
      </c>
      <c r="C255" s="2">
        <f>DATE(precM[[#This Row],[Year]],precM[[#This Row],[Month]],15)</f>
        <v>15387</v>
      </c>
      <c r="D255" s="1">
        <f>precM[[#This Row],[Year]]+1/24+(precM[[#This Row],[Month]]-1)/12</f>
        <v>1942.125</v>
      </c>
      <c r="E255" s="1">
        <v>11.01</v>
      </c>
      <c r="F255" s="1">
        <f>$Q$17+$Q$18*precM[[#This Row],[DecDate]]</f>
        <v>3.9748647351360926</v>
      </c>
      <c r="G255">
        <f>precM[[#This Row],[Prec]]-precM[[#This Row],[Trend]]</f>
        <v>7.0351352648639072</v>
      </c>
      <c r="H255" s="4">
        <f t="shared" si="3"/>
        <v>1.223596803325445</v>
      </c>
      <c r="I255" s="4">
        <f>precM[[#This Row],[Trend]]+precM[[#This Row],[Cycle]]</f>
        <v>5.1984615384615376</v>
      </c>
      <c r="J255" s="4">
        <f>precM[[#This Row],[Detrended]]-precM[[#This Row],[Cycle]]</f>
        <v>5.8115384615384622</v>
      </c>
      <c r="K255" s="4">
        <f>AVERAGEIF(precM[Month],precM[Month],precM[High Frequency])</f>
        <v>4.3020697858842185</v>
      </c>
      <c r="L255" s="4">
        <f>precM[[#This Row],[S0]]-AVERAGE($K$2:$K$13)</f>
        <v>4.299125033042559</v>
      </c>
      <c r="M255" s="4">
        <f>precM[[#This Row],[Prec]]-precM[[#This Row],[Seasonal]]</f>
        <v>6.7108749669574408</v>
      </c>
    </row>
    <row r="256" spans="1:13" x14ac:dyDescent="0.3">
      <c r="A256" s="1">
        <v>1942</v>
      </c>
      <c r="B256" s="1">
        <v>3</v>
      </c>
      <c r="C256" s="2">
        <f>DATE(precM[[#This Row],[Year]],precM[[#This Row],[Month]],15)</f>
        <v>15415</v>
      </c>
      <c r="D256" s="1">
        <f>precM[[#This Row],[Year]]+1/24+(precM[[#This Row],[Month]]-1)/12</f>
        <v>1942.2083333333335</v>
      </c>
      <c r="E256" s="1">
        <v>3.17</v>
      </c>
      <c r="F256" s="1">
        <f>$Q$17+$Q$18*precM[[#This Row],[DecDate]]</f>
        <v>3.9754971112876252</v>
      </c>
      <c r="G256">
        <f>precM[[#This Row],[Prec]]-precM[[#This Row],[Trend]]</f>
        <v>-0.80549711128762524</v>
      </c>
      <c r="H256" s="4">
        <f t="shared" si="3"/>
        <v>1.2214259656354527</v>
      </c>
      <c r="I256" s="4">
        <f>precM[[#This Row],[Trend]]+precM[[#This Row],[Cycle]]</f>
        <v>5.1969230769230776</v>
      </c>
      <c r="J256" s="4">
        <f>precM[[#This Row],[Detrended]]-precM[[#This Row],[Cycle]]</f>
        <v>-2.0269230769230777</v>
      </c>
      <c r="K256" s="4">
        <f>AVERAGEIF(precM[Month],precM[Month],precM[High Frequency])</f>
        <v>3.0973513084853286</v>
      </c>
      <c r="L256" s="4">
        <f>precM[[#This Row],[S0]]-AVERAGE($K$2:$K$13)</f>
        <v>3.0944065556436686</v>
      </c>
      <c r="M256" s="4">
        <f>precM[[#This Row],[Prec]]-precM[[#This Row],[Seasonal]]</f>
        <v>7.5593444356331307E-2</v>
      </c>
    </row>
    <row r="257" spans="1:13" x14ac:dyDescent="0.3">
      <c r="A257" s="1">
        <v>1942</v>
      </c>
      <c r="B257" s="1">
        <v>4</v>
      </c>
      <c r="C257" s="2">
        <f>DATE(precM[[#This Row],[Year]],precM[[#This Row],[Month]],15)</f>
        <v>15446</v>
      </c>
      <c r="D257" s="1">
        <f>precM[[#This Row],[Year]]+1/24+(precM[[#This Row],[Month]]-1)/12</f>
        <v>1942.2916666666667</v>
      </c>
      <c r="E257" s="1">
        <v>8.6999999999999993</v>
      </c>
      <c r="F257" s="1">
        <f>$Q$17+$Q$18*precM[[#This Row],[DecDate]]</f>
        <v>3.976129487439156</v>
      </c>
      <c r="G257">
        <f>precM[[#This Row],[Prec]]-precM[[#This Row],[Trend]]</f>
        <v>4.7238705125608433</v>
      </c>
      <c r="H257" s="4">
        <f t="shared" si="3"/>
        <v>1.3100243587146911</v>
      </c>
      <c r="I257" s="4">
        <f>precM[[#This Row],[Trend]]+precM[[#This Row],[Cycle]]</f>
        <v>5.2861538461538471</v>
      </c>
      <c r="J257" s="4">
        <f>precM[[#This Row],[Detrended]]-precM[[#This Row],[Cycle]]</f>
        <v>3.4138461538461522</v>
      </c>
      <c r="K257" s="4">
        <f>AVERAGEIF(precM[Month],precM[Month],precM[High Frequency])</f>
        <v>-0.10716891356066603</v>
      </c>
      <c r="L257" s="4">
        <f>precM[[#This Row],[S0]]-AVERAGE($K$2:$K$13)</f>
        <v>-0.11011366640232584</v>
      </c>
      <c r="M257" s="4">
        <f>precM[[#This Row],[Prec]]-precM[[#This Row],[Seasonal]]</f>
        <v>8.8101136664023247</v>
      </c>
    </row>
    <row r="258" spans="1:13" x14ac:dyDescent="0.3">
      <c r="A258" s="1">
        <v>1942</v>
      </c>
      <c r="B258" s="1">
        <v>5</v>
      </c>
      <c r="C258" s="2">
        <f>DATE(precM[[#This Row],[Year]],precM[[#This Row],[Month]],15)</f>
        <v>15476</v>
      </c>
      <c r="D258" s="1">
        <f>precM[[#This Row],[Year]]+1/24+(precM[[#This Row],[Month]]-1)/12</f>
        <v>1942.375</v>
      </c>
      <c r="E258" s="1">
        <v>5.9</v>
      </c>
      <c r="F258" s="1">
        <f>$Q$17+$Q$18*precM[[#This Row],[DecDate]]</f>
        <v>3.976761863590685</v>
      </c>
      <c r="G258">
        <f>precM[[#This Row],[Prec]]-precM[[#This Row],[Trend]]</f>
        <v>1.9232381364093154</v>
      </c>
      <c r="H258" s="4">
        <f t="shared" si="3"/>
        <v>1.4147765979477758</v>
      </c>
      <c r="I258" s="4">
        <f>precM[[#This Row],[Trend]]+precM[[#This Row],[Cycle]]</f>
        <v>5.3915384615384605</v>
      </c>
      <c r="J258" s="4">
        <f>precM[[#This Row],[Detrended]]-precM[[#This Row],[Cycle]]</f>
        <v>0.50846153846153963</v>
      </c>
      <c r="K258" s="4">
        <f>AVERAGEIF(precM[Month],precM[Month],precM[High Frequency])</f>
        <v>-2.20263283108644</v>
      </c>
      <c r="L258" s="4">
        <f>precM[[#This Row],[S0]]-AVERAGE($K$2:$K$13)</f>
        <v>-2.2055775839281</v>
      </c>
      <c r="M258" s="4">
        <f>precM[[#This Row],[Prec]]-precM[[#This Row],[Seasonal]]</f>
        <v>8.1055775839281008</v>
      </c>
    </row>
    <row r="259" spans="1:13" x14ac:dyDescent="0.3">
      <c r="A259" s="1">
        <v>1942</v>
      </c>
      <c r="B259" s="1">
        <v>6</v>
      </c>
      <c r="C259" s="2">
        <f>DATE(precM[[#This Row],[Year]],precM[[#This Row],[Month]],15)</f>
        <v>15507</v>
      </c>
      <c r="D259" s="1">
        <f>precM[[#This Row],[Year]]+1/24+(precM[[#This Row],[Month]]-1)/12</f>
        <v>1942.4583333333335</v>
      </c>
      <c r="E259" s="1">
        <v>0.21</v>
      </c>
      <c r="F259" s="1">
        <f>$Q$17+$Q$18*precM[[#This Row],[DecDate]]</f>
        <v>3.9773942397422175</v>
      </c>
      <c r="G259">
        <f>precM[[#This Row],[Prec]]-precM[[#This Row],[Trend]]</f>
        <v>-3.7673942397422175</v>
      </c>
      <c r="H259" s="4">
        <f t="shared" si="3"/>
        <v>2.5049134525654755</v>
      </c>
      <c r="I259" s="4">
        <f>precM[[#This Row],[Trend]]+precM[[#This Row],[Cycle]]</f>
        <v>6.4823076923076925</v>
      </c>
      <c r="J259" s="4">
        <f>precM[[#This Row],[Detrended]]-precM[[#This Row],[Cycle]]</f>
        <v>-6.2723076923076935</v>
      </c>
      <c r="K259" s="4">
        <f>AVERAGEIF(precM[Month],precM[Month],precM[High Frequency])</f>
        <v>-3.5464234734337858</v>
      </c>
      <c r="L259" s="4">
        <f>precM[[#This Row],[S0]]-AVERAGE($K$2:$K$13)</f>
        <v>-3.5493682262754458</v>
      </c>
      <c r="M259" s="4">
        <f>precM[[#This Row],[Prec]]-precM[[#This Row],[Seasonal]]</f>
        <v>3.7593682262754458</v>
      </c>
    </row>
    <row r="260" spans="1:13" x14ac:dyDescent="0.3">
      <c r="A260" s="1">
        <v>1942</v>
      </c>
      <c r="B260" s="1">
        <v>7</v>
      </c>
      <c r="C260" s="2">
        <f>DATE(precM[[#This Row],[Year]],precM[[#This Row],[Month]],15)</f>
        <v>15537</v>
      </c>
      <c r="D260" s="1">
        <f>precM[[#This Row],[Year]]+1/24+(precM[[#This Row],[Month]]-1)/12</f>
        <v>1942.5416666666667</v>
      </c>
      <c r="E260" s="1">
        <v>0</v>
      </c>
      <c r="F260" s="1">
        <f>$Q$17+$Q$18*precM[[#This Row],[DecDate]]</f>
        <v>3.9780266158937483</v>
      </c>
      <c r="G260">
        <f>precM[[#This Row],[Prec]]-precM[[#This Row],[Trend]]</f>
        <v>-3.9780266158937483</v>
      </c>
      <c r="H260" s="4">
        <f t="shared" si="3"/>
        <v>2.1835118456447136</v>
      </c>
      <c r="I260" s="4">
        <f>precM[[#This Row],[Trend]]+precM[[#This Row],[Cycle]]</f>
        <v>6.1615384615384619</v>
      </c>
      <c r="J260" s="4">
        <f>precM[[#This Row],[Detrended]]-precM[[#This Row],[Cycle]]</f>
        <v>-6.1615384615384619</v>
      </c>
      <c r="K260" s="4">
        <f>AVERAGEIF(precM[Month],precM[Month],precM[High Frequency])</f>
        <v>-4.3746233148294991</v>
      </c>
      <c r="L260" s="4">
        <f>precM[[#This Row],[S0]]-AVERAGE($K$2:$K$13)</f>
        <v>-4.3775680676711586</v>
      </c>
      <c r="M260" s="4">
        <f>precM[[#This Row],[Prec]]-precM[[#This Row],[Seasonal]]</f>
        <v>4.3775680676711586</v>
      </c>
    </row>
    <row r="261" spans="1:13" x14ac:dyDescent="0.3">
      <c r="A261" s="1">
        <v>1942</v>
      </c>
      <c r="B261" s="1">
        <v>8</v>
      </c>
      <c r="C261" s="2">
        <f>DATE(precM[[#This Row],[Year]],precM[[#This Row],[Month]],15)</f>
        <v>15568</v>
      </c>
      <c r="D261" s="1">
        <f>precM[[#This Row],[Year]]+1/24+(precM[[#This Row],[Month]]-1)/12</f>
        <v>1942.625</v>
      </c>
      <c r="E261" s="1">
        <v>0.01</v>
      </c>
      <c r="F261" s="1">
        <f>$Q$17+$Q$18*precM[[#This Row],[DecDate]]</f>
        <v>3.9786589920452773</v>
      </c>
      <c r="G261">
        <f>precM[[#This Row],[Prec]]-precM[[#This Row],[Trend]]</f>
        <v>-3.9686589920452775</v>
      </c>
      <c r="H261" s="4">
        <f t="shared" si="3"/>
        <v>1.5613410079547214</v>
      </c>
      <c r="I261" s="4">
        <f>precM[[#This Row],[Trend]]+precM[[#This Row],[Cycle]]</f>
        <v>5.5399999999999991</v>
      </c>
      <c r="J261" s="4">
        <f>precM[[#This Row],[Detrended]]-precM[[#This Row],[Cycle]]</f>
        <v>-5.5299999999999994</v>
      </c>
      <c r="K261" s="4">
        <f>AVERAGEIF(precM[Month],precM[Month],precM[High Frequency])</f>
        <v>-4.2356780333068986</v>
      </c>
      <c r="L261" s="4">
        <f>precM[[#This Row],[S0]]-AVERAGE($K$2:$K$13)</f>
        <v>-4.2386227861485581</v>
      </c>
      <c r="M261" s="4">
        <f>precM[[#This Row],[Prec]]-precM[[#This Row],[Seasonal]]</f>
        <v>4.2486227861485579</v>
      </c>
    </row>
    <row r="262" spans="1:13" x14ac:dyDescent="0.3">
      <c r="A262" s="1">
        <v>1942</v>
      </c>
      <c r="B262" s="1">
        <v>9</v>
      </c>
      <c r="C262" s="2">
        <f>DATE(precM[[#This Row],[Year]],precM[[#This Row],[Month]],15)</f>
        <v>15599</v>
      </c>
      <c r="D262" s="1">
        <f>precM[[#This Row],[Year]]+1/24+(precM[[#This Row],[Month]]-1)/12</f>
        <v>1942.7083333333335</v>
      </c>
      <c r="E262" s="1">
        <v>7.0000000000000007E-2</v>
      </c>
      <c r="F262" s="1">
        <f>$Q$17+$Q$18*precM[[#This Row],[DecDate]]</f>
        <v>3.9792913681968098</v>
      </c>
      <c r="G262">
        <f>precM[[#This Row],[Prec]]-precM[[#This Row],[Trend]]</f>
        <v>-3.90929136819681</v>
      </c>
      <c r="H262" s="4">
        <f t="shared" si="3"/>
        <v>1.3907086318031907</v>
      </c>
      <c r="I262" s="4">
        <f>precM[[#This Row],[Trend]]+precM[[#This Row],[Cycle]]</f>
        <v>5.370000000000001</v>
      </c>
      <c r="J262" s="4">
        <f>precM[[#This Row],[Detrended]]-precM[[#This Row],[Cycle]]</f>
        <v>-5.3000000000000007</v>
      </c>
      <c r="K262" s="4">
        <f>AVERAGEIF(precM[Month],precM[Month],precM[High Frequency])</f>
        <v>-3.6242505947660595</v>
      </c>
      <c r="L262" s="4">
        <f>precM[[#This Row],[S0]]-AVERAGE($K$2:$K$13)</f>
        <v>-3.6271953476077194</v>
      </c>
      <c r="M262" s="4">
        <f>precM[[#This Row],[Prec]]-precM[[#This Row],[Seasonal]]</f>
        <v>3.6971953476077193</v>
      </c>
    </row>
    <row r="263" spans="1:13" x14ac:dyDescent="0.3">
      <c r="A263" s="1">
        <v>1942</v>
      </c>
      <c r="B263" s="1">
        <v>10</v>
      </c>
      <c r="C263" s="2">
        <f>DATE(precM[[#This Row],[Year]],precM[[#This Row],[Month]],15)</f>
        <v>15629</v>
      </c>
      <c r="D263" s="1">
        <f>precM[[#This Row],[Year]]+1/24+(precM[[#This Row],[Month]]-1)/12</f>
        <v>1942.7916666666667</v>
      </c>
      <c r="E263" s="1">
        <v>1.59</v>
      </c>
      <c r="F263" s="1">
        <f>$Q$17+$Q$18*precM[[#This Row],[DecDate]]</f>
        <v>3.9799237443483406</v>
      </c>
      <c r="G263">
        <f>precM[[#This Row],[Prec]]-precM[[#This Row],[Trend]]</f>
        <v>-2.3899237443483408</v>
      </c>
      <c r="H263" s="4">
        <f t="shared" si="3"/>
        <v>1.4477685633439672</v>
      </c>
      <c r="I263" s="4">
        <f>precM[[#This Row],[Trend]]+precM[[#This Row],[Cycle]]</f>
        <v>5.4276923076923076</v>
      </c>
      <c r="J263" s="4">
        <f>precM[[#This Row],[Detrended]]-precM[[#This Row],[Cycle]]</f>
        <v>-3.8376923076923077</v>
      </c>
      <c r="K263" s="4">
        <f>AVERAGEIF(precM[Month],precM[Month],precM[High Frequency])</f>
        <v>-1.0463521015067407</v>
      </c>
      <c r="L263" s="4">
        <f>precM[[#This Row],[S0]]-AVERAGE($K$2:$K$13)</f>
        <v>-1.0492968543484005</v>
      </c>
      <c r="M263" s="4">
        <f>precM[[#This Row],[Prec]]-precM[[#This Row],[Seasonal]]</f>
        <v>2.6392968543484008</v>
      </c>
    </row>
    <row r="264" spans="1:13" x14ac:dyDescent="0.3">
      <c r="A264" s="1">
        <v>1942</v>
      </c>
      <c r="B264" s="1">
        <v>11</v>
      </c>
      <c r="C264" s="2">
        <f>DATE(precM[[#This Row],[Year]],precM[[#This Row],[Month]],15)</f>
        <v>15660</v>
      </c>
      <c r="D264" s="1">
        <f>precM[[#This Row],[Year]]+1/24+(precM[[#This Row],[Month]]-1)/12</f>
        <v>1942.875</v>
      </c>
      <c r="E264" s="1">
        <v>4.6399999999999997</v>
      </c>
      <c r="F264" s="1">
        <f>$Q$17+$Q$18*precM[[#This Row],[DecDate]]</f>
        <v>3.9805561204998696</v>
      </c>
      <c r="G264">
        <f>precM[[#This Row],[Prec]]-precM[[#This Row],[Trend]]</f>
        <v>0.65944387950013006</v>
      </c>
      <c r="H264" s="4">
        <f t="shared" si="3"/>
        <v>0.86559772565397541</v>
      </c>
      <c r="I264" s="4">
        <f>precM[[#This Row],[Trend]]+precM[[#This Row],[Cycle]]</f>
        <v>4.8461538461538449</v>
      </c>
      <c r="J264" s="4">
        <f>precM[[#This Row],[Detrended]]-precM[[#This Row],[Cycle]]</f>
        <v>-0.20615384615384535</v>
      </c>
      <c r="K264" s="4">
        <f>AVERAGEIF(precM[Month],precM[Month],precM[High Frequency])</f>
        <v>2.138580491673276</v>
      </c>
      <c r="L264" s="4">
        <f>precM[[#This Row],[S0]]-AVERAGE($K$2:$K$13)</f>
        <v>2.1356357388316161</v>
      </c>
      <c r="M264" s="4">
        <f>precM[[#This Row],[Prec]]-precM[[#This Row],[Seasonal]]</f>
        <v>2.5043642611683836</v>
      </c>
    </row>
    <row r="265" spans="1:13" x14ac:dyDescent="0.3">
      <c r="A265" s="1">
        <v>1942</v>
      </c>
      <c r="B265" s="1">
        <v>12</v>
      </c>
      <c r="C265" s="2">
        <f>DATE(precM[[#This Row],[Year]],precM[[#This Row],[Month]],15)</f>
        <v>15690</v>
      </c>
      <c r="D265" s="1">
        <f>precM[[#This Row],[Year]]+1/24+(precM[[#This Row],[Month]]-1)/12</f>
        <v>1942.9583333333335</v>
      </c>
      <c r="E265" s="1">
        <v>18.47</v>
      </c>
      <c r="F265" s="1">
        <f>$Q$17+$Q$18*precM[[#This Row],[DecDate]]</f>
        <v>3.9811884966514022</v>
      </c>
      <c r="G265">
        <f>precM[[#This Row],[Prec]]-precM[[#This Row],[Trend]]</f>
        <v>14.488811503348597</v>
      </c>
      <c r="H265" s="4">
        <f t="shared" ref="H265:H328" si="4">AVERAGE(G259:G271)</f>
        <v>0.57496534950244438</v>
      </c>
      <c r="I265" s="4">
        <f>precM[[#This Row],[Trend]]+precM[[#This Row],[Cycle]]</f>
        <v>4.5561538461538467</v>
      </c>
      <c r="J265" s="4">
        <f>precM[[#This Row],[Detrended]]-precM[[#This Row],[Cycle]]</f>
        <v>13.913846153846153</v>
      </c>
      <c r="K265" s="4">
        <f>AVERAGEIF(precM[Month],precM[Month],precM[High Frequency])</f>
        <v>4.7562727993655827</v>
      </c>
      <c r="L265" s="4">
        <f>precM[[#This Row],[S0]]-AVERAGE($K$2:$K$13)</f>
        <v>4.7533280465239232</v>
      </c>
      <c r="M265" s="4">
        <f>precM[[#This Row],[Prec]]-precM[[#This Row],[Seasonal]]</f>
        <v>13.716671953476077</v>
      </c>
    </row>
    <row r="266" spans="1:13" x14ac:dyDescent="0.3">
      <c r="A266" s="1">
        <v>1943</v>
      </c>
      <c r="B266" s="1">
        <v>1</v>
      </c>
      <c r="C266" s="2">
        <f>DATE(precM[[#This Row],[Year]],precM[[#This Row],[Month]],15)</f>
        <v>15721</v>
      </c>
      <c r="D266" s="1">
        <f>precM[[#This Row],[Year]]+1/24+(precM[[#This Row],[Month]]-1)/12</f>
        <v>1943.0416666666667</v>
      </c>
      <c r="E266" s="1">
        <v>14.68</v>
      </c>
      <c r="F266" s="1">
        <f>$Q$17+$Q$18*precM[[#This Row],[DecDate]]</f>
        <v>3.981820872802933</v>
      </c>
      <c r="G266">
        <f>precM[[#This Row],[Prec]]-precM[[#This Row],[Trend]]</f>
        <v>10.698179127197067</v>
      </c>
      <c r="H266" s="4">
        <f t="shared" si="4"/>
        <v>0.57971758873552914</v>
      </c>
      <c r="I266" s="4">
        <f>precM[[#This Row],[Trend]]+precM[[#This Row],[Cycle]]</f>
        <v>4.5615384615384622</v>
      </c>
      <c r="J266" s="4">
        <f>precM[[#This Row],[Detrended]]-precM[[#This Row],[Cycle]]</f>
        <v>10.118461538461538</v>
      </c>
      <c r="K266" s="4">
        <f>AVERAGEIF(precM[Month],precM[Month],precM[High Frequency])</f>
        <v>4.8781919111816014</v>
      </c>
      <c r="L266" s="4">
        <f>precM[[#This Row],[S0]]-AVERAGE($K$2:$K$13)</f>
        <v>4.8752471583399419</v>
      </c>
      <c r="M266" s="4">
        <f>precM[[#This Row],[Prec]]-precM[[#This Row],[Seasonal]]</f>
        <v>9.8047528416600578</v>
      </c>
    </row>
    <row r="267" spans="1:13" x14ac:dyDescent="0.3">
      <c r="A267" s="1">
        <v>1943</v>
      </c>
      <c r="B267" s="1">
        <v>2</v>
      </c>
      <c r="C267" s="2">
        <f>DATE(precM[[#This Row],[Year]],precM[[#This Row],[Month]],15)</f>
        <v>15752</v>
      </c>
      <c r="D267" s="1">
        <f>precM[[#This Row],[Year]]+1/24+(precM[[#This Row],[Month]]-1)/12</f>
        <v>1943.125</v>
      </c>
      <c r="E267" s="1">
        <v>3.57</v>
      </c>
      <c r="F267" s="1">
        <f>$Q$17+$Q$18*precM[[#This Row],[DecDate]]</f>
        <v>3.982453248954462</v>
      </c>
      <c r="G267">
        <f>precM[[#This Row],[Prec]]-precM[[#This Row],[Trend]]</f>
        <v>-0.41245324895446211</v>
      </c>
      <c r="H267" s="4">
        <f t="shared" si="4"/>
        <v>0.579854443353229</v>
      </c>
      <c r="I267" s="4">
        <f>precM[[#This Row],[Trend]]+precM[[#This Row],[Cycle]]</f>
        <v>4.5623076923076908</v>
      </c>
      <c r="J267" s="4">
        <f>precM[[#This Row],[Detrended]]-precM[[#This Row],[Cycle]]</f>
        <v>-0.99230769230769111</v>
      </c>
      <c r="K267" s="4">
        <f>AVERAGEIF(precM[Month],precM[Month],precM[High Frequency])</f>
        <v>4.3020697858842185</v>
      </c>
      <c r="L267" s="4">
        <f>precM[[#This Row],[S0]]-AVERAGE($K$2:$K$13)</f>
        <v>4.299125033042559</v>
      </c>
      <c r="M267" s="4">
        <f>precM[[#This Row],[Prec]]-precM[[#This Row],[Seasonal]]</f>
        <v>-0.72912503304255916</v>
      </c>
    </row>
    <row r="268" spans="1:13" x14ac:dyDescent="0.3">
      <c r="A268" s="1">
        <v>1943</v>
      </c>
      <c r="B268" s="1">
        <v>3</v>
      </c>
      <c r="C268" s="2">
        <f>DATE(precM[[#This Row],[Year]],precM[[#This Row],[Month]],15)</f>
        <v>15780</v>
      </c>
      <c r="D268" s="1">
        <f>precM[[#This Row],[Year]]+1/24+(precM[[#This Row],[Month]]-1)/12</f>
        <v>1943.2083333333335</v>
      </c>
      <c r="E268" s="1">
        <v>8.8000000000000007</v>
      </c>
      <c r="F268" s="1">
        <f>$Q$17+$Q$18*precM[[#This Row],[DecDate]]</f>
        <v>3.9830856251059945</v>
      </c>
      <c r="G268">
        <f>precM[[#This Row],[Prec]]-precM[[#This Row],[Trend]]</f>
        <v>4.8169143748940062</v>
      </c>
      <c r="H268" s="4">
        <f t="shared" si="4"/>
        <v>0.5799912979709283</v>
      </c>
      <c r="I268" s="4">
        <f>precM[[#This Row],[Trend]]+precM[[#This Row],[Cycle]]</f>
        <v>4.563076923076923</v>
      </c>
      <c r="J268" s="4">
        <f>precM[[#This Row],[Detrended]]-precM[[#This Row],[Cycle]]</f>
        <v>4.2369230769230777</v>
      </c>
      <c r="K268" s="4">
        <f>AVERAGEIF(precM[Month],precM[Month],precM[High Frequency])</f>
        <v>3.0973513084853286</v>
      </c>
      <c r="L268" s="4">
        <f>precM[[#This Row],[S0]]-AVERAGE($K$2:$K$13)</f>
        <v>3.0944065556436686</v>
      </c>
      <c r="M268" s="4">
        <f>precM[[#This Row],[Prec]]-precM[[#This Row],[Seasonal]]</f>
        <v>5.7055934443563316</v>
      </c>
    </row>
    <row r="269" spans="1:13" x14ac:dyDescent="0.3">
      <c r="A269" s="1">
        <v>1943</v>
      </c>
      <c r="B269" s="1">
        <v>4</v>
      </c>
      <c r="C269" s="2">
        <f>DATE(precM[[#This Row],[Year]],precM[[#This Row],[Month]],15)</f>
        <v>15811</v>
      </c>
      <c r="D269" s="1">
        <f>precM[[#This Row],[Year]]+1/24+(precM[[#This Row],[Month]]-1)/12</f>
        <v>1943.2916666666667</v>
      </c>
      <c r="E269" s="1">
        <v>3.92</v>
      </c>
      <c r="F269" s="1">
        <f>$Q$17+$Q$18*precM[[#This Row],[DecDate]]</f>
        <v>3.9837180012575253</v>
      </c>
      <c r="G269">
        <f>precM[[#This Row],[Prec]]-precM[[#This Row],[Trend]]</f>
        <v>-6.3718001257525358E-2</v>
      </c>
      <c r="H269" s="4">
        <f t="shared" si="4"/>
        <v>0.61858969105016692</v>
      </c>
      <c r="I269" s="4">
        <f>precM[[#This Row],[Trend]]+precM[[#This Row],[Cycle]]</f>
        <v>4.6023076923076918</v>
      </c>
      <c r="J269" s="4">
        <f>precM[[#This Row],[Detrended]]-precM[[#This Row],[Cycle]]</f>
        <v>-0.68230769230769228</v>
      </c>
      <c r="K269" s="4">
        <f>AVERAGEIF(precM[Month],precM[Month],precM[High Frequency])</f>
        <v>-0.10716891356066603</v>
      </c>
      <c r="L269" s="4">
        <f>precM[[#This Row],[S0]]-AVERAGE($K$2:$K$13)</f>
        <v>-0.11011366640232584</v>
      </c>
      <c r="M269" s="4">
        <f>precM[[#This Row],[Prec]]-precM[[#This Row],[Seasonal]]</f>
        <v>4.0301136664023254</v>
      </c>
    </row>
    <row r="270" spans="1:13" x14ac:dyDescent="0.3">
      <c r="A270" s="1">
        <v>1943</v>
      </c>
      <c r="B270" s="1">
        <v>5</v>
      </c>
      <c r="C270" s="2">
        <f>DATE(precM[[#This Row],[Year]],precM[[#This Row],[Month]],15)</f>
        <v>15841</v>
      </c>
      <c r="D270" s="1">
        <f>precM[[#This Row],[Year]]+1/24+(precM[[#This Row],[Month]]-1)/12</f>
        <v>1943.375</v>
      </c>
      <c r="E270" s="1">
        <v>1.1399999999999999</v>
      </c>
      <c r="F270" s="1">
        <f>$Q$17+$Q$18*precM[[#This Row],[DecDate]]</f>
        <v>3.9843503774090543</v>
      </c>
      <c r="G270">
        <f>precM[[#This Row],[Prec]]-precM[[#This Row],[Trend]]</f>
        <v>-2.8443503774090546</v>
      </c>
      <c r="H270" s="4">
        <f t="shared" si="4"/>
        <v>1.2702650072063288</v>
      </c>
      <c r="I270" s="4">
        <f>precM[[#This Row],[Trend]]+precM[[#This Row],[Cycle]]</f>
        <v>5.2546153846153834</v>
      </c>
      <c r="J270" s="4">
        <f>precM[[#This Row],[Detrended]]-precM[[#This Row],[Cycle]]</f>
        <v>-4.1146153846153837</v>
      </c>
      <c r="K270" s="4">
        <f>AVERAGEIF(precM[Month],precM[Month],precM[High Frequency])</f>
        <v>-2.20263283108644</v>
      </c>
      <c r="L270" s="4">
        <f>precM[[#This Row],[S0]]-AVERAGE($K$2:$K$13)</f>
        <v>-2.2055775839281</v>
      </c>
      <c r="M270" s="4">
        <f>precM[[#This Row],[Prec]]-precM[[#This Row],[Seasonal]]</f>
        <v>3.3455775839281001</v>
      </c>
    </row>
    <row r="271" spans="1:13" x14ac:dyDescent="0.3">
      <c r="A271" s="1">
        <v>1943</v>
      </c>
      <c r="B271" s="1">
        <v>6</v>
      </c>
      <c r="C271" s="2">
        <f>DATE(precM[[#This Row],[Year]],precM[[#This Row],[Month]],15)</f>
        <v>15872</v>
      </c>
      <c r="D271" s="1">
        <f>precM[[#This Row],[Year]]+1/24+(precM[[#This Row],[Month]]-1)/12</f>
        <v>1943.4583333333335</v>
      </c>
      <c r="E271" s="1">
        <v>2.13</v>
      </c>
      <c r="F271" s="1">
        <f>$Q$17+$Q$18*precM[[#This Row],[DecDate]]</f>
        <v>3.9849827535605868</v>
      </c>
      <c r="G271">
        <f>precM[[#This Row],[Prec]]-precM[[#This Row],[Trend]]</f>
        <v>-1.8549827535605869</v>
      </c>
      <c r="H271" s="4">
        <f t="shared" si="4"/>
        <v>1.5065557079778746</v>
      </c>
      <c r="I271" s="4">
        <f>precM[[#This Row],[Trend]]+precM[[#This Row],[Cycle]]</f>
        <v>5.491538461538461</v>
      </c>
      <c r="J271" s="4">
        <f>precM[[#This Row],[Detrended]]-precM[[#This Row],[Cycle]]</f>
        <v>-3.3615384615384616</v>
      </c>
      <c r="K271" s="4">
        <f>AVERAGEIF(precM[Month],precM[Month],precM[High Frequency])</f>
        <v>-3.5464234734337858</v>
      </c>
      <c r="L271" s="4">
        <f>precM[[#This Row],[S0]]-AVERAGE($K$2:$K$13)</f>
        <v>-3.5493682262754458</v>
      </c>
      <c r="M271" s="4">
        <f>precM[[#This Row],[Prec]]-precM[[#This Row],[Seasonal]]</f>
        <v>5.6793682262754457</v>
      </c>
    </row>
    <row r="272" spans="1:13" x14ac:dyDescent="0.3">
      <c r="A272" s="1">
        <v>1943</v>
      </c>
      <c r="B272" s="1">
        <v>7</v>
      </c>
      <c r="C272" s="2">
        <f>DATE(precM[[#This Row],[Year]],precM[[#This Row],[Month]],15)</f>
        <v>15902</v>
      </c>
      <c r="D272" s="1">
        <f>precM[[#This Row],[Year]]+1/24+(precM[[#This Row],[Month]]-1)/12</f>
        <v>1943.5416666666667</v>
      </c>
      <c r="E272" s="1">
        <v>0.28000000000000003</v>
      </c>
      <c r="F272" s="1">
        <f>$Q$17+$Q$18*precM[[#This Row],[DecDate]]</f>
        <v>3.9856151297121176</v>
      </c>
      <c r="G272">
        <f>precM[[#This Row],[Prec]]-precM[[#This Row],[Trend]]</f>
        <v>-3.7056151297121174</v>
      </c>
      <c r="H272" s="4">
        <f t="shared" si="4"/>
        <v>0.57900025490326756</v>
      </c>
      <c r="I272" s="4">
        <f>precM[[#This Row],[Trend]]+precM[[#This Row],[Cycle]]</f>
        <v>4.5646153846153847</v>
      </c>
      <c r="J272" s="4">
        <f>precM[[#This Row],[Detrended]]-precM[[#This Row],[Cycle]]</f>
        <v>-4.2846153846153854</v>
      </c>
      <c r="K272" s="4">
        <f>AVERAGEIF(precM[Month],precM[Month],precM[High Frequency])</f>
        <v>-4.3746233148294991</v>
      </c>
      <c r="L272" s="4">
        <f>precM[[#This Row],[S0]]-AVERAGE($K$2:$K$13)</f>
        <v>-4.3775680676711586</v>
      </c>
      <c r="M272" s="4">
        <f>precM[[#This Row],[Prec]]-precM[[#This Row],[Seasonal]]</f>
        <v>4.6575680676711588</v>
      </c>
    </row>
    <row r="273" spans="1:13" x14ac:dyDescent="0.3">
      <c r="A273" s="1">
        <v>1943</v>
      </c>
      <c r="B273" s="1">
        <v>8</v>
      </c>
      <c r="C273" s="2">
        <f>DATE(precM[[#This Row],[Year]],precM[[#This Row],[Month]],15)</f>
        <v>15933</v>
      </c>
      <c r="D273" s="1">
        <f>precM[[#This Row],[Year]]+1/24+(precM[[#This Row],[Month]]-1)/12</f>
        <v>1943.625</v>
      </c>
      <c r="E273" s="1">
        <v>0.01</v>
      </c>
      <c r="F273" s="1">
        <f>$Q$17+$Q$18*precM[[#This Row],[DecDate]]</f>
        <v>3.9862475058636466</v>
      </c>
      <c r="G273">
        <f>precM[[#This Row],[Prec]]-precM[[#This Row],[Trend]]</f>
        <v>-3.9762475058636468</v>
      </c>
      <c r="H273" s="4">
        <f t="shared" si="4"/>
        <v>0.18144480182866002</v>
      </c>
      <c r="I273" s="4">
        <f>precM[[#This Row],[Trend]]+precM[[#This Row],[Cycle]]</f>
        <v>4.1676923076923069</v>
      </c>
      <c r="J273" s="4">
        <f>precM[[#This Row],[Detrended]]-precM[[#This Row],[Cycle]]</f>
        <v>-4.1576923076923071</v>
      </c>
      <c r="K273" s="4">
        <f>AVERAGEIF(precM[Month],precM[Month],precM[High Frequency])</f>
        <v>-4.2356780333068986</v>
      </c>
      <c r="L273" s="4">
        <f>precM[[#This Row],[S0]]-AVERAGE($K$2:$K$13)</f>
        <v>-4.2386227861485581</v>
      </c>
      <c r="M273" s="4">
        <f>precM[[#This Row],[Prec]]-precM[[#This Row],[Seasonal]]</f>
        <v>4.2486227861485579</v>
      </c>
    </row>
    <row r="274" spans="1:13" x14ac:dyDescent="0.3">
      <c r="A274" s="1">
        <v>1943</v>
      </c>
      <c r="B274" s="1">
        <v>9</v>
      </c>
      <c r="C274" s="2">
        <f>DATE(precM[[#This Row],[Year]],precM[[#This Row],[Month]],15)</f>
        <v>15964</v>
      </c>
      <c r="D274" s="1">
        <f>precM[[#This Row],[Year]]+1/24+(precM[[#This Row],[Month]]-1)/12</f>
        <v>1943.7083333333335</v>
      </c>
      <c r="E274" s="1">
        <v>0.02</v>
      </c>
      <c r="F274" s="1">
        <f>$Q$17+$Q$18*precM[[#This Row],[DecDate]]</f>
        <v>3.9868798820151792</v>
      </c>
      <c r="G274">
        <f>precM[[#This Row],[Prec]]-precM[[#This Row],[Trend]]</f>
        <v>-3.9668798820151792</v>
      </c>
      <c r="H274" s="4">
        <f t="shared" si="4"/>
        <v>0.20927396413866756</v>
      </c>
      <c r="I274" s="4">
        <f>precM[[#This Row],[Trend]]+precM[[#This Row],[Cycle]]</f>
        <v>4.1961538461538463</v>
      </c>
      <c r="J274" s="4">
        <f>precM[[#This Row],[Detrended]]-precM[[#This Row],[Cycle]]</f>
        <v>-4.1761538461538468</v>
      </c>
      <c r="K274" s="4">
        <f>AVERAGEIF(precM[Month],precM[Month],precM[High Frequency])</f>
        <v>-3.6242505947660595</v>
      </c>
      <c r="L274" s="4">
        <f>precM[[#This Row],[S0]]-AVERAGE($K$2:$K$13)</f>
        <v>-3.6271953476077194</v>
      </c>
      <c r="M274" s="4">
        <f>precM[[#This Row],[Prec]]-precM[[#This Row],[Seasonal]]</f>
        <v>3.6471953476077195</v>
      </c>
    </row>
    <row r="275" spans="1:13" x14ac:dyDescent="0.3">
      <c r="A275" s="1">
        <v>1943</v>
      </c>
      <c r="B275" s="1">
        <v>10</v>
      </c>
      <c r="C275" s="2">
        <f>DATE(precM[[#This Row],[Year]],precM[[#This Row],[Month]],15)</f>
        <v>15994</v>
      </c>
      <c r="D275" s="1">
        <f>precM[[#This Row],[Year]]+1/24+(precM[[#This Row],[Month]]-1)/12</f>
        <v>1943.7916666666667</v>
      </c>
      <c r="E275" s="1">
        <v>0.57999999999999996</v>
      </c>
      <c r="F275" s="1">
        <f>$Q$17+$Q$18*precM[[#This Row],[DecDate]]</f>
        <v>3.98751225816671</v>
      </c>
      <c r="G275">
        <f>precM[[#This Row],[Prec]]-precM[[#This Row],[Trend]]</f>
        <v>-3.4075122581667099</v>
      </c>
      <c r="H275" s="4">
        <f t="shared" si="4"/>
        <v>-0.18905071970517107</v>
      </c>
      <c r="I275" s="4">
        <f>precM[[#This Row],[Trend]]+precM[[#This Row],[Cycle]]</f>
        <v>3.798461538461539</v>
      </c>
      <c r="J275" s="4">
        <f>precM[[#This Row],[Detrended]]-precM[[#This Row],[Cycle]]</f>
        <v>-3.2184615384615389</v>
      </c>
      <c r="K275" s="4">
        <f>AVERAGEIF(precM[Month],precM[Month],precM[High Frequency])</f>
        <v>-1.0463521015067407</v>
      </c>
      <c r="L275" s="4">
        <f>precM[[#This Row],[S0]]-AVERAGE($K$2:$K$13)</f>
        <v>-1.0492968543484005</v>
      </c>
      <c r="M275" s="4">
        <f>precM[[#This Row],[Prec]]-precM[[#This Row],[Seasonal]]</f>
        <v>1.6292968543484005</v>
      </c>
    </row>
    <row r="276" spans="1:13" x14ac:dyDescent="0.3">
      <c r="A276" s="1">
        <v>1943</v>
      </c>
      <c r="B276" s="1">
        <v>11</v>
      </c>
      <c r="C276" s="2">
        <f>DATE(precM[[#This Row],[Year]],precM[[#This Row],[Month]],15)</f>
        <v>16025</v>
      </c>
      <c r="D276" s="1">
        <f>precM[[#This Row],[Year]]+1/24+(precM[[#This Row],[Month]]-1)/12</f>
        <v>1943.875</v>
      </c>
      <c r="E276" s="1">
        <v>10.07</v>
      </c>
      <c r="F276" s="1">
        <f>$Q$17+$Q$18*precM[[#This Row],[DecDate]]</f>
        <v>3.988144634318239</v>
      </c>
      <c r="G276">
        <f>precM[[#This Row],[Prec]]-precM[[#This Row],[Trend]]</f>
        <v>6.0818553656817613</v>
      </c>
      <c r="H276" s="4">
        <f t="shared" si="4"/>
        <v>-0.38199078816439386</v>
      </c>
      <c r="I276" s="4">
        <f>precM[[#This Row],[Trend]]+precM[[#This Row],[Cycle]]</f>
        <v>3.6061538461538452</v>
      </c>
      <c r="J276" s="4">
        <f>precM[[#This Row],[Detrended]]-precM[[#This Row],[Cycle]]</f>
        <v>6.4638461538461556</v>
      </c>
      <c r="K276" s="4">
        <f>AVERAGEIF(precM[Month],precM[Month],precM[High Frequency])</f>
        <v>2.138580491673276</v>
      </c>
      <c r="L276" s="4">
        <f>precM[[#This Row],[S0]]-AVERAGE($K$2:$K$13)</f>
        <v>2.1356357388316161</v>
      </c>
      <c r="M276" s="4">
        <f>precM[[#This Row],[Prec]]-precM[[#This Row],[Seasonal]]</f>
        <v>7.9343642611683842</v>
      </c>
    </row>
    <row r="277" spans="1:13" x14ac:dyDescent="0.3">
      <c r="A277" s="1">
        <v>1943</v>
      </c>
      <c r="B277" s="1">
        <v>12</v>
      </c>
      <c r="C277" s="2">
        <f>DATE(precM[[#This Row],[Year]],precM[[#This Row],[Month]],15)</f>
        <v>16055</v>
      </c>
      <c r="D277" s="1">
        <f>precM[[#This Row],[Year]]+1/24+(precM[[#This Row],[Month]]-1)/12</f>
        <v>1943.9583333333335</v>
      </c>
      <c r="E277" s="1">
        <v>7.72</v>
      </c>
      <c r="F277" s="1">
        <f>$Q$17+$Q$18*precM[[#This Row],[DecDate]]</f>
        <v>3.9887770104697715</v>
      </c>
      <c r="G277">
        <f>precM[[#This Row],[Prec]]-precM[[#This Row],[Trend]]</f>
        <v>3.7312229895302282</v>
      </c>
      <c r="H277" s="4">
        <f t="shared" si="4"/>
        <v>-0.31800777970054039</v>
      </c>
      <c r="I277" s="4">
        <f>precM[[#This Row],[Trend]]+precM[[#This Row],[Cycle]]</f>
        <v>3.6707692307692312</v>
      </c>
      <c r="J277" s="4">
        <f>precM[[#This Row],[Detrended]]-precM[[#This Row],[Cycle]]</f>
        <v>4.0492307692307685</v>
      </c>
      <c r="K277" s="4">
        <f>AVERAGEIF(precM[Month],precM[Month],precM[High Frequency])</f>
        <v>4.7562727993655827</v>
      </c>
      <c r="L277" s="4">
        <f>precM[[#This Row],[S0]]-AVERAGE($K$2:$K$13)</f>
        <v>4.7533280465239232</v>
      </c>
      <c r="M277" s="4">
        <f>precM[[#This Row],[Prec]]-precM[[#This Row],[Seasonal]]</f>
        <v>2.9666719534760766</v>
      </c>
    </row>
    <row r="278" spans="1:13" x14ac:dyDescent="0.3">
      <c r="A278" s="1">
        <v>1944</v>
      </c>
      <c r="B278" s="1">
        <v>1</v>
      </c>
      <c r="C278" s="2">
        <f>DATE(precM[[#This Row],[Year]],precM[[#This Row],[Month]],15)</f>
        <v>16086</v>
      </c>
      <c r="D278" s="1">
        <f>precM[[#This Row],[Year]]+1/24+(precM[[#This Row],[Month]]-1)/12</f>
        <v>1944.0416666666667</v>
      </c>
      <c r="E278" s="1">
        <v>6.42</v>
      </c>
      <c r="F278" s="1">
        <f>$Q$17+$Q$18*precM[[#This Row],[DecDate]]</f>
        <v>3.9894093866213023</v>
      </c>
      <c r="G278">
        <f>precM[[#This Row],[Prec]]-precM[[#This Row],[Trend]]</f>
        <v>2.4305906133786976</v>
      </c>
      <c r="H278" s="4">
        <f t="shared" si="4"/>
        <v>-0.46479400200591708</v>
      </c>
      <c r="I278" s="4">
        <f>precM[[#This Row],[Trend]]+precM[[#This Row],[Cycle]]</f>
        <v>3.5246153846153851</v>
      </c>
      <c r="J278" s="4">
        <f>precM[[#This Row],[Detrended]]-precM[[#This Row],[Cycle]]</f>
        <v>2.8953846153846148</v>
      </c>
      <c r="K278" s="4">
        <f>AVERAGEIF(precM[Month],precM[Month],precM[High Frequency])</f>
        <v>4.8781919111816014</v>
      </c>
      <c r="L278" s="4">
        <f>precM[[#This Row],[S0]]-AVERAGE($K$2:$K$13)</f>
        <v>4.8752471583399419</v>
      </c>
      <c r="M278" s="4">
        <f>precM[[#This Row],[Prec]]-precM[[#This Row],[Seasonal]]</f>
        <v>1.544752841660058</v>
      </c>
    </row>
    <row r="279" spans="1:13" x14ac:dyDescent="0.3">
      <c r="A279" s="1">
        <v>1944</v>
      </c>
      <c r="B279" s="1">
        <v>2</v>
      </c>
      <c r="C279" s="2">
        <f>DATE(precM[[#This Row],[Year]],precM[[#This Row],[Month]],15)</f>
        <v>16117</v>
      </c>
      <c r="D279" s="1">
        <f>precM[[#This Row],[Year]]+1/24+(precM[[#This Row],[Month]]-1)/12</f>
        <v>1944.125</v>
      </c>
      <c r="E279" s="1">
        <v>9.52</v>
      </c>
      <c r="F279" s="1">
        <f>$Q$17+$Q$18*precM[[#This Row],[DecDate]]</f>
        <v>3.9900417627728313</v>
      </c>
      <c r="G279">
        <f>precM[[#This Row],[Prec]]-precM[[#This Row],[Trend]]</f>
        <v>5.5299582372271683</v>
      </c>
      <c r="H279" s="4">
        <f t="shared" si="4"/>
        <v>-0.48004176277283245</v>
      </c>
      <c r="I279" s="4">
        <f>precM[[#This Row],[Trend]]+precM[[#This Row],[Cycle]]</f>
        <v>3.5099999999999989</v>
      </c>
      <c r="J279" s="4">
        <f>precM[[#This Row],[Detrended]]-precM[[#This Row],[Cycle]]</f>
        <v>6.0100000000000007</v>
      </c>
      <c r="K279" s="4">
        <f>AVERAGEIF(precM[Month],precM[Month],precM[High Frequency])</f>
        <v>4.3020697858842185</v>
      </c>
      <c r="L279" s="4">
        <f>precM[[#This Row],[S0]]-AVERAGE($K$2:$K$13)</f>
        <v>4.299125033042559</v>
      </c>
      <c r="M279" s="4">
        <f>precM[[#This Row],[Prec]]-precM[[#This Row],[Seasonal]]</f>
        <v>5.2208749669574406</v>
      </c>
    </row>
    <row r="280" spans="1:13" x14ac:dyDescent="0.3">
      <c r="A280" s="1">
        <v>1944</v>
      </c>
      <c r="B280" s="1">
        <v>3</v>
      </c>
      <c r="C280" s="2">
        <f>DATE(precM[[#This Row],[Year]],precM[[#This Row],[Month]],15)</f>
        <v>16146</v>
      </c>
      <c r="D280" s="1">
        <f>precM[[#This Row],[Year]]+1/24+(precM[[#This Row],[Month]]-1)/12</f>
        <v>1944.2083333333335</v>
      </c>
      <c r="E280" s="1">
        <v>3.94</v>
      </c>
      <c r="F280" s="1">
        <f>$Q$17+$Q$18*precM[[#This Row],[DecDate]]</f>
        <v>3.9906741389243638</v>
      </c>
      <c r="G280">
        <f>precM[[#This Row],[Prec]]-precM[[#This Row],[Trend]]</f>
        <v>-5.0674138924363898E-2</v>
      </c>
      <c r="H280" s="4">
        <f t="shared" si="4"/>
        <v>-0.46682798507820955</v>
      </c>
      <c r="I280" s="4">
        <f>precM[[#This Row],[Trend]]+precM[[#This Row],[Cycle]]</f>
        <v>3.5238461538461543</v>
      </c>
      <c r="J280" s="4">
        <f>precM[[#This Row],[Detrended]]-precM[[#This Row],[Cycle]]</f>
        <v>0.41615384615384565</v>
      </c>
      <c r="K280" s="4">
        <f>AVERAGEIF(precM[Month],precM[Month],precM[High Frequency])</f>
        <v>3.0973513084853286</v>
      </c>
      <c r="L280" s="4">
        <f>precM[[#This Row],[S0]]-AVERAGE($K$2:$K$13)</f>
        <v>3.0944065556436686</v>
      </c>
      <c r="M280" s="4">
        <f>precM[[#This Row],[Prec]]-precM[[#This Row],[Seasonal]]</f>
        <v>0.84559344435633133</v>
      </c>
    </row>
    <row r="281" spans="1:13" x14ac:dyDescent="0.3">
      <c r="A281" s="1">
        <v>1944</v>
      </c>
      <c r="B281" s="1">
        <v>4</v>
      </c>
      <c r="C281" s="2">
        <f>DATE(precM[[#This Row],[Year]],precM[[#This Row],[Month]],15)</f>
        <v>16177</v>
      </c>
      <c r="D281" s="1">
        <f>precM[[#This Row],[Year]]+1/24+(precM[[#This Row],[Month]]-1)/12</f>
        <v>1944.2916666666667</v>
      </c>
      <c r="E281" s="1">
        <v>3.63</v>
      </c>
      <c r="F281" s="1">
        <f>$Q$17+$Q$18*precM[[#This Row],[DecDate]]</f>
        <v>3.9913065150758946</v>
      </c>
      <c r="G281">
        <f>precM[[#This Row],[Prec]]-precM[[#This Row],[Trend]]</f>
        <v>-0.36130651507589473</v>
      </c>
      <c r="H281" s="4">
        <f t="shared" si="4"/>
        <v>-0.30515266892204784</v>
      </c>
      <c r="I281" s="4">
        <f>precM[[#This Row],[Trend]]+precM[[#This Row],[Cycle]]</f>
        <v>3.6861538461538466</v>
      </c>
      <c r="J281" s="4">
        <f>precM[[#This Row],[Detrended]]-precM[[#This Row],[Cycle]]</f>
        <v>-5.6153846153846887E-2</v>
      </c>
      <c r="K281" s="4">
        <f>AVERAGEIF(precM[Month],precM[Month],precM[High Frequency])</f>
        <v>-0.10716891356066603</v>
      </c>
      <c r="L281" s="4">
        <f>precM[[#This Row],[S0]]-AVERAGE($K$2:$K$13)</f>
        <v>-0.11011366640232584</v>
      </c>
      <c r="M281" s="4">
        <f>precM[[#This Row],[Prec]]-precM[[#This Row],[Seasonal]]</f>
        <v>3.7401136664023258</v>
      </c>
    </row>
    <row r="282" spans="1:13" x14ac:dyDescent="0.3">
      <c r="A282" s="1">
        <v>1944</v>
      </c>
      <c r="B282" s="1">
        <v>5</v>
      </c>
      <c r="C282" s="2">
        <f>DATE(precM[[#This Row],[Year]],precM[[#This Row],[Month]],15)</f>
        <v>16207</v>
      </c>
      <c r="D282" s="1">
        <f>precM[[#This Row],[Year]]+1/24+(precM[[#This Row],[Month]]-1)/12</f>
        <v>1944.375</v>
      </c>
      <c r="E282" s="1">
        <v>1.42</v>
      </c>
      <c r="F282" s="1">
        <f>$Q$17+$Q$18*precM[[#This Row],[DecDate]]</f>
        <v>3.9919388912274236</v>
      </c>
      <c r="G282">
        <f>precM[[#This Row],[Prec]]-precM[[#This Row],[Trend]]</f>
        <v>-2.5719388912274237</v>
      </c>
      <c r="H282" s="4">
        <f t="shared" si="4"/>
        <v>-0.14578504507357887</v>
      </c>
      <c r="I282" s="4">
        <f>precM[[#This Row],[Trend]]+precM[[#This Row],[Cycle]]</f>
        <v>3.8461538461538449</v>
      </c>
      <c r="J282" s="4">
        <f>precM[[#This Row],[Detrended]]-precM[[#This Row],[Cycle]]</f>
        <v>-2.426153846153845</v>
      </c>
      <c r="K282" s="4">
        <f>AVERAGEIF(precM[Month],precM[Month],precM[High Frequency])</f>
        <v>-2.20263283108644</v>
      </c>
      <c r="L282" s="4">
        <f>precM[[#This Row],[S0]]-AVERAGE($K$2:$K$13)</f>
        <v>-2.2055775839281</v>
      </c>
      <c r="M282" s="4">
        <f>precM[[#This Row],[Prec]]-precM[[#This Row],[Seasonal]]</f>
        <v>3.6255775839280999</v>
      </c>
    </row>
    <row r="283" spans="1:13" x14ac:dyDescent="0.3">
      <c r="A283" s="1">
        <v>1944</v>
      </c>
      <c r="B283" s="1">
        <v>6</v>
      </c>
      <c r="C283" s="2">
        <f>DATE(precM[[#This Row],[Year]],precM[[#This Row],[Month]],15)</f>
        <v>16238</v>
      </c>
      <c r="D283" s="1">
        <f>precM[[#This Row],[Year]]+1/24+(precM[[#This Row],[Month]]-1)/12</f>
        <v>1944.4583333333335</v>
      </c>
      <c r="E283" s="1">
        <v>1.98</v>
      </c>
      <c r="F283" s="1">
        <f>$Q$17+$Q$18*precM[[#This Row],[DecDate]]</f>
        <v>3.9925712673789562</v>
      </c>
      <c r="G283">
        <f>precM[[#This Row],[Prec]]-precM[[#This Row],[Trend]]</f>
        <v>-2.0125712673789562</v>
      </c>
      <c r="H283" s="4">
        <f t="shared" si="4"/>
        <v>-0.72257126737895583</v>
      </c>
      <c r="I283" s="4">
        <f>precM[[#This Row],[Trend]]+precM[[#This Row],[Cycle]]</f>
        <v>3.2700000000000005</v>
      </c>
      <c r="J283" s="4">
        <f>precM[[#This Row],[Detrended]]-precM[[#This Row],[Cycle]]</f>
        <v>-1.2900000000000005</v>
      </c>
      <c r="K283" s="4">
        <f>AVERAGEIF(precM[Month],precM[Month],precM[High Frequency])</f>
        <v>-3.5464234734337858</v>
      </c>
      <c r="L283" s="4">
        <f>precM[[#This Row],[S0]]-AVERAGE($K$2:$K$13)</f>
        <v>-3.5493682262754458</v>
      </c>
      <c r="M283" s="4">
        <f>precM[[#This Row],[Prec]]-precM[[#This Row],[Seasonal]]</f>
        <v>5.5293682262754462</v>
      </c>
    </row>
    <row r="284" spans="1:13" x14ac:dyDescent="0.3">
      <c r="A284" s="1">
        <v>1944</v>
      </c>
      <c r="B284" s="1">
        <v>7</v>
      </c>
      <c r="C284" s="2">
        <f>DATE(precM[[#This Row],[Year]],precM[[#This Row],[Month]],15)</f>
        <v>16268</v>
      </c>
      <c r="D284" s="1">
        <f>precM[[#This Row],[Year]]+1/24+(precM[[#This Row],[Month]]-1)/12</f>
        <v>1944.5416666666667</v>
      </c>
      <c r="E284" s="1">
        <v>0.23</v>
      </c>
      <c r="F284" s="1">
        <f>$Q$17+$Q$18*precM[[#This Row],[DecDate]]</f>
        <v>3.993203643530487</v>
      </c>
      <c r="G284">
        <f>precM[[#This Row],[Prec]]-precM[[#This Row],[Trend]]</f>
        <v>-3.763203643530487</v>
      </c>
      <c r="H284" s="4">
        <f t="shared" si="4"/>
        <v>-1.1616651819920252</v>
      </c>
      <c r="I284" s="4">
        <f>precM[[#This Row],[Trend]]+precM[[#This Row],[Cycle]]</f>
        <v>2.8315384615384618</v>
      </c>
      <c r="J284" s="4">
        <f>precM[[#This Row],[Detrended]]-precM[[#This Row],[Cycle]]</f>
        <v>-2.6015384615384618</v>
      </c>
      <c r="K284" s="4">
        <f>AVERAGEIF(precM[Month],precM[Month],precM[High Frequency])</f>
        <v>-4.3746233148294991</v>
      </c>
      <c r="L284" s="4">
        <f>precM[[#This Row],[S0]]-AVERAGE($K$2:$K$13)</f>
        <v>-4.3775680676711586</v>
      </c>
      <c r="M284" s="4">
        <f>precM[[#This Row],[Prec]]-precM[[#This Row],[Seasonal]]</f>
        <v>4.607568067671159</v>
      </c>
    </row>
    <row r="285" spans="1:13" x14ac:dyDescent="0.3">
      <c r="A285" s="1">
        <v>1944</v>
      </c>
      <c r="B285" s="1">
        <v>8</v>
      </c>
      <c r="C285" s="2">
        <f>DATE(precM[[#This Row],[Year]],precM[[#This Row],[Month]],15)</f>
        <v>16299</v>
      </c>
      <c r="D285" s="1">
        <f>precM[[#This Row],[Year]]+1/24+(precM[[#This Row],[Month]]-1)/12</f>
        <v>1944.625</v>
      </c>
      <c r="E285" s="1">
        <v>0.09</v>
      </c>
      <c r="F285" s="1">
        <f>$Q$17+$Q$18*precM[[#This Row],[DecDate]]</f>
        <v>3.993836019682016</v>
      </c>
      <c r="G285">
        <f>precM[[#This Row],[Prec]]-precM[[#This Row],[Trend]]</f>
        <v>-3.9038360196820161</v>
      </c>
      <c r="H285" s="4">
        <f t="shared" si="4"/>
        <v>-0.72998986583586345</v>
      </c>
      <c r="I285" s="4">
        <f>precM[[#This Row],[Trend]]+precM[[#This Row],[Cycle]]</f>
        <v>3.2638461538461527</v>
      </c>
      <c r="J285" s="4">
        <f>precM[[#This Row],[Detrended]]-precM[[#This Row],[Cycle]]</f>
        <v>-3.1738461538461529</v>
      </c>
      <c r="K285" s="4">
        <f>AVERAGEIF(precM[Month],precM[Month],precM[High Frequency])</f>
        <v>-4.2356780333068986</v>
      </c>
      <c r="L285" s="4">
        <f>precM[[#This Row],[S0]]-AVERAGE($K$2:$K$13)</f>
        <v>-4.2386227861485581</v>
      </c>
      <c r="M285" s="4">
        <f>precM[[#This Row],[Prec]]-precM[[#This Row],[Seasonal]]</f>
        <v>4.328622786148558</v>
      </c>
    </row>
    <row r="286" spans="1:13" x14ac:dyDescent="0.3">
      <c r="A286" s="1">
        <v>1944</v>
      </c>
      <c r="B286" s="1">
        <v>9</v>
      </c>
      <c r="C286" s="2">
        <f>DATE(precM[[#This Row],[Year]],precM[[#This Row],[Month]],15)</f>
        <v>16330</v>
      </c>
      <c r="D286" s="1">
        <f>precM[[#This Row],[Year]]+1/24+(precM[[#This Row],[Month]]-1)/12</f>
        <v>1944.7083333333335</v>
      </c>
      <c r="E286" s="1">
        <v>0.19</v>
      </c>
      <c r="F286" s="1">
        <f>$Q$17+$Q$18*precM[[#This Row],[DecDate]]</f>
        <v>3.9944683958335485</v>
      </c>
      <c r="G286">
        <f>precM[[#This Row],[Prec]]-precM[[#This Row],[Trend]]</f>
        <v>-3.8044683958335486</v>
      </c>
      <c r="H286" s="4">
        <f t="shared" si="4"/>
        <v>-1.0036991650643172</v>
      </c>
      <c r="I286" s="4">
        <f>precM[[#This Row],[Trend]]+precM[[#This Row],[Cycle]]</f>
        <v>2.9907692307692315</v>
      </c>
      <c r="J286" s="4">
        <f>precM[[#This Row],[Detrended]]-precM[[#This Row],[Cycle]]</f>
        <v>-2.8007692307692311</v>
      </c>
      <c r="K286" s="4">
        <f>AVERAGEIF(precM[Month],precM[Month],precM[High Frequency])</f>
        <v>-3.6242505947660595</v>
      </c>
      <c r="L286" s="4">
        <f>precM[[#This Row],[S0]]-AVERAGE($K$2:$K$13)</f>
        <v>-3.6271953476077194</v>
      </c>
      <c r="M286" s="4">
        <f>precM[[#This Row],[Prec]]-precM[[#This Row],[Seasonal]]</f>
        <v>3.8171953476077194</v>
      </c>
    </row>
    <row r="287" spans="1:13" x14ac:dyDescent="0.3">
      <c r="A287" s="1">
        <v>1944</v>
      </c>
      <c r="B287" s="1">
        <v>10</v>
      </c>
      <c r="C287" s="2">
        <f>DATE(precM[[#This Row],[Year]],precM[[#This Row],[Month]],15)</f>
        <v>16360</v>
      </c>
      <c r="D287" s="1">
        <f>precM[[#This Row],[Year]]+1/24+(precM[[#This Row],[Month]]-1)/12</f>
        <v>1944.7916666666667</v>
      </c>
      <c r="E287" s="1">
        <v>2.13</v>
      </c>
      <c r="F287" s="1">
        <f>$Q$17+$Q$18*precM[[#This Row],[DecDate]]</f>
        <v>3.9951007719850793</v>
      </c>
      <c r="G287">
        <f>precM[[#This Row],[Prec]]-precM[[#This Row],[Trend]]</f>
        <v>-1.8651007719850794</v>
      </c>
      <c r="H287" s="4">
        <f t="shared" si="4"/>
        <v>-1.2081776950620018</v>
      </c>
      <c r="I287" s="4">
        <f>precM[[#This Row],[Trend]]+precM[[#This Row],[Cycle]]</f>
        <v>2.7869230769230775</v>
      </c>
      <c r="J287" s="4">
        <f>precM[[#This Row],[Detrended]]-precM[[#This Row],[Cycle]]</f>
        <v>-0.65692307692307761</v>
      </c>
      <c r="K287" s="4">
        <f>AVERAGEIF(precM[Month],precM[Month],precM[High Frequency])</f>
        <v>-1.0463521015067407</v>
      </c>
      <c r="L287" s="4">
        <f>precM[[#This Row],[S0]]-AVERAGE($K$2:$K$13)</f>
        <v>-1.0492968543484005</v>
      </c>
      <c r="M287" s="4">
        <f>precM[[#This Row],[Prec]]-precM[[#This Row],[Seasonal]]</f>
        <v>3.1792968543484004</v>
      </c>
    </row>
    <row r="288" spans="1:13" x14ac:dyDescent="0.3">
      <c r="A288" s="1">
        <v>1944</v>
      </c>
      <c r="B288" s="1">
        <v>11</v>
      </c>
      <c r="C288" s="2">
        <f>DATE(precM[[#This Row],[Year]],precM[[#This Row],[Month]],15)</f>
        <v>16391</v>
      </c>
      <c r="D288" s="1">
        <f>precM[[#This Row],[Year]]+1/24+(precM[[#This Row],[Month]]-1)/12</f>
        <v>1944.875</v>
      </c>
      <c r="E288" s="1">
        <v>2.66</v>
      </c>
      <c r="F288" s="1">
        <f>$Q$17+$Q$18*precM[[#This Row],[DecDate]]</f>
        <v>3.9957331481366083</v>
      </c>
      <c r="G288">
        <f>precM[[#This Row],[Prec]]-precM[[#This Row],[Trend]]</f>
        <v>-1.3357331481366082</v>
      </c>
      <c r="H288" s="4">
        <f t="shared" si="4"/>
        <v>-1.170348532751994</v>
      </c>
      <c r="I288" s="4">
        <f>precM[[#This Row],[Trend]]+precM[[#This Row],[Cycle]]</f>
        <v>2.8253846153846141</v>
      </c>
      <c r="J288" s="4">
        <f>precM[[#This Row],[Detrended]]-precM[[#This Row],[Cycle]]</f>
        <v>-0.16538461538461413</v>
      </c>
      <c r="K288" s="4">
        <f>AVERAGEIF(precM[Month],precM[Month],precM[High Frequency])</f>
        <v>2.138580491673276</v>
      </c>
      <c r="L288" s="4">
        <f>precM[[#This Row],[S0]]-AVERAGE($K$2:$K$13)</f>
        <v>2.1356357388316161</v>
      </c>
      <c r="M288" s="4">
        <f>precM[[#This Row],[Prec]]-precM[[#This Row],[Seasonal]]</f>
        <v>0.52436426116838408</v>
      </c>
    </row>
    <row r="289" spans="1:13" x14ac:dyDescent="0.3">
      <c r="A289" s="1">
        <v>1944</v>
      </c>
      <c r="B289" s="1">
        <v>12</v>
      </c>
      <c r="C289" s="2">
        <f>DATE(precM[[#This Row],[Year]],precM[[#This Row],[Month]],15)</f>
        <v>16421</v>
      </c>
      <c r="D289" s="1">
        <f>precM[[#This Row],[Year]]+1/24+(precM[[#This Row],[Month]]-1)/12</f>
        <v>1944.9583333333335</v>
      </c>
      <c r="E289" s="1">
        <v>2.58</v>
      </c>
      <c r="F289" s="1">
        <f>$Q$17+$Q$18*precM[[#This Row],[DecDate]]</f>
        <v>3.9963655242881408</v>
      </c>
      <c r="G289">
        <f>precM[[#This Row],[Prec]]-precM[[#This Row],[Trend]]</f>
        <v>-1.4163655242881408</v>
      </c>
      <c r="H289" s="4">
        <f t="shared" si="4"/>
        <v>-1.1640578319804484</v>
      </c>
      <c r="I289" s="4">
        <f>precM[[#This Row],[Trend]]+precM[[#This Row],[Cycle]]</f>
        <v>2.8323076923076922</v>
      </c>
      <c r="J289" s="4">
        <f>precM[[#This Row],[Detrended]]-precM[[#This Row],[Cycle]]</f>
        <v>-0.25230769230769234</v>
      </c>
      <c r="K289" s="4">
        <f>AVERAGEIF(precM[Month],precM[Month],precM[High Frequency])</f>
        <v>4.7562727993655827</v>
      </c>
      <c r="L289" s="4">
        <f>precM[[#This Row],[S0]]-AVERAGE($K$2:$K$13)</f>
        <v>4.7533280465239232</v>
      </c>
      <c r="M289" s="4">
        <f>precM[[#This Row],[Prec]]-precM[[#This Row],[Seasonal]]</f>
        <v>-2.1733280465239231</v>
      </c>
    </row>
    <row r="290" spans="1:13" x14ac:dyDescent="0.3">
      <c r="A290" s="1">
        <v>1945</v>
      </c>
      <c r="B290" s="1">
        <v>1</v>
      </c>
      <c r="C290" s="2">
        <f>DATE(precM[[#This Row],[Year]],precM[[#This Row],[Month]],15)</f>
        <v>16452</v>
      </c>
      <c r="D290" s="1">
        <f>precM[[#This Row],[Year]]+1/24+(precM[[#This Row],[Month]]-1)/12</f>
        <v>1945.0416666666667</v>
      </c>
      <c r="E290" s="1">
        <v>2.02</v>
      </c>
      <c r="F290" s="1">
        <f>$Q$17+$Q$18*precM[[#This Row],[DecDate]]</f>
        <v>3.9969979004396716</v>
      </c>
      <c r="G290">
        <f>precM[[#This Row],[Prec]]-precM[[#This Row],[Trend]]</f>
        <v>-1.9769979004396716</v>
      </c>
      <c r="H290" s="4">
        <f t="shared" si="4"/>
        <v>-1.3131517465935174</v>
      </c>
      <c r="I290" s="4">
        <f>precM[[#This Row],[Trend]]+precM[[#This Row],[Cycle]]</f>
        <v>2.6838461538461544</v>
      </c>
      <c r="J290" s="4">
        <f>precM[[#This Row],[Detrended]]-precM[[#This Row],[Cycle]]</f>
        <v>-0.6638461538461542</v>
      </c>
      <c r="K290" s="4">
        <f>AVERAGEIF(precM[Month],precM[Month],precM[High Frequency])</f>
        <v>4.8781919111816014</v>
      </c>
      <c r="L290" s="4">
        <f>precM[[#This Row],[S0]]-AVERAGE($K$2:$K$13)</f>
        <v>4.8752471583399419</v>
      </c>
      <c r="M290" s="4">
        <f>precM[[#This Row],[Prec]]-precM[[#This Row],[Seasonal]]</f>
        <v>-2.8552471583399419</v>
      </c>
    </row>
    <row r="291" spans="1:13" x14ac:dyDescent="0.3">
      <c r="A291" s="1">
        <v>1945</v>
      </c>
      <c r="B291" s="1">
        <v>2</v>
      </c>
      <c r="C291" s="2">
        <f>DATE(precM[[#This Row],[Year]],precM[[#This Row],[Month]],15)</f>
        <v>16483</v>
      </c>
      <c r="D291" s="1">
        <f>precM[[#This Row],[Year]]+1/24+(precM[[#This Row],[Month]]-1)/12</f>
        <v>1945.125</v>
      </c>
      <c r="E291" s="1">
        <v>12.04</v>
      </c>
      <c r="F291" s="1">
        <f>$Q$17+$Q$18*precM[[#This Row],[DecDate]]</f>
        <v>3.9976302765912006</v>
      </c>
      <c r="G291">
        <f>precM[[#This Row],[Prec]]-precM[[#This Row],[Trend]]</f>
        <v>8.0423697234087985</v>
      </c>
      <c r="H291" s="4">
        <f t="shared" si="4"/>
        <v>-1.3291687381296635</v>
      </c>
      <c r="I291" s="4">
        <f>precM[[#This Row],[Trend]]+precM[[#This Row],[Cycle]]</f>
        <v>2.6684615384615373</v>
      </c>
      <c r="J291" s="4">
        <f>precM[[#This Row],[Detrended]]-precM[[#This Row],[Cycle]]</f>
        <v>9.3715384615384618</v>
      </c>
      <c r="K291" s="4">
        <f>AVERAGEIF(precM[Month],precM[Month],precM[High Frequency])</f>
        <v>4.3020697858842185</v>
      </c>
      <c r="L291" s="4">
        <f>precM[[#This Row],[S0]]-AVERAGE($K$2:$K$13)</f>
        <v>4.299125033042559</v>
      </c>
      <c r="M291" s="4">
        <f>precM[[#This Row],[Prec]]-precM[[#This Row],[Seasonal]]</f>
        <v>7.7408749669574402</v>
      </c>
    </row>
    <row r="292" spans="1:13" x14ac:dyDescent="0.3">
      <c r="A292" s="1">
        <v>1945</v>
      </c>
      <c r="B292" s="1">
        <v>3</v>
      </c>
      <c r="C292" s="2">
        <f>DATE(precM[[#This Row],[Year]],precM[[#This Row],[Month]],15)</f>
        <v>16511</v>
      </c>
      <c r="D292" s="1">
        <f>precM[[#This Row],[Year]]+1/24+(precM[[#This Row],[Month]]-1)/12</f>
        <v>1945.2083333333335</v>
      </c>
      <c r="E292" s="1">
        <v>5.97</v>
      </c>
      <c r="F292" s="1">
        <f>$Q$17+$Q$18*precM[[#This Row],[DecDate]]</f>
        <v>3.9982626527427332</v>
      </c>
      <c r="G292">
        <f>precM[[#This Row],[Prec]]-precM[[#This Row],[Trend]]</f>
        <v>1.9717373472572666</v>
      </c>
      <c r="H292" s="4">
        <f t="shared" si="4"/>
        <v>-1.3244164988965788</v>
      </c>
      <c r="I292" s="4">
        <f>precM[[#This Row],[Trend]]+precM[[#This Row],[Cycle]]</f>
        <v>2.6738461538461546</v>
      </c>
      <c r="J292" s="4">
        <f>precM[[#This Row],[Detrended]]-precM[[#This Row],[Cycle]]</f>
        <v>3.2961538461538451</v>
      </c>
      <c r="K292" s="4">
        <f>AVERAGEIF(precM[Month],precM[Month],precM[High Frequency])</f>
        <v>3.0973513084853286</v>
      </c>
      <c r="L292" s="4">
        <f>precM[[#This Row],[S0]]-AVERAGE($K$2:$K$13)</f>
        <v>3.0944065556436686</v>
      </c>
      <c r="M292" s="4">
        <f>precM[[#This Row],[Prec]]-precM[[#This Row],[Seasonal]]</f>
        <v>2.8755934443563311</v>
      </c>
    </row>
    <row r="293" spans="1:13" x14ac:dyDescent="0.3">
      <c r="A293" s="1">
        <v>1945</v>
      </c>
      <c r="B293" s="1">
        <v>4</v>
      </c>
      <c r="C293" s="2">
        <f>DATE(precM[[#This Row],[Year]],precM[[#This Row],[Month]],15)</f>
        <v>16542</v>
      </c>
      <c r="D293" s="1">
        <f>precM[[#This Row],[Year]]+1/24+(precM[[#This Row],[Month]]-1)/12</f>
        <v>1945.2916666666667</v>
      </c>
      <c r="E293" s="1">
        <v>1.29</v>
      </c>
      <c r="F293" s="1">
        <f>$Q$17+$Q$18*precM[[#This Row],[DecDate]]</f>
        <v>3.998895028894264</v>
      </c>
      <c r="G293">
        <f>precM[[#This Row],[Prec]]-precM[[#This Row],[Trend]]</f>
        <v>-2.7088950288942639</v>
      </c>
      <c r="H293" s="4">
        <f t="shared" si="4"/>
        <v>-1.0573565673558021</v>
      </c>
      <c r="I293" s="4">
        <f>precM[[#This Row],[Trend]]+precM[[#This Row],[Cycle]]</f>
        <v>2.9415384615384621</v>
      </c>
      <c r="J293" s="4">
        <f>precM[[#This Row],[Detrended]]-precM[[#This Row],[Cycle]]</f>
        <v>-1.6515384615384618</v>
      </c>
      <c r="K293" s="4">
        <f>AVERAGEIF(precM[Month],precM[Month],precM[High Frequency])</f>
        <v>-0.10716891356066603</v>
      </c>
      <c r="L293" s="4">
        <f>precM[[#This Row],[S0]]-AVERAGE($K$2:$K$13)</f>
        <v>-0.11011366640232584</v>
      </c>
      <c r="M293" s="4">
        <f>precM[[#This Row],[Prec]]-precM[[#This Row],[Seasonal]]</f>
        <v>1.4001136664023259</v>
      </c>
    </row>
    <row r="294" spans="1:13" x14ac:dyDescent="0.3">
      <c r="A294" s="1">
        <v>1945</v>
      </c>
      <c r="B294" s="1">
        <v>5</v>
      </c>
      <c r="C294" s="2">
        <f>DATE(precM[[#This Row],[Year]],precM[[#This Row],[Month]],15)</f>
        <v>16572</v>
      </c>
      <c r="D294" s="1">
        <f>precM[[#This Row],[Year]]+1/24+(precM[[#This Row],[Month]]-1)/12</f>
        <v>1945.375</v>
      </c>
      <c r="E294" s="1">
        <v>4.13</v>
      </c>
      <c r="F294" s="1">
        <f>$Q$17+$Q$18*precM[[#This Row],[DecDate]]</f>
        <v>3.999527405045793</v>
      </c>
      <c r="G294">
        <f>precM[[#This Row],[Prec]]-precM[[#This Row],[Trend]]</f>
        <v>0.13047259495420693</v>
      </c>
      <c r="H294" s="4">
        <f t="shared" si="4"/>
        <v>-0.44798894350733265</v>
      </c>
      <c r="I294" s="4">
        <f>precM[[#This Row],[Trend]]+precM[[#This Row],[Cycle]]</f>
        <v>3.5515384615384602</v>
      </c>
      <c r="J294" s="4">
        <f>precM[[#This Row],[Detrended]]-precM[[#This Row],[Cycle]]</f>
        <v>0.57846153846153958</v>
      </c>
      <c r="K294" s="4">
        <f>AVERAGEIF(precM[Month],precM[Month],precM[High Frequency])</f>
        <v>-2.20263283108644</v>
      </c>
      <c r="L294" s="4">
        <f>precM[[#This Row],[S0]]-AVERAGE($K$2:$K$13)</f>
        <v>-2.2055775839281</v>
      </c>
      <c r="M294" s="4">
        <f>precM[[#This Row],[Prec]]-precM[[#This Row],[Seasonal]]</f>
        <v>6.3355775839280994</v>
      </c>
    </row>
    <row r="295" spans="1:13" x14ac:dyDescent="0.3">
      <c r="A295" s="1">
        <v>1945</v>
      </c>
      <c r="B295" s="1">
        <v>6</v>
      </c>
      <c r="C295" s="2">
        <f>DATE(precM[[#This Row],[Year]],precM[[#This Row],[Month]],15)</f>
        <v>16603</v>
      </c>
      <c r="D295" s="1">
        <f>precM[[#This Row],[Year]]+1/24+(precM[[#This Row],[Month]]-1)/12</f>
        <v>1945.4583333333335</v>
      </c>
      <c r="E295" s="1">
        <v>1.51</v>
      </c>
      <c r="F295" s="1">
        <f>$Q$17+$Q$18*precM[[#This Row],[DecDate]]</f>
        <v>4.0001597811973255</v>
      </c>
      <c r="G295">
        <f>precM[[#This Row],[Prec]]-precM[[#This Row],[Trend]]</f>
        <v>-2.4901597811973257</v>
      </c>
      <c r="H295" s="4">
        <f t="shared" si="4"/>
        <v>-0.14169824273578663</v>
      </c>
      <c r="I295" s="4">
        <f>precM[[#This Row],[Trend]]+precM[[#This Row],[Cycle]]</f>
        <v>3.8584615384615391</v>
      </c>
      <c r="J295" s="4">
        <f>precM[[#This Row],[Detrended]]-precM[[#This Row],[Cycle]]</f>
        <v>-2.3484615384615393</v>
      </c>
      <c r="K295" s="4">
        <f>AVERAGEIF(precM[Month],precM[Month],precM[High Frequency])</f>
        <v>-3.5464234734337858</v>
      </c>
      <c r="L295" s="4">
        <f>precM[[#This Row],[S0]]-AVERAGE($K$2:$K$13)</f>
        <v>-3.5493682262754458</v>
      </c>
      <c r="M295" s="4">
        <f>precM[[#This Row],[Prec]]-precM[[#This Row],[Seasonal]]</f>
        <v>5.0593682262754456</v>
      </c>
    </row>
    <row r="296" spans="1:13" x14ac:dyDescent="0.3">
      <c r="A296" s="1">
        <v>1945</v>
      </c>
      <c r="B296" s="1">
        <v>7</v>
      </c>
      <c r="C296" s="2">
        <f>DATE(precM[[#This Row],[Year]],precM[[#This Row],[Month]],15)</f>
        <v>16633</v>
      </c>
      <c r="D296" s="1">
        <f>precM[[#This Row],[Year]]+1/24+(precM[[#This Row],[Month]]-1)/12</f>
        <v>1945.5416666666667</v>
      </c>
      <c r="E296" s="1">
        <v>0.05</v>
      </c>
      <c r="F296" s="1">
        <f>$Q$17+$Q$18*precM[[#This Row],[DecDate]]</f>
        <v>4.0007921573488563</v>
      </c>
      <c r="G296">
        <f>precM[[#This Row],[Prec]]-precM[[#This Row],[Trend]]</f>
        <v>-3.9507921573488565</v>
      </c>
      <c r="H296" s="4">
        <f t="shared" si="4"/>
        <v>-0.11002292657962484</v>
      </c>
      <c r="I296" s="4">
        <f>precM[[#This Row],[Trend]]+precM[[#This Row],[Cycle]]</f>
        <v>3.8907692307692314</v>
      </c>
      <c r="J296" s="4">
        <f>precM[[#This Row],[Detrended]]-precM[[#This Row],[Cycle]]</f>
        <v>-3.8407692307692316</v>
      </c>
      <c r="K296" s="4">
        <f>AVERAGEIF(precM[Month],precM[Month],precM[High Frequency])</f>
        <v>-4.3746233148294991</v>
      </c>
      <c r="L296" s="4">
        <f>precM[[#This Row],[S0]]-AVERAGE($K$2:$K$13)</f>
        <v>-4.3775680676711586</v>
      </c>
      <c r="M296" s="4">
        <f>precM[[#This Row],[Prec]]-precM[[#This Row],[Seasonal]]</f>
        <v>4.4275680676711584</v>
      </c>
    </row>
    <row r="297" spans="1:13" x14ac:dyDescent="0.3">
      <c r="A297" s="1">
        <v>1945</v>
      </c>
      <c r="B297" s="1">
        <v>8</v>
      </c>
      <c r="C297" s="2">
        <f>DATE(precM[[#This Row],[Year]],precM[[#This Row],[Month]],15)</f>
        <v>16664</v>
      </c>
      <c r="D297" s="1">
        <f>precM[[#This Row],[Year]]+1/24+(precM[[#This Row],[Month]]-1)/12</f>
        <v>1945.625</v>
      </c>
      <c r="E297" s="1">
        <v>0.03</v>
      </c>
      <c r="F297" s="1">
        <f>$Q$17+$Q$18*precM[[#This Row],[DecDate]]</f>
        <v>4.0014245335003853</v>
      </c>
      <c r="G297">
        <f>precM[[#This Row],[Prec]]-precM[[#This Row],[Trend]]</f>
        <v>-3.9714245335003855</v>
      </c>
      <c r="H297" s="4">
        <f t="shared" si="4"/>
        <v>5.6267774191921374E-2</v>
      </c>
      <c r="I297" s="4">
        <f>precM[[#This Row],[Trend]]+precM[[#This Row],[Cycle]]</f>
        <v>4.0576923076923066</v>
      </c>
      <c r="J297" s="4">
        <f>precM[[#This Row],[Detrended]]-precM[[#This Row],[Cycle]]</f>
        <v>-4.0276923076923072</v>
      </c>
      <c r="K297" s="4">
        <f>AVERAGEIF(precM[Month],precM[Month],precM[High Frequency])</f>
        <v>-4.2356780333068986</v>
      </c>
      <c r="L297" s="4">
        <f>precM[[#This Row],[S0]]-AVERAGE($K$2:$K$13)</f>
        <v>-4.2386227861485581</v>
      </c>
      <c r="M297" s="4">
        <f>precM[[#This Row],[Prec]]-precM[[#This Row],[Seasonal]]</f>
        <v>4.2686227861485584</v>
      </c>
    </row>
    <row r="298" spans="1:13" x14ac:dyDescent="0.3">
      <c r="A298" s="1">
        <v>1945</v>
      </c>
      <c r="B298" s="1">
        <v>9</v>
      </c>
      <c r="C298" s="2">
        <f>DATE(precM[[#This Row],[Year]],precM[[#This Row],[Month]],15)</f>
        <v>16695</v>
      </c>
      <c r="D298" s="1">
        <f>precM[[#This Row],[Year]]+1/24+(precM[[#This Row],[Month]]-1)/12</f>
        <v>1945.7083333333335</v>
      </c>
      <c r="E298" s="1">
        <v>0.16</v>
      </c>
      <c r="F298" s="1">
        <f>$Q$17+$Q$18*precM[[#This Row],[DecDate]]</f>
        <v>4.0020569096519178</v>
      </c>
      <c r="G298">
        <f>precM[[#This Row],[Prec]]-precM[[#This Row],[Trend]]</f>
        <v>-3.8420569096519177</v>
      </c>
      <c r="H298" s="4">
        <f t="shared" si="4"/>
        <v>-0.46974921734422487</v>
      </c>
      <c r="I298" s="4">
        <f>precM[[#This Row],[Trend]]+precM[[#This Row],[Cycle]]</f>
        <v>3.5323076923076928</v>
      </c>
      <c r="J298" s="4">
        <f>precM[[#This Row],[Detrended]]-precM[[#This Row],[Cycle]]</f>
        <v>-3.3723076923076927</v>
      </c>
      <c r="K298" s="4">
        <f>AVERAGEIF(precM[Month],precM[Month],precM[High Frequency])</f>
        <v>-3.6242505947660595</v>
      </c>
      <c r="L298" s="4">
        <f>precM[[#This Row],[S0]]-AVERAGE($K$2:$K$13)</f>
        <v>-3.6271953476077194</v>
      </c>
      <c r="M298" s="4">
        <f>precM[[#This Row],[Prec]]-precM[[#This Row],[Seasonal]]</f>
        <v>3.7871953476077196</v>
      </c>
    </row>
    <row r="299" spans="1:13" x14ac:dyDescent="0.3">
      <c r="A299" s="1">
        <v>1945</v>
      </c>
      <c r="B299" s="1">
        <v>10</v>
      </c>
      <c r="C299" s="2">
        <f>DATE(precM[[#This Row],[Year]],precM[[#This Row],[Month]],15)</f>
        <v>16725</v>
      </c>
      <c r="D299" s="1">
        <f>precM[[#This Row],[Year]]+1/24+(precM[[#This Row],[Month]]-1)/12</f>
        <v>1945.7916666666667</v>
      </c>
      <c r="E299" s="1">
        <v>3.67</v>
      </c>
      <c r="F299" s="1">
        <f>$Q$17+$Q$18*precM[[#This Row],[DecDate]]</f>
        <v>4.0026892858034486</v>
      </c>
      <c r="G299">
        <f>precM[[#This Row],[Prec]]-precM[[#This Row],[Trend]]</f>
        <v>-0.3326892858034487</v>
      </c>
      <c r="H299" s="4">
        <f t="shared" si="4"/>
        <v>-0.889612362726525</v>
      </c>
      <c r="I299" s="4">
        <f>precM[[#This Row],[Trend]]+precM[[#This Row],[Cycle]]</f>
        <v>3.1130769230769237</v>
      </c>
      <c r="J299" s="4">
        <f>precM[[#This Row],[Detrended]]-precM[[#This Row],[Cycle]]</f>
        <v>0.5569230769230763</v>
      </c>
      <c r="K299" s="4">
        <f>AVERAGEIF(precM[Month],precM[Month],precM[High Frequency])</f>
        <v>-1.0463521015067407</v>
      </c>
      <c r="L299" s="4">
        <f>precM[[#This Row],[S0]]-AVERAGE($K$2:$K$13)</f>
        <v>-1.0492968543484005</v>
      </c>
      <c r="M299" s="4">
        <f>precM[[#This Row],[Prec]]-precM[[#This Row],[Seasonal]]</f>
        <v>4.7192968543484</v>
      </c>
    </row>
    <row r="300" spans="1:13" x14ac:dyDescent="0.3">
      <c r="A300" s="1">
        <v>1945</v>
      </c>
      <c r="B300" s="1">
        <v>11</v>
      </c>
      <c r="C300" s="2">
        <f>DATE(precM[[#This Row],[Year]],precM[[#This Row],[Month]],15)</f>
        <v>16756</v>
      </c>
      <c r="D300" s="1">
        <f>precM[[#This Row],[Year]]+1/24+(precM[[#This Row],[Month]]-1)/12</f>
        <v>1945.875</v>
      </c>
      <c r="E300" s="1">
        <v>10.06</v>
      </c>
      <c r="F300" s="1">
        <f>$Q$17+$Q$18*precM[[#This Row],[DecDate]]</f>
        <v>4.0033216619549776</v>
      </c>
      <c r="G300">
        <f>precM[[#This Row],[Prec]]-precM[[#This Row],[Trend]]</f>
        <v>6.0566783380450229</v>
      </c>
      <c r="H300" s="4">
        <f t="shared" si="4"/>
        <v>-0.88639858503190161</v>
      </c>
      <c r="I300" s="4">
        <f>precM[[#This Row],[Trend]]+precM[[#This Row],[Cycle]]</f>
        <v>3.1169230769230758</v>
      </c>
      <c r="J300" s="4">
        <f>precM[[#This Row],[Detrended]]-precM[[#This Row],[Cycle]]</f>
        <v>6.9430769230769247</v>
      </c>
      <c r="K300" s="4">
        <f>AVERAGEIF(precM[Month],precM[Month],precM[High Frequency])</f>
        <v>2.138580491673276</v>
      </c>
      <c r="L300" s="4">
        <f>precM[[#This Row],[S0]]-AVERAGE($K$2:$K$13)</f>
        <v>2.1356357388316161</v>
      </c>
      <c r="M300" s="4">
        <f>precM[[#This Row],[Prec]]-precM[[#This Row],[Seasonal]]</f>
        <v>7.9243642611683844</v>
      </c>
    </row>
    <row r="301" spans="1:13" x14ac:dyDescent="0.3">
      <c r="A301" s="1">
        <v>1945</v>
      </c>
      <c r="B301" s="1">
        <v>12</v>
      </c>
      <c r="C301" s="2">
        <f>DATE(precM[[#This Row],[Year]],precM[[#This Row],[Month]],15)</f>
        <v>16786</v>
      </c>
      <c r="D301" s="1">
        <f>precM[[#This Row],[Year]]+1/24+(precM[[#This Row],[Month]]-1)/12</f>
        <v>1945.9583333333335</v>
      </c>
      <c r="E301" s="1">
        <v>6.65</v>
      </c>
      <c r="F301" s="1">
        <f>$Q$17+$Q$18*precM[[#This Row],[DecDate]]</f>
        <v>4.0039540381065102</v>
      </c>
      <c r="G301">
        <f>precM[[#This Row],[Prec]]-precM[[#This Row],[Trend]]</f>
        <v>2.6460459618934902</v>
      </c>
      <c r="H301" s="4">
        <f t="shared" si="4"/>
        <v>-1.2031848073372786</v>
      </c>
      <c r="I301" s="4">
        <f>precM[[#This Row],[Trend]]+precM[[#This Row],[Cycle]]</f>
        <v>2.8007692307692316</v>
      </c>
      <c r="J301" s="4">
        <f>precM[[#This Row],[Detrended]]-precM[[#This Row],[Cycle]]</f>
        <v>3.8492307692307688</v>
      </c>
      <c r="K301" s="4">
        <f>AVERAGEIF(precM[Month],precM[Month],precM[High Frequency])</f>
        <v>4.7562727993655827</v>
      </c>
      <c r="L301" s="4">
        <f>precM[[#This Row],[S0]]-AVERAGE($K$2:$K$13)</f>
        <v>4.7533280465239232</v>
      </c>
      <c r="M301" s="4">
        <f>precM[[#This Row],[Prec]]-precM[[#This Row],[Seasonal]]</f>
        <v>1.8966719534760772</v>
      </c>
    </row>
    <row r="302" spans="1:13" x14ac:dyDescent="0.3">
      <c r="A302" s="1">
        <v>1946</v>
      </c>
      <c r="B302" s="1">
        <v>1</v>
      </c>
      <c r="C302" s="2">
        <f>DATE(precM[[#This Row],[Year]],precM[[#This Row],[Month]],15)</f>
        <v>16817</v>
      </c>
      <c r="D302" s="1">
        <f>precM[[#This Row],[Year]]+1/24+(precM[[#This Row],[Month]]-1)/12</f>
        <v>1946.0416666666667</v>
      </c>
      <c r="E302" s="1">
        <v>3</v>
      </c>
      <c r="F302" s="1">
        <f>$Q$17+$Q$18*precM[[#This Row],[DecDate]]</f>
        <v>4.0045864142580392</v>
      </c>
      <c r="G302">
        <f>precM[[#This Row],[Prec]]-precM[[#This Row],[Trend]]</f>
        <v>-1.0045864142580392</v>
      </c>
      <c r="H302" s="4">
        <f t="shared" si="4"/>
        <v>-1.2830479527195786</v>
      </c>
      <c r="I302" s="4">
        <f>precM[[#This Row],[Trend]]+precM[[#This Row],[Cycle]]</f>
        <v>2.7215384615384606</v>
      </c>
      <c r="J302" s="4">
        <f>precM[[#This Row],[Detrended]]-precM[[#This Row],[Cycle]]</f>
        <v>0.27846153846153943</v>
      </c>
      <c r="K302" s="4">
        <f>AVERAGEIF(precM[Month],precM[Month],precM[High Frequency])</f>
        <v>4.8781919111816014</v>
      </c>
      <c r="L302" s="4">
        <f>precM[[#This Row],[S0]]-AVERAGE($K$2:$K$13)</f>
        <v>4.8752471583399419</v>
      </c>
      <c r="M302" s="4">
        <f>precM[[#This Row],[Prec]]-precM[[#This Row],[Seasonal]]</f>
        <v>-1.8752471583399419</v>
      </c>
    </row>
    <row r="303" spans="1:13" x14ac:dyDescent="0.3">
      <c r="A303" s="1">
        <v>1946</v>
      </c>
      <c r="B303" s="1">
        <v>2</v>
      </c>
      <c r="C303" s="2">
        <f>DATE(precM[[#This Row],[Year]],precM[[#This Row],[Month]],15)</f>
        <v>16848</v>
      </c>
      <c r="D303" s="1">
        <f>precM[[#This Row],[Year]]+1/24+(precM[[#This Row],[Month]]-1)/12</f>
        <v>1946.125</v>
      </c>
      <c r="E303" s="1">
        <v>4.1900000000000004</v>
      </c>
      <c r="F303" s="1">
        <f>$Q$17+$Q$18*precM[[#This Row],[DecDate]]</f>
        <v>4.00521879040957</v>
      </c>
      <c r="G303">
        <f>precM[[#This Row],[Prec]]-precM[[#This Row],[Trend]]</f>
        <v>0.18478120959043043</v>
      </c>
      <c r="H303" s="4">
        <f t="shared" si="4"/>
        <v>-1.287526482717263</v>
      </c>
      <c r="I303" s="4">
        <f>precM[[#This Row],[Trend]]+precM[[#This Row],[Cycle]]</f>
        <v>2.7176923076923067</v>
      </c>
      <c r="J303" s="4">
        <f>precM[[#This Row],[Detrended]]-precM[[#This Row],[Cycle]]</f>
        <v>1.4723076923076934</v>
      </c>
      <c r="K303" s="4">
        <f>AVERAGEIF(precM[Month],precM[Month],precM[High Frequency])</f>
        <v>4.3020697858842185</v>
      </c>
      <c r="L303" s="4">
        <f>precM[[#This Row],[S0]]-AVERAGE($K$2:$K$13)</f>
        <v>4.299125033042559</v>
      </c>
      <c r="M303" s="4">
        <f>precM[[#This Row],[Prec]]-precM[[#This Row],[Seasonal]]</f>
        <v>-0.10912503304255861</v>
      </c>
    </row>
    <row r="304" spans="1:13" x14ac:dyDescent="0.3">
      <c r="A304" s="1">
        <v>1946</v>
      </c>
      <c r="B304" s="1">
        <v>3</v>
      </c>
      <c r="C304" s="2">
        <f>DATE(precM[[#This Row],[Year]],precM[[#This Row],[Month]],15)</f>
        <v>16876</v>
      </c>
      <c r="D304" s="1">
        <f>precM[[#This Row],[Year]]+1/24+(precM[[#This Row],[Month]]-1)/12</f>
        <v>1946.2083333333335</v>
      </c>
      <c r="E304" s="1">
        <v>5.21</v>
      </c>
      <c r="F304" s="1">
        <f>$Q$17+$Q$18*precM[[#This Row],[DecDate]]</f>
        <v>4.0058511665611025</v>
      </c>
      <c r="G304">
        <f>precM[[#This Row],[Prec]]-precM[[#This Row],[Trend]]</f>
        <v>1.2041488334388974</v>
      </c>
      <c r="H304" s="4">
        <f t="shared" si="4"/>
        <v>-1.2527742434841782</v>
      </c>
      <c r="I304" s="4">
        <f>precM[[#This Row],[Trend]]+precM[[#This Row],[Cycle]]</f>
        <v>2.7530769230769243</v>
      </c>
      <c r="J304" s="4">
        <f>precM[[#This Row],[Detrended]]-precM[[#This Row],[Cycle]]</f>
        <v>2.4569230769230757</v>
      </c>
      <c r="K304" s="4">
        <f>AVERAGEIF(precM[Month],precM[Month],precM[High Frequency])</f>
        <v>3.0973513084853286</v>
      </c>
      <c r="L304" s="4">
        <f>precM[[#This Row],[S0]]-AVERAGE($K$2:$K$13)</f>
        <v>3.0944065556436686</v>
      </c>
      <c r="M304" s="4">
        <f>precM[[#This Row],[Prec]]-precM[[#This Row],[Seasonal]]</f>
        <v>2.1155934443563313</v>
      </c>
    </row>
    <row r="305" spans="1:13" x14ac:dyDescent="0.3">
      <c r="A305" s="1">
        <v>1946</v>
      </c>
      <c r="B305" s="1">
        <v>4</v>
      </c>
      <c r="C305" s="2">
        <f>DATE(precM[[#This Row],[Year]],precM[[#This Row],[Month]],15)</f>
        <v>16907</v>
      </c>
      <c r="D305" s="1">
        <f>precM[[#This Row],[Year]]+1/24+(precM[[#This Row],[Month]]-1)/12</f>
        <v>1946.2916666666667</v>
      </c>
      <c r="E305" s="1">
        <v>0.52</v>
      </c>
      <c r="F305" s="1">
        <f>$Q$17+$Q$18*precM[[#This Row],[DecDate]]</f>
        <v>4.0064835427126315</v>
      </c>
      <c r="G305">
        <f>precM[[#This Row],[Prec]]-precM[[#This Row],[Trend]]</f>
        <v>-3.4864835427126315</v>
      </c>
      <c r="H305" s="4">
        <f t="shared" si="4"/>
        <v>-0.59956046578955524</v>
      </c>
      <c r="I305" s="4">
        <f>precM[[#This Row],[Trend]]+precM[[#This Row],[Cycle]]</f>
        <v>3.4069230769230763</v>
      </c>
      <c r="J305" s="4">
        <f>precM[[#This Row],[Detrended]]-precM[[#This Row],[Cycle]]</f>
        <v>-2.8869230769230763</v>
      </c>
      <c r="K305" s="4">
        <f>AVERAGEIF(precM[Month],precM[Month],precM[High Frequency])</f>
        <v>-0.10716891356066603</v>
      </c>
      <c r="L305" s="4">
        <f>precM[[#This Row],[S0]]-AVERAGE($K$2:$K$13)</f>
        <v>-0.11011366640232584</v>
      </c>
      <c r="M305" s="4">
        <f>precM[[#This Row],[Prec]]-precM[[#This Row],[Seasonal]]</f>
        <v>0.63011366640232591</v>
      </c>
    </row>
    <row r="306" spans="1:13" x14ac:dyDescent="0.3">
      <c r="A306" s="1">
        <v>1946</v>
      </c>
      <c r="B306" s="1">
        <v>5</v>
      </c>
      <c r="C306" s="2">
        <f>DATE(precM[[#This Row],[Year]],precM[[#This Row],[Month]],15)</f>
        <v>16937</v>
      </c>
      <c r="D306" s="1">
        <f>precM[[#This Row],[Year]]+1/24+(precM[[#This Row],[Month]]-1)/12</f>
        <v>1946.375</v>
      </c>
      <c r="E306" s="1">
        <v>1.34</v>
      </c>
      <c r="F306" s="1">
        <f>$Q$17+$Q$18*precM[[#This Row],[DecDate]]</f>
        <v>4.0071159188641623</v>
      </c>
      <c r="G306">
        <f>precM[[#This Row],[Prec]]-precM[[#This Row],[Trend]]</f>
        <v>-2.6671159188641624</v>
      </c>
      <c r="H306" s="4">
        <f t="shared" si="4"/>
        <v>-0.25096207271031656</v>
      </c>
      <c r="I306" s="4">
        <f>precM[[#This Row],[Trend]]+precM[[#This Row],[Cycle]]</f>
        <v>3.756153846153846</v>
      </c>
      <c r="J306" s="4">
        <f>precM[[#This Row],[Detrended]]-precM[[#This Row],[Cycle]]</f>
        <v>-2.4161538461538461</v>
      </c>
      <c r="K306" s="4">
        <f>AVERAGEIF(precM[Month],precM[Month],precM[High Frequency])</f>
        <v>-2.20263283108644</v>
      </c>
      <c r="L306" s="4">
        <f>precM[[#This Row],[S0]]-AVERAGE($K$2:$K$13)</f>
        <v>-2.2055775839281</v>
      </c>
      <c r="M306" s="4">
        <f>precM[[#This Row],[Prec]]-precM[[#This Row],[Seasonal]]</f>
        <v>3.5455775839281003</v>
      </c>
    </row>
    <row r="307" spans="1:13" x14ac:dyDescent="0.3">
      <c r="A307" s="1">
        <v>1946</v>
      </c>
      <c r="B307" s="1">
        <v>6</v>
      </c>
      <c r="C307" s="2">
        <f>DATE(precM[[#This Row],[Year]],precM[[#This Row],[Month]],15)</f>
        <v>16968</v>
      </c>
      <c r="D307" s="1">
        <f>precM[[#This Row],[Year]]+1/24+(precM[[#This Row],[Month]]-1)/12</f>
        <v>1946.4583333333335</v>
      </c>
      <c r="E307" s="1">
        <v>0.02</v>
      </c>
      <c r="F307" s="1">
        <f>$Q$17+$Q$18*precM[[#This Row],[DecDate]]</f>
        <v>4.0077482950156949</v>
      </c>
      <c r="G307">
        <f>precM[[#This Row],[Prec]]-precM[[#This Row],[Trend]]</f>
        <v>-3.9877482950156948</v>
      </c>
      <c r="H307" s="4">
        <f t="shared" si="4"/>
        <v>0.23225170498430645</v>
      </c>
      <c r="I307" s="4">
        <f>precM[[#This Row],[Trend]]+precM[[#This Row],[Cycle]]</f>
        <v>4.2400000000000011</v>
      </c>
      <c r="J307" s="4">
        <f>precM[[#This Row],[Detrended]]-precM[[#This Row],[Cycle]]</f>
        <v>-4.2200000000000015</v>
      </c>
      <c r="K307" s="4">
        <f>AVERAGEIF(precM[Month],precM[Month],precM[High Frequency])</f>
        <v>-3.5464234734337858</v>
      </c>
      <c r="L307" s="4">
        <f>precM[[#This Row],[S0]]-AVERAGE($K$2:$K$13)</f>
        <v>-3.5493682262754458</v>
      </c>
      <c r="M307" s="4">
        <f>precM[[#This Row],[Prec]]-precM[[#This Row],[Seasonal]]</f>
        <v>3.5693682262754458</v>
      </c>
    </row>
    <row r="308" spans="1:13" x14ac:dyDescent="0.3">
      <c r="A308" s="1">
        <v>1946</v>
      </c>
      <c r="B308" s="1">
        <v>7</v>
      </c>
      <c r="C308" s="2">
        <f>DATE(precM[[#This Row],[Year]],precM[[#This Row],[Month]],15)</f>
        <v>16998</v>
      </c>
      <c r="D308" s="1">
        <f>precM[[#This Row],[Year]]+1/24+(precM[[#This Row],[Month]]-1)/12</f>
        <v>1946.5416666666667</v>
      </c>
      <c r="E308" s="1">
        <v>0.48</v>
      </c>
      <c r="F308" s="1">
        <f>$Q$17+$Q$18*precM[[#This Row],[DecDate]]</f>
        <v>4.0083806711672239</v>
      </c>
      <c r="G308">
        <f>precM[[#This Row],[Prec]]-precM[[#This Row],[Trend]]</f>
        <v>-3.5283806711672239</v>
      </c>
      <c r="H308" s="4">
        <f t="shared" si="4"/>
        <v>-0.13530374809030088</v>
      </c>
      <c r="I308" s="4">
        <f>precM[[#This Row],[Trend]]+precM[[#This Row],[Cycle]]</f>
        <v>3.8730769230769231</v>
      </c>
      <c r="J308" s="4">
        <f>precM[[#This Row],[Detrended]]-precM[[#This Row],[Cycle]]</f>
        <v>-3.3930769230769231</v>
      </c>
      <c r="K308" s="4">
        <f>AVERAGEIF(precM[Month],precM[Month],precM[High Frequency])</f>
        <v>-4.3746233148294991</v>
      </c>
      <c r="L308" s="4">
        <f>precM[[#This Row],[S0]]-AVERAGE($K$2:$K$13)</f>
        <v>-4.3775680676711586</v>
      </c>
      <c r="M308" s="4">
        <f>precM[[#This Row],[Prec]]-precM[[#This Row],[Seasonal]]</f>
        <v>4.8575680676711581</v>
      </c>
    </row>
    <row r="309" spans="1:13" x14ac:dyDescent="0.3">
      <c r="A309" s="1">
        <v>1946</v>
      </c>
      <c r="B309" s="1">
        <v>8</v>
      </c>
      <c r="C309" s="2">
        <f>DATE(precM[[#This Row],[Year]],precM[[#This Row],[Month]],15)</f>
        <v>17029</v>
      </c>
      <c r="D309" s="1">
        <f>precM[[#This Row],[Year]]+1/24+(precM[[#This Row],[Month]]-1)/12</f>
        <v>1946.625</v>
      </c>
      <c r="E309" s="1">
        <v>0</v>
      </c>
      <c r="F309" s="1">
        <f>$Q$17+$Q$18*precM[[#This Row],[DecDate]]</f>
        <v>4.0090130473187546</v>
      </c>
      <c r="G309">
        <f>precM[[#This Row],[Prec]]-precM[[#This Row],[Trend]]</f>
        <v>-4.0090130473187546</v>
      </c>
      <c r="H309" s="4">
        <f t="shared" si="4"/>
        <v>6.7910029604321812E-2</v>
      </c>
      <c r="I309" s="4">
        <f>precM[[#This Row],[Trend]]+precM[[#This Row],[Cycle]]</f>
        <v>4.0769230769230766</v>
      </c>
      <c r="J309" s="4">
        <f>precM[[#This Row],[Detrended]]-precM[[#This Row],[Cycle]]</f>
        <v>-4.0769230769230766</v>
      </c>
      <c r="K309" s="4">
        <f>AVERAGEIF(precM[Month],precM[Month],precM[High Frequency])</f>
        <v>-4.2356780333068986</v>
      </c>
      <c r="L309" s="4">
        <f>precM[[#This Row],[S0]]-AVERAGE($K$2:$K$13)</f>
        <v>-4.2386227861485581</v>
      </c>
      <c r="M309" s="4">
        <f>precM[[#This Row],[Prec]]-precM[[#This Row],[Seasonal]]</f>
        <v>4.2386227861485581</v>
      </c>
    </row>
    <row r="310" spans="1:13" x14ac:dyDescent="0.3">
      <c r="A310" s="1">
        <v>1946</v>
      </c>
      <c r="B310" s="1">
        <v>9</v>
      </c>
      <c r="C310" s="2">
        <f>DATE(precM[[#This Row],[Year]],precM[[#This Row],[Month]],15)</f>
        <v>17060</v>
      </c>
      <c r="D310" s="1">
        <f>precM[[#This Row],[Year]]+1/24+(precM[[#This Row],[Month]]-1)/12</f>
        <v>1946.7083333333335</v>
      </c>
      <c r="E310" s="1">
        <v>0.49</v>
      </c>
      <c r="F310" s="1">
        <f>$Q$17+$Q$18*precM[[#This Row],[DecDate]]</f>
        <v>4.0096454234702872</v>
      </c>
      <c r="G310">
        <f>precM[[#This Row],[Prec]]-precM[[#This Row],[Trend]]</f>
        <v>-3.519645423470287</v>
      </c>
      <c r="H310" s="4">
        <f t="shared" si="4"/>
        <v>0.46496996114509886</v>
      </c>
      <c r="I310" s="4">
        <f>precM[[#This Row],[Trend]]+precM[[#This Row],[Cycle]]</f>
        <v>4.4746153846153858</v>
      </c>
      <c r="J310" s="4">
        <f>precM[[#This Row],[Detrended]]-precM[[#This Row],[Cycle]]</f>
        <v>-3.984615384615386</v>
      </c>
      <c r="K310" s="4">
        <f>AVERAGEIF(precM[Month],precM[Month],precM[High Frequency])</f>
        <v>-3.6242505947660595</v>
      </c>
      <c r="L310" s="4">
        <f>precM[[#This Row],[S0]]-AVERAGE($K$2:$K$13)</f>
        <v>-3.6271953476077194</v>
      </c>
      <c r="M310" s="4">
        <f>precM[[#This Row],[Prec]]-precM[[#This Row],[Seasonal]]</f>
        <v>4.1171953476077192</v>
      </c>
    </row>
    <row r="311" spans="1:13" x14ac:dyDescent="0.3">
      <c r="A311" s="1">
        <v>1946</v>
      </c>
      <c r="B311" s="1">
        <v>10</v>
      </c>
      <c r="C311" s="2">
        <f>DATE(precM[[#This Row],[Year]],precM[[#This Row],[Month]],15)</f>
        <v>17090</v>
      </c>
      <c r="D311" s="1">
        <f>precM[[#This Row],[Year]]+1/24+(precM[[#This Row],[Month]]-1)/12</f>
        <v>1946.7916666666667</v>
      </c>
      <c r="E311" s="1">
        <v>8.66</v>
      </c>
      <c r="F311" s="1">
        <f>$Q$17+$Q$18*precM[[#This Row],[DecDate]]</f>
        <v>4.0102777996218162</v>
      </c>
      <c r="G311">
        <f>precM[[#This Row],[Prec]]-precM[[#This Row],[Trend]]</f>
        <v>4.649722200378184</v>
      </c>
      <c r="H311" s="4">
        <f t="shared" si="4"/>
        <v>0.18126066191664508</v>
      </c>
      <c r="I311" s="4">
        <f>precM[[#This Row],[Trend]]+precM[[#This Row],[Cycle]]</f>
        <v>4.1915384615384612</v>
      </c>
      <c r="J311" s="4">
        <f>precM[[#This Row],[Detrended]]-precM[[#This Row],[Cycle]]</f>
        <v>4.4684615384615389</v>
      </c>
      <c r="K311" s="4">
        <f>AVERAGEIF(precM[Month],precM[Month],precM[High Frequency])</f>
        <v>-1.0463521015067407</v>
      </c>
      <c r="L311" s="4">
        <f>precM[[#This Row],[S0]]-AVERAGE($K$2:$K$13)</f>
        <v>-1.0492968543484005</v>
      </c>
      <c r="M311" s="4">
        <f>precM[[#This Row],[Prec]]-precM[[#This Row],[Seasonal]]</f>
        <v>9.7092968543484002</v>
      </c>
    </row>
    <row r="312" spans="1:13" x14ac:dyDescent="0.3">
      <c r="A312" s="1">
        <v>1946</v>
      </c>
      <c r="B312" s="1">
        <v>11</v>
      </c>
      <c r="C312" s="2">
        <f>DATE(precM[[#This Row],[Year]],precM[[#This Row],[Month]],15)</f>
        <v>17121</v>
      </c>
      <c r="D312" s="1">
        <f>precM[[#This Row],[Year]]+1/24+(precM[[#This Row],[Month]]-1)/12</f>
        <v>1946.875</v>
      </c>
      <c r="E312" s="1">
        <v>8.2100000000000009</v>
      </c>
      <c r="F312" s="1">
        <f>$Q$17+$Q$18*precM[[#This Row],[DecDate]]</f>
        <v>4.010910175773347</v>
      </c>
      <c r="G312">
        <f>precM[[#This Row],[Prec]]-precM[[#This Row],[Trend]]</f>
        <v>4.1990898242266539</v>
      </c>
      <c r="H312" s="4">
        <f t="shared" si="4"/>
        <v>0.20908982422665276</v>
      </c>
      <c r="I312" s="4">
        <f>precM[[#This Row],[Trend]]+precM[[#This Row],[Cycle]]</f>
        <v>4.22</v>
      </c>
      <c r="J312" s="4">
        <f>precM[[#This Row],[Detrended]]-precM[[#This Row],[Cycle]]</f>
        <v>3.9900000000000011</v>
      </c>
      <c r="K312" s="4">
        <f>AVERAGEIF(precM[Month],precM[Month],precM[High Frequency])</f>
        <v>2.138580491673276</v>
      </c>
      <c r="L312" s="4">
        <f>precM[[#This Row],[S0]]-AVERAGE($K$2:$K$13)</f>
        <v>2.1356357388316161</v>
      </c>
      <c r="M312" s="4">
        <f>precM[[#This Row],[Prec]]-precM[[#This Row],[Seasonal]]</f>
        <v>6.0743642611683848</v>
      </c>
    </row>
    <row r="313" spans="1:13" x14ac:dyDescent="0.3">
      <c r="A313" s="1">
        <v>1946</v>
      </c>
      <c r="B313" s="1">
        <v>12</v>
      </c>
      <c r="C313" s="2">
        <f>DATE(precM[[#This Row],[Year]],precM[[#This Row],[Month]],15)</f>
        <v>17151</v>
      </c>
      <c r="D313" s="1">
        <f>precM[[#This Row],[Year]]+1/24+(precM[[#This Row],[Month]]-1)/12</f>
        <v>1946.9583333333335</v>
      </c>
      <c r="E313" s="1">
        <v>16.350000000000001</v>
      </c>
      <c r="F313" s="1">
        <f>$Q$17+$Q$18*precM[[#This Row],[DecDate]]</f>
        <v>4.0115425519248795</v>
      </c>
      <c r="G313">
        <f>precM[[#This Row],[Prec]]-precM[[#This Row],[Trend]]</f>
        <v>12.338457448075122</v>
      </c>
      <c r="H313" s="4">
        <f t="shared" si="4"/>
        <v>0.33153437115204487</v>
      </c>
      <c r="I313" s="4">
        <f>precM[[#This Row],[Trend]]+precM[[#This Row],[Cycle]]</f>
        <v>4.3430769230769242</v>
      </c>
      <c r="J313" s="4">
        <f>precM[[#This Row],[Detrended]]-precM[[#This Row],[Cycle]]</f>
        <v>12.006923076923076</v>
      </c>
      <c r="K313" s="4">
        <f>AVERAGEIF(precM[Month],precM[Month],precM[High Frequency])</f>
        <v>4.7562727993655827</v>
      </c>
      <c r="L313" s="4">
        <f>precM[[#This Row],[S0]]-AVERAGE($K$2:$K$13)</f>
        <v>4.7533280465239232</v>
      </c>
      <c r="M313" s="4">
        <f>precM[[#This Row],[Prec]]-precM[[#This Row],[Seasonal]]</f>
        <v>11.596671953476079</v>
      </c>
    </row>
    <row r="314" spans="1:13" x14ac:dyDescent="0.3">
      <c r="A314" s="1">
        <v>1947</v>
      </c>
      <c r="B314" s="1">
        <v>1</v>
      </c>
      <c r="C314" s="2">
        <f>DATE(precM[[#This Row],[Year]],precM[[#This Row],[Month]],15)</f>
        <v>17182</v>
      </c>
      <c r="D314" s="1">
        <f>precM[[#This Row],[Year]]+1/24+(precM[[#This Row],[Month]]-1)/12</f>
        <v>1947.0416666666667</v>
      </c>
      <c r="E314" s="1">
        <v>1.88</v>
      </c>
      <c r="F314" s="1">
        <f>$Q$17+$Q$18*precM[[#This Row],[DecDate]]</f>
        <v>4.0121749280764085</v>
      </c>
      <c r="G314">
        <f>precM[[#This Row],[Prec]]-precM[[#This Row],[Trend]]</f>
        <v>-2.1321749280764086</v>
      </c>
      <c r="H314" s="4">
        <f t="shared" si="4"/>
        <v>0.33859430269282192</v>
      </c>
      <c r="I314" s="4">
        <f>precM[[#This Row],[Trend]]+precM[[#This Row],[Cycle]]</f>
        <v>4.3507692307692301</v>
      </c>
      <c r="J314" s="4">
        <f>precM[[#This Row],[Detrended]]-precM[[#This Row],[Cycle]]</f>
        <v>-2.4707692307692306</v>
      </c>
      <c r="K314" s="4">
        <f>AVERAGEIF(precM[Month],precM[Month],precM[High Frequency])</f>
        <v>4.8781919111816014</v>
      </c>
      <c r="L314" s="4">
        <f>precM[[#This Row],[S0]]-AVERAGE($K$2:$K$13)</f>
        <v>4.8752471583399419</v>
      </c>
      <c r="M314" s="4">
        <f>precM[[#This Row],[Prec]]-precM[[#This Row],[Seasonal]]</f>
        <v>-2.995247158339942</v>
      </c>
    </row>
    <row r="315" spans="1:13" x14ac:dyDescent="0.3">
      <c r="A315" s="1">
        <v>1947</v>
      </c>
      <c r="B315" s="1">
        <v>2</v>
      </c>
      <c r="C315" s="2">
        <f>DATE(precM[[#This Row],[Year]],precM[[#This Row],[Month]],15)</f>
        <v>17213</v>
      </c>
      <c r="D315" s="1">
        <f>precM[[#This Row],[Year]]+1/24+(precM[[#This Row],[Month]]-1)/12</f>
        <v>1947.125</v>
      </c>
      <c r="E315" s="1">
        <v>5.65</v>
      </c>
      <c r="F315" s="1">
        <f>$Q$17+$Q$18*precM[[#This Row],[DecDate]]</f>
        <v>4.0128073042279393</v>
      </c>
      <c r="G315">
        <f>precM[[#This Row],[Prec]]-precM[[#This Row],[Trend]]</f>
        <v>1.6371926957720611</v>
      </c>
      <c r="H315" s="4">
        <f t="shared" si="4"/>
        <v>0.31257731115667542</v>
      </c>
      <c r="I315" s="4">
        <f>precM[[#This Row],[Trend]]+precM[[#This Row],[Cycle]]</f>
        <v>4.3253846153846149</v>
      </c>
      <c r="J315" s="4">
        <f>precM[[#This Row],[Detrended]]-precM[[#This Row],[Cycle]]</f>
        <v>1.3246153846153856</v>
      </c>
      <c r="K315" s="4">
        <f>AVERAGEIF(precM[Month],precM[Month],precM[High Frequency])</f>
        <v>4.3020697858842185</v>
      </c>
      <c r="L315" s="4">
        <f>precM[[#This Row],[S0]]-AVERAGE($K$2:$K$13)</f>
        <v>4.299125033042559</v>
      </c>
      <c r="M315" s="4">
        <f>precM[[#This Row],[Prec]]-precM[[#This Row],[Seasonal]]</f>
        <v>1.3508749669574414</v>
      </c>
    </row>
    <row r="316" spans="1:13" x14ac:dyDescent="0.3">
      <c r="A316" s="1">
        <v>1947</v>
      </c>
      <c r="B316" s="1">
        <v>3</v>
      </c>
      <c r="C316" s="2">
        <f>DATE(precM[[#This Row],[Year]],precM[[#This Row],[Month]],15)</f>
        <v>17241</v>
      </c>
      <c r="D316" s="1">
        <f>precM[[#This Row],[Year]]+1/24+(precM[[#This Row],[Month]]-1)/12</f>
        <v>1947.2083333333335</v>
      </c>
      <c r="E316" s="1">
        <v>9.36</v>
      </c>
      <c r="F316" s="1">
        <f>$Q$17+$Q$18*precM[[#This Row],[DecDate]]</f>
        <v>4.0134396803794719</v>
      </c>
      <c r="G316">
        <f>precM[[#This Row],[Prec]]-precM[[#This Row],[Trend]]</f>
        <v>5.3465603196205276</v>
      </c>
      <c r="H316" s="4">
        <f t="shared" si="4"/>
        <v>0.32579108885129821</v>
      </c>
      <c r="I316" s="4">
        <f>precM[[#This Row],[Trend]]+precM[[#This Row],[Cycle]]</f>
        <v>4.3392307692307703</v>
      </c>
      <c r="J316" s="4">
        <f>precM[[#This Row],[Detrended]]-precM[[#This Row],[Cycle]]</f>
        <v>5.0207692307692291</v>
      </c>
      <c r="K316" s="4">
        <f>AVERAGEIF(precM[Month],precM[Month],precM[High Frequency])</f>
        <v>3.0973513084853286</v>
      </c>
      <c r="L316" s="4">
        <f>precM[[#This Row],[S0]]-AVERAGE($K$2:$K$13)</f>
        <v>3.0944065556436686</v>
      </c>
      <c r="M316" s="4">
        <f>precM[[#This Row],[Prec]]-precM[[#This Row],[Seasonal]]</f>
        <v>6.2655934443563304</v>
      </c>
    </row>
    <row r="317" spans="1:13" x14ac:dyDescent="0.3">
      <c r="A317" s="1">
        <v>1947</v>
      </c>
      <c r="B317" s="1">
        <v>4</v>
      </c>
      <c r="C317" s="2">
        <f>DATE(precM[[#This Row],[Year]],precM[[#This Row],[Month]],15)</f>
        <v>17272</v>
      </c>
      <c r="D317" s="1">
        <f>precM[[#This Row],[Year]]+1/24+(precM[[#This Row],[Month]]-1)/12</f>
        <v>1947.2916666666667</v>
      </c>
      <c r="E317" s="1">
        <v>1.53</v>
      </c>
      <c r="F317" s="1">
        <f>$Q$17+$Q$18*precM[[#This Row],[DecDate]]</f>
        <v>4.0140720565310009</v>
      </c>
      <c r="G317">
        <f>precM[[#This Row],[Prec]]-precM[[#This Row],[Trend]]</f>
        <v>-2.4840720565310006</v>
      </c>
      <c r="H317" s="4">
        <f t="shared" si="4"/>
        <v>0.39823563577669086</v>
      </c>
      <c r="I317" s="4">
        <f>precM[[#This Row],[Trend]]+precM[[#This Row],[Cycle]]</f>
        <v>4.4123076923076914</v>
      </c>
      <c r="J317" s="4">
        <f>precM[[#This Row],[Detrended]]-precM[[#This Row],[Cycle]]</f>
        <v>-2.8823076923076916</v>
      </c>
      <c r="K317" s="4">
        <f>AVERAGEIF(precM[Month],precM[Month],precM[High Frequency])</f>
        <v>-0.10716891356066603</v>
      </c>
      <c r="L317" s="4">
        <f>precM[[#This Row],[S0]]-AVERAGE($K$2:$K$13)</f>
        <v>-0.11011366640232584</v>
      </c>
      <c r="M317" s="4">
        <f>precM[[#This Row],[Prec]]-precM[[#This Row],[Seasonal]]</f>
        <v>1.6401136664023259</v>
      </c>
    </row>
    <row r="318" spans="1:13" x14ac:dyDescent="0.3">
      <c r="A318" s="1">
        <v>1947</v>
      </c>
      <c r="B318" s="1">
        <v>5</v>
      </c>
      <c r="C318" s="2">
        <f>DATE(precM[[#This Row],[Year]],precM[[#This Row],[Month]],15)</f>
        <v>17302</v>
      </c>
      <c r="D318" s="1">
        <f>precM[[#This Row],[Year]]+1/24+(precM[[#This Row],[Month]]-1)/12</f>
        <v>1947.375</v>
      </c>
      <c r="E318" s="1">
        <v>0.89</v>
      </c>
      <c r="F318" s="1">
        <f>$Q$17+$Q$18*precM[[#This Row],[DecDate]]</f>
        <v>4.0147044326825316</v>
      </c>
      <c r="G318">
        <f>precM[[#This Row],[Prec]]-precM[[#This Row],[Trend]]</f>
        <v>-3.1247044326825315</v>
      </c>
      <c r="H318" s="4">
        <f t="shared" si="4"/>
        <v>0.44837249039439109</v>
      </c>
      <c r="I318" s="4">
        <f>precM[[#This Row],[Trend]]+precM[[#This Row],[Cycle]]</f>
        <v>4.4630769230769225</v>
      </c>
      <c r="J318" s="4">
        <f>precM[[#This Row],[Detrended]]-precM[[#This Row],[Cycle]]</f>
        <v>-3.5730769230769228</v>
      </c>
      <c r="K318" s="4">
        <f>AVERAGEIF(precM[Month],precM[Month],precM[High Frequency])</f>
        <v>-2.20263283108644</v>
      </c>
      <c r="L318" s="4">
        <f>precM[[#This Row],[S0]]-AVERAGE($K$2:$K$13)</f>
        <v>-2.2055775839281</v>
      </c>
      <c r="M318" s="4">
        <f>precM[[#This Row],[Prec]]-precM[[#This Row],[Seasonal]]</f>
        <v>3.0955775839281001</v>
      </c>
    </row>
    <row r="319" spans="1:13" x14ac:dyDescent="0.3">
      <c r="A319" s="1">
        <v>1947</v>
      </c>
      <c r="B319" s="1">
        <v>6</v>
      </c>
      <c r="C319" s="2">
        <f>DATE(precM[[#This Row],[Year]],precM[[#This Row],[Month]],15)</f>
        <v>17333</v>
      </c>
      <c r="D319" s="1">
        <f>precM[[#This Row],[Year]]+1/24+(precM[[#This Row],[Month]]-1)/12</f>
        <v>1947.4583333333335</v>
      </c>
      <c r="E319" s="1">
        <v>2.94</v>
      </c>
      <c r="F319" s="1">
        <f>$Q$17+$Q$18*precM[[#This Row],[DecDate]]</f>
        <v>4.0153368088340642</v>
      </c>
      <c r="G319">
        <f>precM[[#This Row],[Prec]]-precM[[#This Row],[Trend]]</f>
        <v>-1.0753368088340642</v>
      </c>
      <c r="H319" s="4">
        <f t="shared" si="4"/>
        <v>0.19774011424286012</v>
      </c>
      <c r="I319" s="4">
        <f>precM[[#This Row],[Trend]]+precM[[#This Row],[Cycle]]</f>
        <v>4.2130769230769243</v>
      </c>
      <c r="J319" s="4">
        <f>precM[[#This Row],[Detrended]]-precM[[#This Row],[Cycle]]</f>
        <v>-1.2730769230769243</v>
      </c>
      <c r="K319" s="4">
        <f>AVERAGEIF(precM[Month],precM[Month],precM[High Frequency])</f>
        <v>-3.5464234734337858</v>
      </c>
      <c r="L319" s="4">
        <f>precM[[#This Row],[S0]]-AVERAGE($K$2:$K$13)</f>
        <v>-3.5493682262754458</v>
      </c>
      <c r="M319" s="4">
        <f>precM[[#This Row],[Prec]]-precM[[#This Row],[Seasonal]]</f>
        <v>6.4893682262754453</v>
      </c>
    </row>
    <row r="320" spans="1:13" x14ac:dyDescent="0.3">
      <c r="A320" s="1">
        <v>1947</v>
      </c>
      <c r="B320" s="1">
        <v>7</v>
      </c>
      <c r="C320" s="2">
        <f>DATE(precM[[#This Row],[Year]],precM[[#This Row],[Month]],15)</f>
        <v>17363</v>
      </c>
      <c r="D320" s="1">
        <f>precM[[#This Row],[Year]]+1/24+(precM[[#This Row],[Month]]-1)/12</f>
        <v>1947.5416666666667</v>
      </c>
      <c r="E320" s="1">
        <v>0.12</v>
      </c>
      <c r="F320" s="1">
        <f>$Q$17+$Q$18*precM[[#This Row],[DecDate]]</f>
        <v>4.0159691849855932</v>
      </c>
      <c r="G320">
        <f>precM[[#This Row],[Prec]]-precM[[#This Row],[Trend]]</f>
        <v>-3.8959691849855931</v>
      </c>
      <c r="H320" s="4">
        <f t="shared" si="4"/>
        <v>-0.44904610806251666</v>
      </c>
      <c r="I320" s="4">
        <f>precM[[#This Row],[Trend]]+precM[[#This Row],[Cycle]]</f>
        <v>3.5669230769230764</v>
      </c>
      <c r="J320" s="4">
        <f>precM[[#This Row],[Detrended]]-precM[[#This Row],[Cycle]]</f>
        <v>-3.4469230769230763</v>
      </c>
      <c r="K320" s="4">
        <f>AVERAGEIF(precM[Month],precM[Month],precM[High Frequency])</f>
        <v>-4.3746233148294991</v>
      </c>
      <c r="L320" s="4">
        <f>precM[[#This Row],[S0]]-AVERAGE($K$2:$K$13)</f>
        <v>-4.3775680676711586</v>
      </c>
      <c r="M320" s="4">
        <f>precM[[#This Row],[Prec]]-precM[[#This Row],[Seasonal]]</f>
        <v>4.4975680676711587</v>
      </c>
    </row>
    <row r="321" spans="1:13" x14ac:dyDescent="0.3">
      <c r="A321" s="1">
        <v>1947</v>
      </c>
      <c r="B321" s="1">
        <v>8</v>
      </c>
      <c r="C321" s="2">
        <f>DATE(precM[[#This Row],[Year]],precM[[#This Row],[Month]],15)</f>
        <v>17394</v>
      </c>
      <c r="D321" s="1">
        <f>precM[[#This Row],[Year]]+1/24+(precM[[#This Row],[Month]]-1)/12</f>
        <v>1947.625</v>
      </c>
      <c r="E321" s="1">
        <v>0.15</v>
      </c>
      <c r="F321" s="1">
        <f>$Q$17+$Q$18*precM[[#This Row],[DecDate]]</f>
        <v>4.016601561137124</v>
      </c>
      <c r="G321">
        <f>precM[[#This Row],[Prec]]-precM[[#This Row],[Trend]]</f>
        <v>-3.8666015611371241</v>
      </c>
      <c r="H321" s="4">
        <f t="shared" si="4"/>
        <v>-0.34506309959866294</v>
      </c>
      <c r="I321" s="4">
        <f>precM[[#This Row],[Trend]]+precM[[#This Row],[Cycle]]</f>
        <v>3.6715384615384612</v>
      </c>
      <c r="J321" s="4">
        <f>precM[[#This Row],[Detrended]]-precM[[#This Row],[Cycle]]</f>
        <v>-3.5215384615384613</v>
      </c>
      <c r="K321" s="4">
        <f>AVERAGEIF(precM[Month],precM[Month],precM[High Frequency])</f>
        <v>-4.2356780333068986</v>
      </c>
      <c r="L321" s="4">
        <f>precM[[#This Row],[S0]]-AVERAGE($K$2:$K$13)</f>
        <v>-4.2386227861485581</v>
      </c>
      <c r="M321" s="4">
        <f>precM[[#This Row],[Prec]]-precM[[#This Row],[Seasonal]]</f>
        <v>4.3886227861485585</v>
      </c>
    </row>
    <row r="322" spans="1:13" x14ac:dyDescent="0.3">
      <c r="A322" s="1">
        <v>1947</v>
      </c>
      <c r="B322" s="1">
        <v>9</v>
      </c>
      <c r="C322" s="2">
        <f>DATE(precM[[#This Row],[Year]],precM[[#This Row],[Month]],15)</f>
        <v>17425</v>
      </c>
      <c r="D322" s="1">
        <f>precM[[#This Row],[Year]]+1/24+(precM[[#This Row],[Month]]-1)/12</f>
        <v>1947.7083333333335</v>
      </c>
      <c r="E322" s="1">
        <v>0.18</v>
      </c>
      <c r="F322" s="1">
        <f>$Q$17+$Q$18*precM[[#This Row],[DecDate]]</f>
        <v>4.0172339372886565</v>
      </c>
      <c r="G322">
        <f>precM[[#This Row],[Prec]]-precM[[#This Row],[Trend]]</f>
        <v>-3.8372339372886564</v>
      </c>
      <c r="H322" s="4">
        <f t="shared" si="4"/>
        <v>-0.13723393728865554</v>
      </c>
      <c r="I322" s="4">
        <f>precM[[#This Row],[Trend]]+precM[[#This Row],[Cycle]]</f>
        <v>3.8800000000000008</v>
      </c>
      <c r="J322" s="4">
        <f>precM[[#This Row],[Detrended]]-precM[[#This Row],[Cycle]]</f>
        <v>-3.7000000000000006</v>
      </c>
      <c r="K322" s="4">
        <f>AVERAGEIF(precM[Month],precM[Month],precM[High Frequency])</f>
        <v>-3.6242505947660595</v>
      </c>
      <c r="L322" s="4">
        <f>precM[[#This Row],[S0]]-AVERAGE($K$2:$K$13)</f>
        <v>-3.6271953476077194</v>
      </c>
      <c r="M322" s="4">
        <f>precM[[#This Row],[Prec]]-precM[[#This Row],[Seasonal]]</f>
        <v>3.8071953476077196</v>
      </c>
    </row>
    <row r="323" spans="1:13" x14ac:dyDescent="0.3">
      <c r="A323" s="1">
        <v>1947</v>
      </c>
      <c r="B323" s="1">
        <v>10</v>
      </c>
      <c r="C323" s="2">
        <f>DATE(precM[[#This Row],[Year]],precM[[#This Row],[Month]],15)</f>
        <v>17455</v>
      </c>
      <c r="D323" s="1">
        <f>precM[[#This Row],[Year]]+1/24+(precM[[#This Row],[Month]]-1)/12</f>
        <v>1947.7916666666667</v>
      </c>
      <c r="E323" s="1">
        <v>1.44</v>
      </c>
      <c r="F323" s="1">
        <f>$Q$17+$Q$18*precM[[#This Row],[DecDate]]</f>
        <v>4.0178663134401855</v>
      </c>
      <c r="G323">
        <f>precM[[#This Row],[Prec]]-precM[[#This Row],[Trend]]</f>
        <v>-2.5778663134401856</v>
      </c>
      <c r="H323" s="4">
        <f t="shared" si="4"/>
        <v>0.14213368655981393</v>
      </c>
      <c r="I323" s="4">
        <f>precM[[#This Row],[Trend]]+precM[[#This Row],[Cycle]]</f>
        <v>4.1599999999999993</v>
      </c>
      <c r="J323" s="4">
        <f>precM[[#This Row],[Detrended]]-precM[[#This Row],[Cycle]]</f>
        <v>-2.7199999999999993</v>
      </c>
      <c r="K323" s="4">
        <f>AVERAGEIF(precM[Month],precM[Month],precM[High Frequency])</f>
        <v>-1.0463521015067407</v>
      </c>
      <c r="L323" s="4">
        <f>precM[[#This Row],[S0]]-AVERAGE($K$2:$K$13)</f>
        <v>-1.0492968543484005</v>
      </c>
      <c r="M323" s="4">
        <f>precM[[#This Row],[Prec]]-precM[[#This Row],[Seasonal]]</f>
        <v>2.4892968543484004</v>
      </c>
    </row>
    <row r="324" spans="1:13" x14ac:dyDescent="0.3">
      <c r="A324" s="1">
        <v>1947</v>
      </c>
      <c r="B324" s="1">
        <v>11</v>
      </c>
      <c r="C324" s="2">
        <f>DATE(precM[[#This Row],[Year]],precM[[#This Row],[Month]],15)</f>
        <v>17486</v>
      </c>
      <c r="D324" s="1">
        <f>precM[[#This Row],[Year]]+1/24+(precM[[#This Row],[Month]]-1)/12</f>
        <v>1947.875</v>
      </c>
      <c r="E324" s="1">
        <v>9.32</v>
      </c>
      <c r="F324" s="1">
        <f>$Q$17+$Q$18*precM[[#This Row],[DecDate]]</f>
        <v>4.0184986895917163</v>
      </c>
      <c r="G324">
        <f>precM[[#This Row],[Prec]]-precM[[#This Row],[Trend]]</f>
        <v>5.301501310408284</v>
      </c>
      <c r="H324" s="4">
        <f t="shared" si="4"/>
        <v>0.2799628488698217</v>
      </c>
      <c r="I324" s="4">
        <f>precM[[#This Row],[Trend]]+precM[[#This Row],[Cycle]]</f>
        <v>4.2984615384615381</v>
      </c>
      <c r="J324" s="4">
        <f>precM[[#This Row],[Detrended]]-precM[[#This Row],[Cycle]]</f>
        <v>5.0215384615384622</v>
      </c>
      <c r="K324" s="4">
        <f>AVERAGEIF(precM[Month],precM[Month],precM[High Frequency])</f>
        <v>2.138580491673276</v>
      </c>
      <c r="L324" s="4">
        <f>precM[[#This Row],[S0]]-AVERAGE($K$2:$K$13)</f>
        <v>2.1356357388316161</v>
      </c>
      <c r="M324" s="4">
        <f>precM[[#This Row],[Prec]]-precM[[#This Row],[Seasonal]]</f>
        <v>7.1843642611683842</v>
      </c>
    </row>
    <row r="325" spans="1:13" x14ac:dyDescent="0.3">
      <c r="A325" s="1">
        <v>1947</v>
      </c>
      <c r="B325" s="1">
        <v>12</v>
      </c>
      <c r="C325" s="2">
        <f>DATE(precM[[#This Row],[Year]],precM[[#This Row],[Month]],15)</f>
        <v>17516</v>
      </c>
      <c r="D325" s="1">
        <f>precM[[#This Row],[Year]]+1/24+(precM[[#This Row],[Month]]-1)/12</f>
        <v>1947.9583333333335</v>
      </c>
      <c r="E325" s="1">
        <v>4.96</v>
      </c>
      <c r="F325" s="1">
        <f>$Q$17+$Q$18*precM[[#This Row],[DecDate]]</f>
        <v>4.0191310657432489</v>
      </c>
      <c r="G325">
        <f>precM[[#This Row],[Prec]]-precM[[#This Row],[Trend]]</f>
        <v>0.94086893425675111</v>
      </c>
      <c r="H325" s="4">
        <f t="shared" si="4"/>
        <v>0.31086893425675233</v>
      </c>
      <c r="I325" s="4">
        <f>precM[[#This Row],[Trend]]+precM[[#This Row],[Cycle]]</f>
        <v>4.330000000000001</v>
      </c>
      <c r="J325" s="4">
        <f>precM[[#This Row],[Detrended]]-precM[[#This Row],[Cycle]]</f>
        <v>0.62999999999999878</v>
      </c>
      <c r="K325" s="4">
        <f>AVERAGEIF(precM[Month],precM[Month],precM[High Frequency])</f>
        <v>4.7562727993655827</v>
      </c>
      <c r="L325" s="4">
        <f>precM[[#This Row],[S0]]-AVERAGE($K$2:$K$13)</f>
        <v>4.7533280465239232</v>
      </c>
      <c r="M325" s="4">
        <f>precM[[#This Row],[Prec]]-precM[[#This Row],[Seasonal]]</f>
        <v>0.20667195347607681</v>
      </c>
    </row>
    <row r="326" spans="1:13" x14ac:dyDescent="0.3">
      <c r="A326" s="1">
        <v>1948</v>
      </c>
      <c r="B326" s="1">
        <v>1</v>
      </c>
      <c r="C326" s="2">
        <f>DATE(precM[[#This Row],[Year]],precM[[#This Row],[Month]],15)</f>
        <v>17547</v>
      </c>
      <c r="D326" s="1">
        <f>precM[[#This Row],[Year]]+1/24+(precM[[#This Row],[Month]]-1)/12</f>
        <v>1948.0416666666667</v>
      </c>
      <c r="E326" s="1">
        <v>7.95</v>
      </c>
      <c r="F326" s="1">
        <f>$Q$17+$Q$18*precM[[#This Row],[DecDate]]</f>
        <v>4.0197634418947779</v>
      </c>
      <c r="G326">
        <f>precM[[#This Row],[Prec]]-precM[[#This Row],[Trend]]</f>
        <v>3.9302365581052223</v>
      </c>
      <c r="H326" s="4">
        <f t="shared" si="4"/>
        <v>0.10331348118214458</v>
      </c>
      <c r="I326" s="4">
        <f>precM[[#This Row],[Trend]]+precM[[#This Row],[Cycle]]</f>
        <v>4.1230769230769226</v>
      </c>
      <c r="J326" s="4">
        <f>precM[[#This Row],[Detrended]]-precM[[#This Row],[Cycle]]</f>
        <v>3.8269230769230775</v>
      </c>
      <c r="K326" s="4">
        <f>AVERAGEIF(precM[Month],precM[Month],precM[High Frequency])</f>
        <v>4.8781919111816014</v>
      </c>
      <c r="L326" s="4">
        <f>precM[[#This Row],[S0]]-AVERAGE($K$2:$K$13)</f>
        <v>4.8752471583399419</v>
      </c>
      <c r="M326" s="4">
        <f>precM[[#This Row],[Prec]]-precM[[#This Row],[Seasonal]]</f>
        <v>3.0747528416600582</v>
      </c>
    </row>
    <row r="327" spans="1:13" x14ac:dyDescent="0.3">
      <c r="A327" s="1">
        <v>1948</v>
      </c>
      <c r="B327" s="1">
        <v>2</v>
      </c>
      <c r="C327" s="2">
        <f>DATE(precM[[#This Row],[Year]],precM[[#This Row],[Month]],15)</f>
        <v>17578</v>
      </c>
      <c r="D327" s="1">
        <f>precM[[#This Row],[Year]]+1/24+(precM[[#This Row],[Month]]-1)/12</f>
        <v>1948.125</v>
      </c>
      <c r="E327" s="1">
        <v>3.24</v>
      </c>
      <c r="F327" s="1">
        <f>$Q$17+$Q$18*precM[[#This Row],[DecDate]]</f>
        <v>4.0203958180463086</v>
      </c>
      <c r="G327">
        <f>precM[[#This Row],[Prec]]-precM[[#This Row],[Trend]]</f>
        <v>-0.78039581804630842</v>
      </c>
      <c r="H327" s="4">
        <f t="shared" si="4"/>
        <v>0.10037341272292161</v>
      </c>
      <c r="I327" s="4">
        <f>precM[[#This Row],[Trend]]+precM[[#This Row],[Cycle]]</f>
        <v>4.1207692307692305</v>
      </c>
      <c r="J327" s="4">
        <f>precM[[#This Row],[Detrended]]-precM[[#This Row],[Cycle]]</f>
        <v>-0.88076923076923008</v>
      </c>
      <c r="K327" s="4">
        <f>AVERAGEIF(precM[Month],precM[Month],precM[High Frequency])</f>
        <v>4.3020697858842185</v>
      </c>
      <c r="L327" s="4">
        <f>precM[[#This Row],[S0]]-AVERAGE($K$2:$K$13)</f>
        <v>4.299125033042559</v>
      </c>
      <c r="M327" s="4">
        <f>precM[[#This Row],[Prec]]-precM[[#This Row],[Seasonal]]</f>
        <v>-1.0591250330425588</v>
      </c>
    </row>
    <row r="328" spans="1:13" x14ac:dyDescent="0.3">
      <c r="A328" s="1">
        <v>1948</v>
      </c>
      <c r="B328" s="1">
        <v>3</v>
      </c>
      <c r="C328" s="2">
        <f>DATE(precM[[#This Row],[Year]],precM[[#This Row],[Month]],15)</f>
        <v>17607</v>
      </c>
      <c r="D328" s="1">
        <f>precM[[#This Row],[Year]]+1/24+(precM[[#This Row],[Month]]-1)/12</f>
        <v>1948.2083333333335</v>
      </c>
      <c r="E328" s="1">
        <v>8.36</v>
      </c>
      <c r="F328" s="1">
        <f>$Q$17+$Q$18*precM[[#This Row],[DecDate]]</f>
        <v>4.0210281941978412</v>
      </c>
      <c r="G328">
        <f>precM[[#This Row],[Prec]]-precM[[#This Row],[Trend]]</f>
        <v>4.3389718058021582</v>
      </c>
      <c r="H328" s="4">
        <f t="shared" si="4"/>
        <v>0.14051026734062144</v>
      </c>
      <c r="I328" s="4">
        <f>precM[[#This Row],[Trend]]+precM[[#This Row],[Cycle]]</f>
        <v>4.1615384615384627</v>
      </c>
      <c r="J328" s="4">
        <f>precM[[#This Row],[Detrended]]-precM[[#This Row],[Cycle]]</f>
        <v>4.1984615384615367</v>
      </c>
      <c r="K328" s="4">
        <f>AVERAGEIF(precM[Month],precM[Month],precM[High Frequency])</f>
        <v>3.0973513084853286</v>
      </c>
      <c r="L328" s="4">
        <f>precM[[#This Row],[S0]]-AVERAGE($K$2:$K$13)</f>
        <v>3.0944065556436686</v>
      </c>
      <c r="M328" s="4">
        <f>precM[[#This Row],[Prec]]-precM[[#This Row],[Seasonal]]</f>
        <v>5.2655934443563304</v>
      </c>
    </row>
    <row r="329" spans="1:13" x14ac:dyDescent="0.3">
      <c r="A329" s="1">
        <v>1948</v>
      </c>
      <c r="B329" s="1">
        <v>4</v>
      </c>
      <c r="C329" s="2">
        <f>DATE(precM[[#This Row],[Year]],precM[[#This Row],[Month]],15)</f>
        <v>17638</v>
      </c>
      <c r="D329" s="1">
        <f>precM[[#This Row],[Year]]+1/24+(precM[[#This Row],[Month]]-1)/12</f>
        <v>1948.2916666666667</v>
      </c>
      <c r="E329" s="1">
        <v>13</v>
      </c>
      <c r="F329" s="1">
        <f>$Q$17+$Q$18*precM[[#This Row],[DecDate]]</f>
        <v>4.0216605703493702</v>
      </c>
      <c r="G329">
        <f>precM[[#This Row],[Prec]]-precM[[#This Row],[Trend]]</f>
        <v>8.9783394296506298</v>
      </c>
      <c r="H329" s="4">
        <f t="shared" ref="H329:H392" si="5">AVERAGE(G323:G335)</f>
        <v>0.82757019888139827</v>
      </c>
      <c r="I329" s="4">
        <f>precM[[#This Row],[Trend]]+precM[[#This Row],[Cycle]]</f>
        <v>4.8492307692307683</v>
      </c>
      <c r="J329" s="4">
        <f>precM[[#This Row],[Detrended]]-precM[[#This Row],[Cycle]]</f>
        <v>8.1507692307692317</v>
      </c>
      <c r="K329" s="4">
        <f>AVERAGEIF(precM[Month],precM[Month],precM[High Frequency])</f>
        <v>-0.10716891356066603</v>
      </c>
      <c r="L329" s="4">
        <f>precM[[#This Row],[S0]]-AVERAGE($K$2:$K$13)</f>
        <v>-0.11011366640232584</v>
      </c>
      <c r="M329" s="4">
        <f>precM[[#This Row],[Prec]]-precM[[#This Row],[Seasonal]]</f>
        <v>13.110113666402325</v>
      </c>
    </row>
    <row r="330" spans="1:13" x14ac:dyDescent="0.3">
      <c r="A330" s="1">
        <v>1948</v>
      </c>
      <c r="B330" s="1">
        <v>5</v>
      </c>
      <c r="C330" s="2">
        <f>DATE(precM[[#This Row],[Year]],precM[[#This Row],[Month]],15)</f>
        <v>17668</v>
      </c>
      <c r="D330" s="1">
        <f>precM[[#This Row],[Year]]+1/24+(precM[[#This Row],[Month]]-1)/12</f>
        <v>1948.375</v>
      </c>
      <c r="E330" s="1">
        <v>3.33</v>
      </c>
      <c r="F330" s="1">
        <f>$Q$17+$Q$18*precM[[#This Row],[DecDate]]</f>
        <v>4.022292946500901</v>
      </c>
      <c r="G330">
        <f>precM[[#This Row],[Prec]]-precM[[#This Row],[Trend]]</f>
        <v>-0.6922929465009009</v>
      </c>
      <c r="H330" s="4">
        <f t="shared" si="5"/>
        <v>0.85770705349909859</v>
      </c>
      <c r="I330" s="4">
        <f>precM[[#This Row],[Trend]]+precM[[#This Row],[Cycle]]</f>
        <v>4.88</v>
      </c>
      <c r="J330" s="4">
        <f>precM[[#This Row],[Detrended]]-precM[[#This Row],[Cycle]]</f>
        <v>-1.5499999999999994</v>
      </c>
      <c r="K330" s="4">
        <f>AVERAGEIF(precM[Month],precM[Month],precM[High Frequency])</f>
        <v>-2.20263283108644</v>
      </c>
      <c r="L330" s="4">
        <f>precM[[#This Row],[S0]]-AVERAGE($K$2:$K$13)</f>
        <v>-2.2055775839281</v>
      </c>
      <c r="M330" s="4">
        <f>precM[[#This Row],[Prec]]-precM[[#This Row],[Seasonal]]</f>
        <v>5.5355775839281005</v>
      </c>
    </row>
    <row r="331" spans="1:13" x14ac:dyDescent="0.3">
      <c r="A331" s="1">
        <v>1948</v>
      </c>
      <c r="B331" s="1">
        <v>6</v>
      </c>
      <c r="C331" s="2">
        <f>DATE(precM[[#This Row],[Year]],precM[[#This Row],[Month]],15)</f>
        <v>17699</v>
      </c>
      <c r="D331" s="1">
        <f>precM[[#This Row],[Year]]+1/24+(precM[[#This Row],[Month]]-1)/12</f>
        <v>1948.4583333333335</v>
      </c>
      <c r="E331" s="1">
        <v>1.3</v>
      </c>
      <c r="F331" s="1">
        <f>$Q$17+$Q$18*precM[[#This Row],[DecDate]]</f>
        <v>4.0229253226524335</v>
      </c>
      <c r="G331">
        <f>precM[[#This Row],[Prec]]-precM[[#This Row],[Trend]]</f>
        <v>-2.7229253226524337</v>
      </c>
      <c r="H331" s="4">
        <f t="shared" si="5"/>
        <v>0.25399775427064458</v>
      </c>
      <c r="I331" s="4">
        <f>precM[[#This Row],[Trend]]+precM[[#This Row],[Cycle]]</f>
        <v>4.2769230769230777</v>
      </c>
      <c r="J331" s="4">
        <f>precM[[#This Row],[Detrended]]-precM[[#This Row],[Cycle]]</f>
        <v>-2.9769230769230783</v>
      </c>
      <c r="K331" s="4">
        <f>AVERAGEIF(precM[Month],precM[Month],precM[High Frequency])</f>
        <v>-3.5464234734337858</v>
      </c>
      <c r="L331" s="4">
        <f>precM[[#This Row],[S0]]-AVERAGE($K$2:$K$13)</f>
        <v>-3.5493682262754458</v>
      </c>
      <c r="M331" s="4">
        <f>precM[[#This Row],[Prec]]-precM[[#This Row],[Seasonal]]</f>
        <v>4.8493682262754456</v>
      </c>
    </row>
    <row r="332" spans="1:13" x14ac:dyDescent="0.3">
      <c r="A332" s="1">
        <v>1948</v>
      </c>
      <c r="B332" s="1">
        <v>7</v>
      </c>
      <c r="C332" s="2">
        <f>DATE(precM[[#This Row],[Year]],precM[[#This Row],[Month]],15)</f>
        <v>17729</v>
      </c>
      <c r="D332" s="1">
        <f>precM[[#This Row],[Year]]+1/24+(precM[[#This Row],[Month]]-1)/12</f>
        <v>1948.5416666666667</v>
      </c>
      <c r="E332" s="1">
        <v>0.25</v>
      </c>
      <c r="F332" s="1">
        <f>$Q$17+$Q$18*precM[[#This Row],[DecDate]]</f>
        <v>4.0235576988039625</v>
      </c>
      <c r="G332">
        <f>precM[[#This Row],[Prec]]-precM[[#This Row],[Trend]]</f>
        <v>-3.7735576988039625</v>
      </c>
      <c r="H332" s="4">
        <f t="shared" si="5"/>
        <v>4.7980762734498208E-2</v>
      </c>
      <c r="I332" s="4">
        <f>precM[[#This Row],[Trend]]+precM[[#This Row],[Cycle]]</f>
        <v>4.0715384615384611</v>
      </c>
      <c r="J332" s="4">
        <f>precM[[#This Row],[Detrended]]-precM[[#This Row],[Cycle]]</f>
        <v>-3.8215384615384607</v>
      </c>
      <c r="K332" s="4">
        <f>AVERAGEIF(precM[Month],precM[Month],precM[High Frequency])</f>
        <v>-4.3746233148294991</v>
      </c>
      <c r="L332" s="4">
        <f>precM[[#This Row],[S0]]-AVERAGE($K$2:$K$13)</f>
        <v>-4.3775680676711586</v>
      </c>
      <c r="M332" s="4">
        <f>precM[[#This Row],[Prec]]-precM[[#This Row],[Seasonal]]</f>
        <v>4.6275680676711586</v>
      </c>
    </row>
    <row r="333" spans="1:13" x14ac:dyDescent="0.3">
      <c r="A333" s="1">
        <v>1948</v>
      </c>
      <c r="B333" s="1">
        <v>8</v>
      </c>
      <c r="C333" s="2">
        <f>DATE(precM[[#This Row],[Year]],precM[[#This Row],[Month]],15)</f>
        <v>17760</v>
      </c>
      <c r="D333" s="1">
        <f>precM[[#This Row],[Year]]+1/24+(precM[[#This Row],[Month]]-1)/12</f>
        <v>1948.625</v>
      </c>
      <c r="E333" s="1">
        <v>0.09</v>
      </c>
      <c r="F333" s="1">
        <f>$Q$17+$Q$18*precM[[#This Row],[DecDate]]</f>
        <v>4.0241900749554933</v>
      </c>
      <c r="G333">
        <f>precM[[#This Row],[Prec]]-precM[[#This Row],[Trend]]</f>
        <v>-3.9341900749554934</v>
      </c>
      <c r="H333" s="4">
        <f t="shared" si="5"/>
        <v>-8.1113151878570919E-2</v>
      </c>
      <c r="I333" s="4">
        <f>precM[[#This Row],[Trend]]+precM[[#This Row],[Cycle]]</f>
        <v>3.9430769230769225</v>
      </c>
      <c r="J333" s="4">
        <f>precM[[#This Row],[Detrended]]-precM[[#This Row],[Cycle]]</f>
        <v>-3.8530769230769226</v>
      </c>
      <c r="K333" s="4">
        <f>AVERAGEIF(precM[Month],precM[Month],precM[High Frequency])</f>
        <v>-4.2356780333068986</v>
      </c>
      <c r="L333" s="4">
        <f>precM[[#This Row],[S0]]-AVERAGE($K$2:$K$13)</f>
        <v>-4.2386227861485581</v>
      </c>
      <c r="M333" s="4">
        <f>precM[[#This Row],[Prec]]-precM[[#This Row],[Seasonal]]</f>
        <v>4.328622786148558</v>
      </c>
    </row>
    <row r="334" spans="1:13" x14ac:dyDescent="0.3">
      <c r="A334" s="1">
        <v>1948</v>
      </c>
      <c r="B334" s="1">
        <v>9</v>
      </c>
      <c r="C334" s="2">
        <f>DATE(precM[[#This Row],[Year]],precM[[#This Row],[Month]],15)</f>
        <v>17791</v>
      </c>
      <c r="D334" s="1">
        <f>precM[[#This Row],[Year]]+1/24+(precM[[#This Row],[Month]]-1)/12</f>
        <v>1948.7083333333335</v>
      </c>
      <c r="E334" s="1">
        <v>0.68</v>
      </c>
      <c r="F334" s="1">
        <f>$Q$17+$Q$18*precM[[#This Row],[DecDate]]</f>
        <v>4.0248224511070259</v>
      </c>
      <c r="G334">
        <f>precM[[#This Row],[Prec]]-precM[[#This Row],[Trend]]</f>
        <v>-3.3448224511070257</v>
      </c>
      <c r="H334" s="4">
        <f t="shared" si="5"/>
        <v>0.49286985658528282</v>
      </c>
      <c r="I334" s="4">
        <f>precM[[#This Row],[Trend]]+precM[[#This Row],[Cycle]]</f>
        <v>4.5176923076923083</v>
      </c>
      <c r="J334" s="4">
        <f>precM[[#This Row],[Detrended]]-precM[[#This Row],[Cycle]]</f>
        <v>-3.8376923076923086</v>
      </c>
      <c r="K334" s="4">
        <f>AVERAGEIF(precM[Month],precM[Month],precM[High Frequency])</f>
        <v>-3.6242505947660595</v>
      </c>
      <c r="L334" s="4">
        <f>precM[[#This Row],[S0]]-AVERAGE($K$2:$K$13)</f>
        <v>-3.6271953476077194</v>
      </c>
      <c r="M334" s="4">
        <f>precM[[#This Row],[Prec]]-precM[[#This Row],[Seasonal]]</f>
        <v>4.3071953476077196</v>
      </c>
    </row>
    <row r="335" spans="1:13" x14ac:dyDescent="0.3">
      <c r="A335" s="1">
        <v>1948</v>
      </c>
      <c r="B335" s="1">
        <v>10</v>
      </c>
      <c r="C335" s="2">
        <f>DATE(precM[[#This Row],[Year]],precM[[#This Row],[Month]],15)</f>
        <v>17821</v>
      </c>
      <c r="D335" s="1">
        <f>precM[[#This Row],[Year]]+1/24+(precM[[#This Row],[Month]]-1)/12</f>
        <v>1948.7916666666667</v>
      </c>
      <c r="E335" s="1">
        <v>9.1199999999999992</v>
      </c>
      <c r="F335" s="1">
        <f>$Q$17+$Q$18*precM[[#This Row],[DecDate]]</f>
        <v>4.0254548272585549</v>
      </c>
      <c r="G335">
        <f>precM[[#This Row],[Prec]]-precM[[#This Row],[Trend]]</f>
        <v>5.0945451727414444</v>
      </c>
      <c r="H335" s="4">
        <f t="shared" si="5"/>
        <v>-0.11314713495086301</v>
      </c>
      <c r="I335" s="4">
        <f>precM[[#This Row],[Trend]]+precM[[#This Row],[Cycle]]</f>
        <v>3.9123076923076918</v>
      </c>
      <c r="J335" s="4">
        <f>precM[[#This Row],[Detrended]]-precM[[#This Row],[Cycle]]</f>
        <v>5.207692307692307</v>
      </c>
      <c r="K335" s="4">
        <f>AVERAGEIF(precM[Month],precM[Month],precM[High Frequency])</f>
        <v>-1.0463521015067407</v>
      </c>
      <c r="L335" s="4">
        <f>precM[[#This Row],[S0]]-AVERAGE($K$2:$K$13)</f>
        <v>-1.0492968543484005</v>
      </c>
      <c r="M335" s="4">
        <f>precM[[#This Row],[Prec]]-precM[[#This Row],[Seasonal]]</f>
        <v>10.169296854348399</v>
      </c>
    </row>
    <row r="336" spans="1:13" x14ac:dyDescent="0.3">
      <c r="A336" s="1">
        <v>1948</v>
      </c>
      <c r="B336" s="1">
        <v>11</v>
      </c>
      <c r="C336" s="2">
        <f>DATE(precM[[#This Row],[Year]],precM[[#This Row],[Month]],15)</f>
        <v>17852</v>
      </c>
      <c r="D336" s="1">
        <f>precM[[#This Row],[Year]]+1/24+(precM[[#This Row],[Month]]-1)/12</f>
        <v>1948.875</v>
      </c>
      <c r="E336" s="1">
        <v>1.84</v>
      </c>
      <c r="F336" s="1">
        <f>$Q$17+$Q$18*precM[[#This Row],[DecDate]]</f>
        <v>4.0260872034100856</v>
      </c>
      <c r="G336">
        <f>precM[[#This Row],[Prec]]-precM[[#This Row],[Trend]]</f>
        <v>-2.1860872034100858</v>
      </c>
      <c r="H336" s="4">
        <f t="shared" si="5"/>
        <v>-0.92454874187162461</v>
      </c>
      <c r="I336" s="4">
        <f>precM[[#This Row],[Trend]]+precM[[#This Row],[Cycle]]</f>
        <v>3.1015384615384609</v>
      </c>
      <c r="J336" s="4">
        <f>precM[[#This Row],[Detrended]]-precM[[#This Row],[Cycle]]</f>
        <v>-1.2615384615384611</v>
      </c>
      <c r="K336" s="4">
        <f>AVERAGEIF(precM[Month],precM[Month],precM[High Frequency])</f>
        <v>2.138580491673276</v>
      </c>
      <c r="L336" s="4">
        <f>precM[[#This Row],[S0]]-AVERAGE($K$2:$K$13)</f>
        <v>2.1356357388316161</v>
      </c>
      <c r="M336" s="4">
        <f>precM[[#This Row],[Prec]]-precM[[#This Row],[Seasonal]]</f>
        <v>-0.29563573883161598</v>
      </c>
    </row>
    <row r="337" spans="1:13" x14ac:dyDescent="0.3">
      <c r="A337" s="1">
        <v>1948</v>
      </c>
      <c r="B337" s="1">
        <v>12</v>
      </c>
      <c r="C337" s="2">
        <f>DATE(precM[[#This Row],[Year]],precM[[#This Row],[Month]],15)</f>
        <v>17882</v>
      </c>
      <c r="D337" s="1">
        <f>precM[[#This Row],[Year]]+1/24+(precM[[#This Row],[Month]]-1)/12</f>
        <v>1948.9583333333335</v>
      </c>
      <c r="E337" s="1">
        <v>1.48</v>
      </c>
      <c r="F337" s="1">
        <f>$Q$17+$Q$18*precM[[#This Row],[DecDate]]</f>
        <v>4.0267195795616182</v>
      </c>
      <c r="G337">
        <f>precM[[#This Row],[Prec]]-precM[[#This Row],[Trend]]</f>
        <v>-2.5467195795616182</v>
      </c>
      <c r="H337" s="4">
        <f t="shared" si="5"/>
        <v>-1.1744118872539249</v>
      </c>
      <c r="I337" s="4">
        <f>precM[[#This Row],[Trend]]+precM[[#This Row],[Cycle]]</f>
        <v>2.8523076923076935</v>
      </c>
      <c r="J337" s="4">
        <f>precM[[#This Row],[Detrended]]-precM[[#This Row],[Cycle]]</f>
        <v>-1.3723076923076933</v>
      </c>
      <c r="K337" s="4">
        <f>AVERAGEIF(precM[Month],precM[Month],precM[High Frequency])</f>
        <v>4.7562727993655827</v>
      </c>
      <c r="L337" s="4">
        <f>precM[[#This Row],[S0]]-AVERAGE($K$2:$K$13)</f>
        <v>4.7533280465239232</v>
      </c>
      <c r="M337" s="4">
        <f>precM[[#This Row],[Prec]]-precM[[#This Row],[Seasonal]]</f>
        <v>-3.2733280465239232</v>
      </c>
    </row>
    <row r="338" spans="1:13" x14ac:dyDescent="0.3">
      <c r="A338" s="1">
        <v>1949</v>
      </c>
      <c r="B338" s="1">
        <v>1</v>
      </c>
      <c r="C338" s="2">
        <f>DATE(precM[[#This Row],[Year]],precM[[#This Row],[Month]],15)</f>
        <v>17913</v>
      </c>
      <c r="D338" s="1">
        <f>precM[[#This Row],[Year]]+1/24+(precM[[#This Row],[Month]]-1)/12</f>
        <v>1949.0416666666667</v>
      </c>
      <c r="E338" s="1">
        <v>2.29</v>
      </c>
      <c r="F338" s="1">
        <f>$Q$17+$Q$18*precM[[#This Row],[DecDate]]</f>
        <v>4.0273519557131472</v>
      </c>
      <c r="G338">
        <f>precM[[#This Row],[Prec]]-precM[[#This Row],[Trend]]</f>
        <v>-1.7373519557131472</v>
      </c>
      <c r="H338" s="4">
        <f t="shared" si="5"/>
        <v>-1.273505801866994</v>
      </c>
      <c r="I338" s="4">
        <f>precM[[#This Row],[Trend]]+precM[[#This Row],[Cycle]]</f>
        <v>2.7538461538461529</v>
      </c>
      <c r="J338" s="4">
        <f>precM[[#This Row],[Detrended]]-precM[[#This Row],[Cycle]]</f>
        <v>-0.46384615384615313</v>
      </c>
      <c r="K338" s="4">
        <f>AVERAGEIF(precM[Month],precM[Month],precM[High Frequency])</f>
        <v>4.8781919111816014</v>
      </c>
      <c r="L338" s="4">
        <f>precM[[#This Row],[S0]]-AVERAGE($K$2:$K$13)</f>
        <v>4.8752471583399419</v>
      </c>
      <c r="M338" s="4">
        <f>precM[[#This Row],[Prec]]-precM[[#This Row],[Seasonal]]</f>
        <v>-2.5852471583399419</v>
      </c>
    </row>
    <row r="339" spans="1:13" x14ac:dyDescent="0.3">
      <c r="A339" s="1">
        <v>1949</v>
      </c>
      <c r="B339" s="1">
        <v>2</v>
      </c>
      <c r="C339" s="2">
        <f>DATE(precM[[#This Row],[Year]],precM[[#This Row],[Month]],15)</f>
        <v>17944</v>
      </c>
      <c r="D339" s="1">
        <f>precM[[#This Row],[Year]]+1/24+(precM[[#This Row],[Month]]-1)/12</f>
        <v>1949.125</v>
      </c>
      <c r="E339" s="1">
        <v>6.28</v>
      </c>
      <c r="F339" s="1">
        <f>$Q$17+$Q$18*precM[[#This Row],[DecDate]]</f>
        <v>4.027984331864678</v>
      </c>
      <c r="G339">
        <f>precM[[#This Row],[Prec]]-precM[[#This Row],[Trend]]</f>
        <v>2.2520156681353223</v>
      </c>
      <c r="H339" s="4">
        <f t="shared" si="5"/>
        <v>-1.2641381780185248</v>
      </c>
      <c r="I339" s="4">
        <f>precM[[#This Row],[Trend]]+precM[[#This Row],[Cycle]]</f>
        <v>2.7638461538461532</v>
      </c>
      <c r="J339" s="4">
        <f>precM[[#This Row],[Detrended]]-precM[[#This Row],[Cycle]]</f>
        <v>3.5161538461538471</v>
      </c>
      <c r="K339" s="4">
        <f>AVERAGEIF(precM[Month],precM[Month],precM[High Frequency])</f>
        <v>4.3020697858842185</v>
      </c>
      <c r="L339" s="4">
        <f>precM[[#This Row],[S0]]-AVERAGE($K$2:$K$13)</f>
        <v>4.299125033042559</v>
      </c>
      <c r="M339" s="4">
        <f>precM[[#This Row],[Prec]]-precM[[#This Row],[Seasonal]]</f>
        <v>1.9808749669574413</v>
      </c>
    </row>
    <row r="340" spans="1:13" x14ac:dyDescent="0.3">
      <c r="A340" s="1">
        <v>1949</v>
      </c>
      <c r="B340" s="1">
        <v>3</v>
      </c>
      <c r="C340" s="2">
        <f>DATE(precM[[#This Row],[Year]],precM[[#This Row],[Month]],15)</f>
        <v>17972</v>
      </c>
      <c r="D340" s="1">
        <f>precM[[#This Row],[Year]]+1/24+(precM[[#This Row],[Month]]-1)/12</f>
        <v>1949.2083333333335</v>
      </c>
      <c r="E340" s="1">
        <v>10.71</v>
      </c>
      <c r="F340" s="1">
        <f>$Q$17+$Q$18*precM[[#This Row],[DecDate]]</f>
        <v>4.0286167080162105</v>
      </c>
      <c r="G340">
        <f>precM[[#This Row],[Prec]]-precM[[#This Row],[Trend]]</f>
        <v>6.6813832919837903</v>
      </c>
      <c r="H340" s="4">
        <f t="shared" si="5"/>
        <v>-1.2547705541700556</v>
      </c>
      <c r="I340" s="4">
        <f>precM[[#This Row],[Trend]]+precM[[#This Row],[Cycle]]</f>
        <v>2.7738461538461552</v>
      </c>
      <c r="J340" s="4">
        <f>precM[[#This Row],[Detrended]]-precM[[#This Row],[Cycle]]</f>
        <v>7.9361538461538457</v>
      </c>
      <c r="K340" s="4">
        <f>AVERAGEIF(precM[Month],precM[Month],precM[High Frequency])</f>
        <v>3.0973513084853286</v>
      </c>
      <c r="L340" s="4">
        <f>precM[[#This Row],[S0]]-AVERAGE($K$2:$K$13)</f>
        <v>3.0944065556436686</v>
      </c>
      <c r="M340" s="4">
        <f>precM[[#This Row],[Prec]]-precM[[#This Row],[Seasonal]]</f>
        <v>7.6155934443563318</v>
      </c>
    </row>
    <row r="341" spans="1:13" x14ac:dyDescent="0.3">
      <c r="A341" s="1">
        <v>1949</v>
      </c>
      <c r="B341" s="1">
        <v>4</v>
      </c>
      <c r="C341" s="2">
        <f>DATE(precM[[#This Row],[Year]],precM[[#This Row],[Month]],15)</f>
        <v>18003</v>
      </c>
      <c r="D341" s="1">
        <f>precM[[#This Row],[Year]]+1/24+(precM[[#This Row],[Month]]-1)/12</f>
        <v>1949.2916666666667</v>
      </c>
      <c r="E341" s="1">
        <v>0.49</v>
      </c>
      <c r="F341" s="1">
        <f>$Q$17+$Q$18*precM[[#This Row],[DecDate]]</f>
        <v>4.0292490841677395</v>
      </c>
      <c r="G341">
        <f>precM[[#This Row],[Prec]]-precM[[#This Row],[Trend]]</f>
        <v>-3.5392490841677393</v>
      </c>
      <c r="H341" s="4">
        <f t="shared" si="5"/>
        <v>-1.2269413918600476</v>
      </c>
      <c r="I341" s="4">
        <f>precM[[#This Row],[Trend]]+precM[[#This Row],[Cycle]]</f>
        <v>2.8023076923076919</v>
      </c>
      <c r="J341" s="4">
        <f>precM[[#This Row],[Detrended]]-precM[[#This Row],[Cycle]]</f>
        <v>-2.3123076923076917</v>
      </c>
      <c r="K341" s="4">
        <f>AVERAGEIF(precM[Month],precM[Month],precM[High Frequency])</f>
        <v>-0.10716891356066603</v>
      </c>
      <c r="L341" s="4">
        <f>precM[[#This Row],[S0]]-AVERAGE($K$2:$K$13)</f>
        <v>-0.11011366640232584</v>
      </c>
      <c r="M341" s="4">
        <f>precM[[#This Row],[Prec]]-precM[[#This Row],[Seasonal]]</f>
        <v>0.60011366640232588</v>
      </c>
    </row>
    <row r="342" spans="1:13" x14ac:dyDescent="0.3">
      <c r="A342" s="1">
        <v>1949</v>
      </c>
      <c r="B342" s="1">
        <v>5</v>
      </c>
      <c r="C342" s="2">
        <f>DATE(precM[[#This Row],[Year]],precM[[#This Row],[Month]],15)</f>
        <v>18033</v>
      </c>
      <c r="D342" s="1">
        <f>precM[[#This Row],[Year]]+1/24+(precM[[#This Row],[Month]]-1)/12</f>
        <v>1949.375</v>
      </c>
      <c r="E342" s="1">
        <v>2.46</v>
      </c>
      <c r="F342" s="1">
        <f>$Q$17+$Q$18*precM[[#This Row],[DecDate]]</f>
        <v>4.0298814603192703</v>
      </c>
      <c r="G342">
        <f>precM[[#This Row],[Prec]]-precM[[#This Row],[Trend]]</f>
        <v>-1.5698814603192703</v>
      </c>
      <c r="H342" s="4">
        <f t="shared" si="5"/>
        <v>-1.5598814603192706</v>
      </c>
      <c r="I342" s="4">
        <f>precM[[#This Row],[Trend]]+precM[[#This Row],[Cycle]]</f>
        <v>2.4699999999999998</v>
      </c>
      <c r="J342" s="4">
        <f>precM[[#This Row],[Detrended]]-precM[[#This Row],[Cycle]]</f>
        <v>-9.9999999999997868E-3</v>
      </c>
      <c r="K342" s="4">
        <f>AVERAGEIF(precM[Month],precM[Month],precM[High Frequency])</f>
        <v>-2.20263283108644</v>
      </c>
      <c r="L342" s="4">
        <f>precM[[#This Row],[S0]]-AVERAGE($K$2:$K$13)</f>
        <v>-2.2055775839281</v>
      </c>
      <c r="M342" s="4">
        <f>precM[[#This Row],[Prec]]-precM[[#This Row],[Seasonal]]</f>
        <v>4.6655775839280995</v>
      </c>
    </row>
    <row r="343" spans="1:13" x14ac:dyDescent="0.3">
      <c r="A343" s="1">
        <v>1949</v>
      </c>
      <c r="B343" s="1">
        <v>6</v>
      </c>
      <c r="C343" s="2">
        <f>DATE(precM[[#This Row],[Year]],precM[[#This Row],[Month]],15)</f>
        <v>18064</v>
      </c>
      <c r="D343" s="1">
        <f>precM[[#This Row],[Year]]+1/24+(precM[[#This Row],[Month]]-1)/12</f>
        <v>1949.4583333333335</v>
      </c>
      <c r="E343" s="1">
        <v>0.09</v>
      </c>
      <c r="F343" s="1">
        <f>$Q$17+$Q$18*precM[[#This Row],[DecDate]]</f>
        <v>4.0305138364708029</v>
      </c>
      <c r="G343">
        <f>precM[[#This Row],[Prec]]-precM[[#This Row],[Trend]]</f>
        <v>-3.940513836470803</v>
      </c>
      <c r="H343" s="4">
        <f t="shared" si="5"/>
        <v>-1.1889753749323402</v>
      </c>
      <c r="I343" s="4">
        <f>precM[[#This Row],[Trend]]+precM[[#This Row],[Cycle]]</f>
        <v>2.8415384615384625</v>
      </c>
      <c r="J343" s="4">
        <f>precM[[#This Row],[Detrended]]-precM[[#This Row],[Cycle]]</f>
        <v>-2.7515384615384626</v>
      </c>
      <c r="K343" s="4">
        <f>AVERAGEIF(precM[Month],precM[Month],precM[High Frequency])</f>
        <v>-3.5464234734337858</v>
      </c>
      <c r="L343" s="4">
        <f>precM[[#This Row],[S0]]-AVERAGE($K$2:$K$13)</f>
        <v>-3.5493682262754458</v>
      </c>
      <c r="M343" s="4">
        <f>precM[[#This Row],[Prec]]-precM[[#This Row],[Seasonal]]</f>
        <v>3.6393682262754457</v>
      </c>
    </row>
    <row r="344" spans="1:13" x14ac:dyDescent="0.3">
      <c r="A344" s="1">
        <v>1949</v>
      </c>
      <c r="B344" s="1">
        <v>7</v>
      </c>
      <c r="C344" s="2">
        <f>DATE(precM[[#This Row],[Year]],precM[[#This Row],[Month]],15)</f>
        <v>18094</v>
      </c>
      <c r="D344" s="1">
        <f>precM[[#This Row],[Year]]+1/24+(precM[[#This Row],[Month]]-1)/12</f>
        <v>1949.5416666666667</v>
      </c>
      <c r="E344" s="1">
        <v>0.02</v>
      </c>
      <c r="F344" s="1">
        <f>$Q$17+$Q$18*precM[[#This Row],[DecDate]]</f>
        <v>4.0311462126223319</v>
      </c>
      <c r="G344">
        <f>precM[[#This Row],[Prec]]-precM[[#This Row],[Trend]]</f>
        <v>-4.0111462126223323</v>
      </c>
      <c r="H344" s="4">
        <f t="shared" si="5"/>
        <v>-0.21191544339156301</v>
      </c>
      <c r="I344" s="4">
        <f>precM[[#This Row],[Trend]]+precM[[#This Row],[Cycle]]</f>
        <v>3.819230769230769</v>
      </c>
      <c r="J344" s="4">
        <f>precM[[#This Row],[Detrended]]-precM[[#This Row],[Cycle]]</f>
        <v>-3.7992307692307694</v>
      </c>
      <c r="K344" s="4">
        <f>AVERAGEIF(precM[Month],precM[Month],precM[High Frequency])</f>
        <v>-4.3746233148294991</v>
      </c>
      <c r="L344" s="4">
        <f>precM[[#This Row],[S0]]-AVERAGE($K$2:$K$13)</f>
        <v>-4.3775680676711586</v>
      </c>
      <c r="M344" s="4">
        <f>precM[[#This Row],[Prec]]-precM[[#This Row],[Seasonal]]</f>
        <v>4.3975680676711582</v>
      </c>
    </row>
    <row r="345" spans="1:13" x14ac:dyDescent="0.3">
      <c r="A345" s="1">
        <v>1949</v>
      </c>
      <c r="B345" s="1">
        <v>8</v>
      </c>
      <c r="C345" s="2">
        <f>DATE(precM[[#This Row],[Year]],precM[[#This Row],[Month]],15)</f>
        <v>18125</v>
      </c>
      <c r="D345" s="1">
        <f>precM[[#This Row],[Year]]+1/24+(precM[[#This Row],[Month]]-1)/12</f>
        <v>1949.625</v>
      </c>
      <c r="E345" s="1">
        <v>0.38</v>
      </c>
      <c r="F345" s="1">
        <f>$Q$17+$Q$18*precM[[#This Row],[DecDate]]</f>
        <v>4.0317785887738626</v>
      </c>
      <c r="G345">
        <f>precM[[#This Row],[Prec]]-precM[[#This Row],[Trend]]</f>
        <v>-3.6517785887738627</v>
      </c>
      <c r="H345" s="4">
        <f t="shared" si="5"/>
        <v>0.13899064199536784</v>
      </c>
      <c r="I345" s="4">
        <f>precM[[#This Row],[Trend]]+precM[[#This Row],[Cycle]]</f>
        <v>4.1707692307692303</v>
      </c>
      <c r="J345" s="4">
        <f>precM[[#This Row],[Detrended]]-precM[[#This Row],[Cycle]]</f>
        <v>-3.7907692307692304</v>
      </c>
      <c r="K345" s="4">
        <f>AVERAGEIF(precM[Month],precM[Month],precM[High Frequency])</f>
        <v>-4.2356780333068986</v>
      </c>
      <c r="L345" s="4">
        <f>precM[[#This Row],[S0]]-AVERAGE($K$2:$K$13)</f>
        <v>-4.2386227861485581</v>
      </c>
      <c r="M345" s="4">
        <f>precM[[#This Row],[Prec]]-precM[[#This Row],[Seasonal]]</f>
        <v>4.618622786148558</v>
      </c>
    </row>
    <row r="346" spans="1:13" x14ac:dyDescent="0.3">
      <c r="A346" s="1">
        <v>1949</v>
      </c>
      <c r="B346" s="1">
        <v>9</v>
      </c>
      <c r="C346" s="2">
        <f>DATE(precM[[#This Row],[Year]],precM[[#This Row],[Month]],15)</f>
        <v>18156</v>
      </c>
      <c r="D346" s="1">
        <f>precM[[#This Row],[Year]]+1/24+(precM[[#This Row],[Month]]-1)/12</f>
        <v>1949.7083333333335</v>
      </c>
      <c r="E346" s="1">
        <v>0.22</v>
      </c>
      <c r="F346" s="1">
        <f>$Q$17+$Q$18*precM[[#This Row],[DecDate]]</f>
        <v>4.0324109649253952</v>
      </c>
      <c r="G346">
        <f>precM[[#This Row],[Prec]]-precM[[#This Row],[Trend]]</f>
        <v>-3.812410964925395</v>
      </c>
      <c r="H346" s="4">
        <f t="shared" si="5"/>
        <v>0.20758903507460591</v>
      </c>
      <c r="I346" s="4">
        <f>precM[[#This Row],[Trend]]+precM[[#This Row],[Cycle]]</f>
        <v>4.2400000000000011</v>
      </c>
      <c r="J346" s="4">
        <f>precM[[#This Row],[Detrended]]-precM[[#This Row],[Cycle]]</f>
        <v>-4.0200000000000014</v>
      </c>
      <c r="K346" s="4">
        <f>AVERAGEIF(precM[Month],precM[Month],precM[High Frequency])</f>
        <v>-3.6242505947660595</v>
      </c>
      <c r="L346" s="4">
        <f>precM[[#This Row],[S0]]-AVERAGE($K$2:$K$13)</f>
        <v>-3.6271953476077194</v>
      </c>
      <c r="M346" s="4">
        <f>precM[[#This Row],[Prec]]-precM[[#This Row],[Seasonal]]</f>
        <v>3.8471953476077196</v>
      </c>
    </row>
    <row r="347" spans="1:13" x14ac:dyDescent="0.3">
      <c r="A347" s="1">
        <v>1949</v>
      </c>
      <c r="B347" s="1">
        <v>10</v>
      </c>
      <c r="C347" s="2">
        <f>DATE(precM[[#This Row],[Year]],precM[[#This Row],[Month]],15)</f>
        <v>18186</v>
      </c>
      <c r="D347" s="1">
        <f>precM[[#This Row],[Year]]+1/24+(precM[[#This Row],[Month]]-1)/12</f>
        <v>1949.7916666666667</v>
      </c>
      <c r="E347" s="1">
        <v>1.05</v>
      </c>
      <c r="F347" s="1">
        <f>$Q$17+$Q$18*precM[[#This Row],[DecDate]]</f>
        <v>4.0330433410769242</v>
      </c>
      <c r="G347">
        <f>precM[[#This Row],[Prec]]-precM[[#This Row],[Trend]]</f>
        <v>-2.9830433410769244</v>
      </c>
      <c r="H347" s="4">
        <f t="shared" si="5"/>
        <v>-0.26150487953846324</v>
      </c>
      <c r="I347" s="4">
        <f>precM[[#This Row],[Trend]]+precM[[#This Row],[Cycle]]</f>
        <v>3.7715384615384608</v>
      </c>
      <c r="J347" s="4">
        <f>precM[[#This Row],[Detrended]]-precM[[#This Row],[Cycle]]</f>
        <v>-2.721538461538461</v>
      </c>
      <c r="K347" s="4">
        <f>AVERAGEIF(precM[Month],precM[Month],precM[High Frequency])</f>
        <v>-1.0463521015067407</v>
      </c>
      <c r="L347" s="4">
        <f>precM[[#This Row],[S0]]-AVERAGE($K$2:$K$13)</f>
        <v>-1.0492968543484005</v>
      </c>
      <c r="M347" s="4">
        <f>precM[[#This Row],[Prec]]-precM[[#This Row],[Seasonal]]</f>
        <v>2.0992968543484007</v>
      </c>
    </row>
    <row r="348" spans="1:13" x14ac:dyDescent="0.3">
      <c r="A348" s="1">
        <v>1949</v>
      </c>
      <c r="B348" s="1">
        <v>11</v>
      </c>
      <c r="C348" s="2">
        <f>DATE(precM[[#This Row],[Year]],precM[[#This Row],[Month]],15)</f>
        <v>18217</v>
      </c>
      <c r="D348" s="1">
        <f>precM[[#This Row],[Year]]+1/24+(precM[[#This Row],[Month]]-1)/12</f>
        <v>1949.875</v>
      </c>
      <c r="E348" s="1">
        <v>4.8</v>
      </c>
      <c r="F348" s="1">
        <f>$Q$17+$Q$18*precM[[#This Row],[DecDate]]</f>
        <v>4.033675717228455</v>
      </c>
      <c r="G348">
        <f>precM[[#This Row],[Prec]]-precM[[#This Row],[Trend]]</f>
        <v>0.76632428277154485</v>
      </c>
      <c r="H348" s="4">
        <f t="shared" si="5"/>
        <v>-0.11598340953614761</v>
      </c>
      <c r="I348" s="4">
        <f>precM[[#This Row],[Trend]]+precM[[#This Row],[Cycle]]</f>
        <v>3.9176923076923074</v>
      </c>
      <c r="J348" s="4">
        <f>precM[[#This Row],[Detrended]]-precM[[#This Row],[Cycle]]</f>
        <v>0.88230769230769246</v>
      </c>
      <c r="K348" s="4">
        <f>AVERAGEIF(precM[Month],precM[Month],precM[High Frequency])</f>
        <v>2.138580491673276</v>
      </c>
      <c r="L348" s="4">
        <f>precM[[#This Row],[S0]]-AVERAGE($K$2:$K$13)</f>
        <v>2.1356357388316161</v>
      </c>
      <c r="M348" s="4">
        <f>precM[[#This Row],[Prec]]-precM[[#This Row],[Seasonal]]</f>
        <v>2.6643642611683838</v>
      </c>
    </row>
    <row r="349" spans="1:13" x14ac:dyDescent="0.3">
      <c r="A349" s="1">
        <v>1949</v>
      </c>
      <c r="B349" s="1">
        <v>12</v>
      </c>
      <c r="C349" s="2">
        <f>DATE(precM[[#This Row],[Year]],precM[[#This Row],[Month]],15)</f>
        <v>18247</v>
      </c>
      <c r="D349" s="1">
        <f>precM[[#This Row],[Year]]+1/24+(precM[[#This Row],[Month]]-1)/12</f>
        <v>1949.9583333333335</v>
      </c>
      <c r="E349" s="1">
        <v>6.67</v>
      </c>
      <c r="F349" s="1">
        <f>$Q$17+$Q$18*precM[[#This Row],[DecDate]]</f>
        <v>4.0343080933799875</v>
      </c>
      <c r="G349">
        <f>precM[[#This Row],[Prec]]-precM[[#This Row],[Trend]]</f>
        <v>2.6356919066200124</v>
      </c>
      <c r="H349" s="4">
        <f t="shared" si="5"/>
        <v>-0.23046193953383243</v>
      </c>
      <c r="I349" s="4">
        <f>precM[[#This Row],[Trend]]+precM[[#This Row],[Cycle]]</f>
        <v>3.803846153846155</v>
      </c>
      <c r="J349" s="4">
        <f>precM[[#This Row],[Detrended]]-precM[[#This Row],[Cycle]]</f>
        <v>2.8661538461538449</v>
      </c>
      <c r="K349" s="4">
        <f>AVERAGEIF(precM[Month],precM[Month],precM[High Frequency])</f>
        <v>4.7562727993655827</v>
      </c>
      <c r="L349" s="4">
        <f>precM[[#This Row],[S0]]-AVERAGE($K$2:$K$13)</f>
        <v>4.7533280465239232</v>
      </c>
      <c r="M349" s="4">
        <f>precM[[#This Row],[Prec]]-precM[[#This Row],[Seasonal]]</f>
        <v>1.9166719534760768</v>
      </c>
    </row>
    <row r="350" spans="1:13" x14ac:dyDescent="0.3">
      <c r="A350" s="1">
        <v>1950</v>
      </c>
      <c r="B350" s="1">
        <v>1</v>
      </c>
      <c r="C350" s="2">
        <f>DATE(precM[[#This Row],[Year]],precM[[#This Row],[Month]],15)</f>
        <v>18278</v>
      </c>
      <c r="D350" s="1">
        <f>precM[[#This Row],[Year]]+1/24+(precM[[#This Row],[Month]]-1)/12</f>
        <v>1950.0416666666667</v>
      </c>
      <c r="E350" s="1">
        <v>14.19</v>
      </c>
      <c r="F350" s="1">
        <f>$Q$17+$Q$18*precM[[#This Row],[DecDate]]</f>
        <v>4.0349404695315165</v>
      </c>
      <c r="G350">
        <f>precM[[#This Row],[Prec]]-precM[[#This Row],[Trend]]</f>
        <v>10.155059530468483</v>
      </c>
      <c r="H350" s="4">
        <f t="shared" si="5"/>
        <v>-0.23570970030074762</v>
      </c>
      <c r="I350" s="4">
        <f>precM[[#This Row],[Trend]]+precM[[#This Row],[Cycle]]</f>
        <v>3.799230769230769</v>
      </c>
      <c r="J350" s="4">
        <f>precM[[#This Row],[Detrended]]-precM[[#This Row],[Cycle]]</f>
        <v>10.39076923076923</v>
      </c>
      <c r="K350" s="4">
        <f>AVERAGEIF(precM[Month],precM[Month],precM[High Frequency])</f>
        <v>4.8781919111816014</v>
      </c>
      <c r="L350" s="4">
        <f>precM[[#This Row],[S0]]-AVERAGE($K$2:$K$13)</f>
        <v>4.8752471583399419</v>
      </c>
      <c r="M350" s="4">
        <f>precM[[#This Row],[Prec]]-precM[[#This Row],[Seasonal]]</f>
        <v>9.3147528416600576</v>
      </c>
    </row>
    <row r="351" spans="1:13" x14ac:dyDescent="0.3">
      <c r="A351" s="1">
        <v>1950</v>
      </c>
      <c r="B351" s="1">
        <v>2</v>
      </c>
      <c r="C351" s="2">
        <f>DATE(precM[[#This Row],[Year]],precM[[#This Row],[Month]],15)</f>
        <v>18309</v>
      </c>
      <c r="D351" s="1">
        <f>precM[[#This Row],[Year]]+1/24+(precM[[#This Row],[Month]]-1)/12</f>
        <v>1950.125</v>
      </c>
      <c r="E351" s="1">
        <v>6.86</v>
      </c>
      <c r="F351" s="1">
        <f>$Q$17+$Q$18*precM[[#This Row],[DecDate]]</f>
        <v>4.0355728456830473</v>
      </c>
      <c r="G351">
        <f>precM[[#This Row],[Prec]]-precM[[#This Row],[Trend]]</f>
        <v>2.824427154316953</v>
      </c>
      <c r="H351" s="4">
        <f t="shared" si="5"/>
        <v>-0.2363420764522785</v>
      </c>
      <c r="I351" s="4">
        <f>precM[[#This Row],[Trend]]+precM[[#This Row],[Cycle]]</f>
        <v>3.799230769230769</v>
      </c>
      <c r="J351" s="4">
        <f>precM[[#This Row],[Detrended]]-precM[[#This Row],[Cycle]]</f>
        <v>3.0607692307692314</v>
      </c>
      <c r="K351" s="4">
        <f>AVERAGEIF(precM[Month],precM[Month],precM[High Frequency])</f>
        <v>4.3020697858842185</v>
      </c>
      <c r="L351" s="4">
        <f>precM[[#This Row],[S0]]-AVERAGE($K$2:$K$13)</f>
        <v>4.299125033042559</v>
      </c>
      <c r="M351" s="4">
        <f>precM[[#This Row],[Prec]]-precM[[#This Row],[Seasonal]]</f>
        <v>2.5608749669574413</v>
      </c>
    </row>
    <row r="352" spans="1:13" x14ac:dyDescent="0.3">
      <c r="A352" s="1">
        <v>1950</v>
      </c>
      <c r="B352" s="1">
        <v>3</v>
      </c>
      <c r="C352" s="2">
        <f>DATE(precM[[#This Row],[Year]],precM[[#This Row],[Month]],15)</f>
        <v>18337</v>
      </c>
      <c r="D352" s="1">
        <f>precM[[#This Row],[Year]]+1/24+(precM[[#This Row],[Month]]-1)/12</f>
        <v>1950.2083333333335</v>
      </c>
      <c r="E352" s="1">
        <v>7.18</v>
      </c>
      <c r="F352" s="1">
        <f>$Q$17+$Q$18*precM[[#This Row],[DecDate]]</f>
        <v>4.0362052218345799</v>
      </c>
      <c r="G352">
        <f>precM[[#This Row],[Prec]]-precM[[#This Row],[Trend]]</f>
        <v>3.1437947781654199</v>
      </c>
      <c r="H352" s="4">
        <f t="shared" si="5"/>
        <v>-0.20620522183457857</v>
      </c>
      <c r="I352" s="4">
        <f>precM[[#This Row],[Trend]]+precM[[#This Row],[Cycle]]</f>
        <v>3.8300000000000014</v>
      </c>
      <c r="J352" s="4">
        <f>precM[[#This Row],[Detrended]]-precM[[#This Row],[Cycle]]</f>
        <v>3.3499999999999983</v>
      </c>
      <c r="K352" s="4">
        <f>AVERAGEIF(precM[Month],precM[Month],precM[High Frequency])</f>
        <v>3.0973513084853286</v>
      </c>
      <c r="L352" s="4">
        <f>precM[[#This Row],[S0]]-AVERAGE($K$2:$K$13)</f>
        <v>3.0944065556436686</v>
      </c>
      <c r="M352" s="4">
        <f>precM[[#This Row],[Prec]]-precM[[#This Row],[Seasonal]]</f>
        <v>4.0855934443563307</v>
      </c>
    </row>
    <row r="353" spans="1:13" x14ac:dyDescent="0.3">
      <c r="A353" s="1">
        <v>1950</v>
      </c>
      <c r="B353" s="1">
        <v>4</v>
      </c>
      <c r="C353" s="2">
        <f>DATE(precM[[#This Row],[Year]],precM[[#This Row],[Month]],15)</f>
        <v>18368</v>
      </c>
      <c r="D353" s="1">
        <f>precM[[#This Row],[Year]]+1/24+(precM[[#This Row],[Month]]-1)/12</f>
        <v>1950.2916666666667</v>
      </c>
      <c r="E353" s="1">
        <v>4.62</v>
      </c>
      <c r="F353" s="1">
        <f>$Q$17+$Q$18*precM[[#This Row],[DecDate]]</f>
        <v>4.0368375979861089</v>
      </c>
      <c r="G353">
        <f>precM[[#This Row],[Prec]]-precM[[#This Row],[Trend]]</f>
        <v>0.58316240201389125</v>
      </c>
      <c r="H353" s="4">
        <f t="shared" si="5"/>
        <v>-0.1999145210630324</v>
      </c>
      <c r="I353" s="4">
        <f>precM[[#This Row],[Trend]]+precM[[#This Row],[Cycle]]</f>
        <v>3.8369230769230764</v>
      </c>
      <c r="J353" s="4">
        <f>precM[[#This Row],[Detrended]]-precM[[#This Row],[Cycle]]</f>
        <v>0.78307692307692367</v>
      </c>
      <c r="K353" s="4">
        <f>AVERAGEIF(precM[Month],precM[Month],precM[High Frequency])</f>
        <v>-0.10716891356066603</v>
      </c>
      <c r="L353" s="4">
        <f>precM[[#This Row],[S0]]-AVERAGE($K$2:$K$13)</f>
        <v>-0.11011366640232584</v>
      </c>
      <c r="M353" s="4">
        <f>precM[[#This Row],[Prec]]-precM[[#This Row],[Seasonal]]</f>
        <v>4.7301136664023256</v>
      </c>
    </row>
    <row r="354" spans="1:13" x14ac:dyDescent="0.3">
      <c r="A354" s="1">
        <v>1950</v>
      </c>
      <c r="B354" s="1">
        <v>5</v>
      </c>
      <c r="C354" s="2">
        <f>DATE(precM[[#This Row],[Year]],precM[[#This Row],[Month]],15)</f>
        <v>18398</v>
      </c>
      <c r="D354" s="1">
        <f>precM[[#This Row],[Year]]+1/24+(precM[[#This Row],[Month]]-1)/12</f>
        <v>1950.375</v>
      </c>
      <c r="E354" s="1">
        <v>2.39</v>
      </c>
      <c r="F354" s="1">
        <f>$Q$17+$Q$18*precM[[#This Row],[DecDate]]</f>
        <v>4.0374699741376396</v>
      </c>
      <c r="G354">
        <f>precM[[#This Row],[Prec]]-precM[[#This Row],[Trend]]</f>
        <v>-1.6474699741376395</v>
      </c>
      <c r="H354" s="4">
        <f t="shared" si="5"/>
        <v>4.0684874008218002E-3</v>
      </c>
      <c r="I354" s="4">
        <f>precM[[#This Row],[Trend]]+precM[[#This Row],[Cycle]]</f>
        <v>4.0415384615384617</v>
      </c>
      <c r="J354" s="4">
        <f>precM[[#This Row],[Detrended]]-precM[[#This Row],[Cycle]]</f>
        <v>-1.6515384615384614</v>
      </c>
      <c r="K354" s="4">
        <f>AVERAGEIF(precM[Month],precM[Month],precM[High Frequency])</f>
        <v>-2.20263283108644</v>
      </c>
      <c r="L354" s="4">
        <f>precM[[#This Row],[S0]]-AVERAGE($K$2:$K$13)</f>
        <v>-2.2055775839281</v>
      </c>
      <c r="M354" s="4">
        <f>precM[[#This Row],[Prec]]-precM[[#This Row],[Seasonal]]</f>
        <v>4.5955775839281001</v>
      </c>
    </row>
    <row r="355" spans="1:13" x14ac:dyDescent="0.3">
      <c r="A355" s="1">
        <v>1950</v>
      </c>
      <c r="B355" s="1">
        <v>6</v>
      </c>
      <c r="C355" s="2">
        <f>DATE(precM[[#This Row],[Year]],precM[[#This Row],[Month]],15)</f>
        <v>18429</v>
      </c>
      <c r="D355" s="1">
        <f>precM[[#This Row],[Year]]+1/24+(precM[[#This Row],[Month]]-1)/12</f>
        <v>1950.4583333333335</v>
      </c>
      <c r="E355" s="1">
        <v>0.98</v>
      </c>
      <c r="F355" s="1">
        <f>$Q$17+$Q$18*precM[[#This Row],[DecDate]]</f>
        <v>4.0381023502891704</v>
      </c>
      <c r="G355">
        <f>precM[[#This Row],[Prec]]-precM[[#This Row],[Trend]]</f>
        <v>-3.0581023502891704</v>
      </c>
      <c r="H355" s="4">
        <f t="shared" si="5"/>
        <v>-0.14887158105840162</v>
      </c>
      <c r="I355" s="4">
        <f>precM[[#This Row],[Trend]]+precM[[#This Row],[Cycle]]</f>
        <v>3.8892307692307688</v>
      </c>
      <c r="J355" s="4">
        <f>precM[[#This Row],[Detrended]]-precM[[#This Row],[Cycle]]</f>
        <v>-2.9092307692307688</v>
      </c>
      <c r="K355" s="4">
        <f>AVERAGEIF(precM[Month],precM[Month],precM[High Frequency])</f>
        <v>-3.5464234734337858</v>
      </c>
      <c r="L355" s="4">
        <f>precM[[#This Row],[S0]]-AVERAGE($K$2:$K$13)</f>
        <v>-3.5493682262754458</v>
      </c>
      <c r="M355" s="4">
        <f>precM[[#This Row],[Prec]]-precM[[#This Row],[Seasonal]]</f>
        <v>4.5293682262754462</v>
      </c>
    </row>
    <row r="356" spans="1:13" x14ac:dyDescent="0.3">
      <c r="A356" s="1">
        <v>1950</v>
      </c>
      <c r="B356" s="1">
        <v>7</v>
      </c>
      <c r="C356" s="2">
        <f>DATE(precM[[#This Row],[Year]],precM[[#This Row],[Month]],15)</f>
        <v>18459</v>
      </c>
      <c r="D356" s="1">
        <f>precM[[#This Row],[Year]]+1/24+(precM[[#This Row],[Month]]-1)/12</f>
        <v>1950.5416666666667</v>
      </c>
      <c r="E356" s="1">
        <v>0.03</v>
      </c>
      <c r="F356" s="1">
        <f>$Q$17+$Q$18*precM[[#This Row],[DecDate]]</f>
        <v>4.0387347264407012</v>
      </c>
      <c r="G356">
        <f>precM[[#This Row],[Prec]]-precM[[#This Row],[Trend]]</f>
        <v>-4.0087347264407009</v>
      </c>
      <c r="H356" s="4">
        <f t="shared" si="5"/>
        <v>0.13049604279006799</v>
      </c>
      <c r="I356" s="4">
        <f>precM[[#This Row],[Trend]]+precM[[#This Row],[Cycle]]</f>
        <v>4.1692307692307695</v>
      </c>
      <c r="J356" s="4">
        <f>precM[[#This Row],[Detrended]]-precM[[#This Row],[Cycle]]</f>
        <v>-4.1392307692307693</v>
      </c>
      <c r="K356" s="4">
        <f>AVERAGEIF(precM[Month],precM[Month],precM[High Frequency])</f>
        <v>-4.3746233148294991</v>
      </c>
      <c r="L356" s="4">
        <f>precM[[#This Row],[S0]]-AVERAGE($K$2:$K$13)</f>
        <v>-4.3775680676711586</v>
      </c>
      <c r="M356" s="4">
        <f>precM[[#This Row],[Prec]]-precM[[#This Row],[Seasonal]]</f>
        <v>4.4075680676711588</v>
      </c>
    </row>
    <row r="357" spans="1:13" x14ac:dyDescent="0.3">
      <c r="A357" s="1">
        <v>1950</v>
      </c>
      <c r="B357" s="1">
        <v>8</v>
      </c>
      <c r="C357" s="2">
        <f>DATE(precM[[#This Row],[Year]],precM[[#This Row],[Month]],15)</f>
        <v>18490</v>
      </c>
      <c r="D357" s="1">
        <f>precM[[#This Row],[Year]]+1/24+(precM[[#This Row],[Month]]-1)/12</f>
        <v>1950.625</v>
      </c>
      <c r="E357" s="1">
        <v>0.02</v>
      </c>
      <c r="F357" s="1">
        <f>$Q$17+$Q$18*precM[[#This Row],[DecDate]]</f>
        <v>4.039367102592232</v>
      </c>
      <c r="G357">
        <f>precM[[#This Row],[Prec]]-precM[[#This Row],[Trend]]</f>
        <v>-4.0193671025922324</v>
      </c>
      <c r="H357" s="4">
        <f t="shared" si="5"/>
        <v>-0.44936710259223184</v>
      </c>
      <c r="I357" s="4">
        <f>precM[[#This Row],[Trend]]+precM[[#This Row],[Cycle]]</f>
        <v>3.5900000000000003</v>
      </c>
      <c r="J357" s="4">
        <f>precM[[#This Row],[Detrended]]-precM[[#This Row],[Cycle]]</f>
        <v>-3.5700000000000007</v>
      </c>
      <c r="K357" s="4">
        <f>AVERAGEIF(precM[Month],precM[Month],precM[High Frequency])</f>
        <v>-4.2356780333068986</v>
      </c>
      <c r="L357" s="4">
        <f>precM[[#This Row],[S0]]-AVERAGE($K$2:$K$13)</f>
        <v>-4.2386227861485581</v>
      </c>
      <c r="M357" s="4">
        <f>precM[[#This Row],[Prec]]-precM[[#This Row],[Seasonal]]</f>
        <v>4.2586227861485577</v>
      </c>
    </row>
    <row r="358" spans="1:13" x14ac:dyDescent="0.3">
      <c r="A358" s="1">
        <v>1950</v>
      </c>
      <c r="B358" s="1">
        <v>9</v>
      </c>
      <c r="C358" s="2">
        <f>DATE(precM[[#This Row],[Year]],precM[[#This Row],[Month]],15)</f>
        <v>18521</v>
      </c>
      <c r="D358" s="1">
        <f>precM[[#This Row],[Year]]+1/24+(precM[[#This Row],[Month]]-1)/12</f>
        <v>1950.7083333333335</v>
      </c>
      <c r="E358" s="1">
        <v>0.78</v>
      </c>
      <c r="F358" s="1">
        <f>$Q$17+$Q$18*precM[[#This Row],[DecDate]]</f>
        <v>4.0399994787437628</v>
      </c>
      <c r="G358">
        <f>precM[[#This Row],[Prec]]-precM[[#This Row],[Trend]]</f>
        <v>-3.2599994787437625</v>
      </c>
      <c r="H358" s="4">
        <f t="shared" si="5"/>
        <v>-0.6869225556668398</v>
      </c>
      <c r="I358" s="4">
        <f>precM[[#This Row],[Trend]]+precM[[#This Row],[Cycle]]</f>
        <v>3.3530769230769231</v>
      </c>
      <c r="J358" s="4">
        <f>precM[[#This Row],[Detrended]]-precM[[#This Row],[Cycle]]</f>
        <v>-2.5730769230769228</v>
      </c>
      <c r="K358" s="4">
        <f>AVERAGEIF(precM[Month],precM[Month],precM[High Frequency])</f>
        <v>-3.6242505947660595</v>
      </c>
      <c r="L358" s="4">
        <f>precM[[#This Row],[S0]]-AVERAGE($K$2:$K$13)</f>
        <v>-3.6271953476077194</v>
      </c>
      <c r="M358" s="4">
        <f>precM[[#This Row],[Prec]]-precM[[#This Row],[Seasonal]]</f>
        <v>4.4071953476077192</v>
      </c>
    </row>
    <row r="359" spans="1:13" x14ac:dyDescent="0.3">
      <c r="A359" s="1">
        <v>1950</v>
      </c>
      <c r="B359" s="1">
        <v>10</v>
      </c>
      <c r="C359" s="2">
        <f>DATE(precM[[#This Row],[Year]],precM[[#This Row],[Month]],15)</f>
        <v>18551</v>
      </c>
      <c r="D359" s="1">
        <f>precM[[#This Row],[Year]]+1/24+(precM[[#This Row],[Month]]-1)/12</f>
        <v>1950.7916666666667</v>
      </c>
      <c r="E359" s="1">
        <v>0.31</v>
      </c>
      <c r="F359" s="1">
        <f>$Q$17+$Q$18*precM[[#This Row],[DecDate]]</f>
        <v>4.0406318548952935</v>
      </c>
      <c r="G359">
        <f>precM[[#This Row],[Prec]]-precM[[#This Row],[Trend]]</f>
        <v>-3.7306318548952935</v>
      </c>
      <c r="H359" s="4">
        <f t="shared" si="5"/>
        <v>-1.0306318548952935</v>
      </c>
      <c r="I359" s="4">
        <f>precM[[#This Row],[Trend]]+precM[[#This Row],[Cycle]]</f>
        <v>3.01</v>
      </c>
      <c r="J359" s="4">
        <f>precM[[#This Row],[Detrended]]-precM[[#This Row],[Cycle]]</f>
        <v>-2.7</v>
      </c>
      <c r="K359" s="4">
        <f>AVERAGEIF(precM[Month],precM[Month],precM[High Frequency])</f>
        <v>-1.0463521015067407</v>
      </c>
      <c r="L359" s="4">
        <f>precM[[#This Row],[S0]]-AVERAGE($K$2:$K$13)</f>
        <v>-1.0492968543484005</v>
      </c>
      <c r="M359" s="4">
        <f>precM[[#This Row],[Prec]]-precM[[#This Row],[Seasonal]]</f>
        <v>1.3592968543484005</v>
      </c>
    </row>
    <row r="360" spans="1:13" x14ac:dyDescent="0.3">
      <c r="A360" s="1">
        <v>1950</v>
      </c>
      <c r="B360" s="1">
        <v>11</v>
      </c>
      <c r="C360" s="2">
        <f>DATE(precM[[#This Row],[Year]],precM[[#This Row],[Month]],15)</f>
        <v>18582</v>
      </c>
      <c r="D360" s="1">
        <f>precM[[#This Row],[Year]]+1/24+(precM[[#This Row],[Month]]-1)/12</f>
        <v>1950.875</v>
      </c>
      <c r="E360" s="1">
        <v>3.71</v>
      </c>
      <c r="F360" s="1">
        <f>$Q$17+$Q$18*precM[[#This Row],[DecDate]]</f>
        <v>4.0412642310468243</v>
      </c>
      <c r="G360">
        <f>precM[[#This Row],[Prec]]-precM[[#This Row],[Trend]]</f>
        <v>-0.33126423104682434</v>
      </c>
      <c r="H360" s="4">
        <f t="shared" si="5"/>
        <v>-1.1581873079699012</v>
      </c>
      <c r="I360" s="4">
        <f>precM[[#This Row],[Trend]]+precM[[#This Row],[Cycle]]</f>
        <v>2.8830769230769233</v>
      </c>
      <c r="J360" s="4">
        <f>precM[[#This Row],[Detrended]]-precM[[#This Row],[Cycle]]</f>
        <v>0.82692307692307687</v>
      </c>
      <c r="K360" s="4">
        <f>AVERAGEIF(precM[Month],precM[Month],precM[High Frequency])</f>
        <v>2.138580491673276</v>
      </c>
      <c r="L360" s="4">
        <f>precM[[#This Row],[S0]]-AVERAGE($K$2:$K$13)</f>
        <v>2.1356357388316161</v>
      </c>
      <c r="M360" s="4">
        <f>precM[[#This Row],[Prec]]-precM[[#This Row],[Seasonal]]</f>
        <v>1.5743642611683839</v>
      </c>
    </row>
    <row r="361" spans="1:13" x14ac:dyDescent="0.3">
      <c r="A361" s="1">
        <v>1950</v>
      </c>
      <c r="B361" s="1">
        <v>12</v>
      </c>
      <c r="C361" s="2">
        <f>DATE(precM[[#This Row],[Year]],precM[[#This Row],[Month]],15)</f>
        <v>18612</v>
      </c>
      <c r="D361" s="1">
        <f>precM[[#This Row],[Year]]+1/24+(precM[[#This Row],[Month]]-1)/12</f>
        <v>1950.9583333333335</v>
      </c>
      <c r="E361" s="1">
        <v>2.82</v>
      </c>
      <c r="F361" s="1">
        <f>$Q$17+$Q$18*precM[[#This Row],[DecDate]]</f>
        <v>4.0418966071983551</v>
      </c>
      <c r="G361">
        <f>precM[[#This Row],[Prec]]-precM[[#This Row],[Trend]]</f>
        <v>-1.2218966071983552</v>
      </c>
      <c r="H361" s="4">
        <f t="shared" si="5"/>
        <v>-1.3418966071983551</v>
      </c>
      <c r="I361" s="4">
        <f>precM[[#This Row],[Trend]]+precM[[#This Row],[Cycle]]</f>
        <v>2.7</v>
      </c>
      <c r="J361" s="4">
        <f>precM[[#This Row],[Detrended]]-precM[[#This Row],[Cycle]]</f>
        <v>0.11999999999999988</v>
      </c>
      <c r="K361" s="4">
        <f>AVERAGEIF(precM[Month],precM[Month],precM[High Frequency])</f>
        <v>4.7562727993655827</v>
      </c>
      <c r="L361" s="4">
        <f>precM[[#This Row],[S0]]-AVERAGE($K$2:$K$13)</f>
        <v>4.7533280465239232</v>
      </c>
      <c r="M361" s="4">
        <f>precM[[#This Row],[Prec]]-precM[[#This Row],[Seasonal]]</f>
        <v>-1.9333280465239233</v>
      </c>
    </row>
    <row r="362" spans="1:13" x14ac:dyDescent="0.3">
      <c r="A362" s="1">
        <v>1951</v>
      </c>
      <c r="B362" s="1">
        <v>1</v>
      </c>
      <c r="C362" s="2">
        <f>DATE(precM[[#This Row],[Year]],precM[[#This Row],[Month]],15)</f>
        <v>18643</v>
      </c>
      <c r="D362" s="1">
        <f>precM[[#This Row],[Year]]+1/24+(precM[[#This Row],[Month]]-1)/12</f>
        <v>1951.0416666666667</v>
      </c>
      <c r="E362" s="1">
        <v>10.31</v>
      </c>
      <c r="F362" s="1">
        <f>$Q$17+$Q$18*precM[[#This Row],[DecDate]]</f>
        <v>4.0425289833498859</v>
      </c>
      <c r="G362">
        <f>precM[[#This Row],[Prec]]-precM[[#This Row],[Trend]]</f>
        <v>6.2674710166501146</v>
      </c>
      <c r="H362" s="4">
        <f t="shared" si="5"/>
        <v>-1.4179135987345011</v>
      </c>
      <c r="I362" s="4">
        <f>precM[[#This Row],[Trend]]+precM[[#This Row],[Cycle]]</f>
        <v>2.6246153846153848</v>
      </c>
      <c r="J362" s="4">
        <f>precM[[#This Row],[Detrended]]-precM[[#This Row],[Cycle]]</f>
        <v>7.6853846153846153</v>
      </c>
      <c r="K362" s="4">
        <f>AVERAGEIF(precM[Month],precM[Month],precM[High Frequency])</f>
        <v>4.8781919111816014</v>
      </c>
      <c r="L362" s="4">
        <f>precM[[#This Row],[S0]]-AVERAGE($K$2:$K$13)</f>
        <v>4.8752471583399419</v>
      </c>
      <c r="M362" s="4">
        <f>precM[[#This Row],[Prec]]-precM[[#This Row],[Seasonal]]</f>
        <v>5.4347528416600586</v>
      </c>
    </row>
    <row r="363" spans="1:13" x14ac:dyDescent="0.3">
      <c r="A363" s="1">
        <v>1951</v>
      </c>
      <c r="B363" s="1">
        <v>2</v>
      </c>
      <c r="C363" s="2">
        <f>DATE(precM[[#This Row],[Year]],precM[[#This Row],[Month]],15)</f>
        <v>18674</v>
      </c>
      <c r="D363" s="1">
        <f>precM[[#This Row],[Year]]+1/24+(precM[[#This Row],[Month]]-1)/12</f>
        <v>1951.125</v>
      </c>
      <c r="E363" s="1">
        <v>6.66</v>
      </c>
      <c r="F363" s="1">
        <f>$Q$17+$Q$18*precM[[#This Row],[DecDate]]</f>
        <v>4.0431613595014166</v>
      </c>
      <c r="G363">
        <f>precM[[#This Row],[Prec]]-precM[[#This Row],[Trend]]</f>
        <v>2.6168386404985835</v>
      </c>
      <c r="H363" s="4">
        <f t="shared" si="5"/>
        <v>-1.3893152056552627</v>
      </c>
      <c r="I363" s="4">
        <f>precM[[#This Row],[Trend]]+precM[[#This Row],[Cycle]]</f>
        <v>2.6538461538461542</v>
      </c>
      <c r="J363" s="4">
        <f>precM[[#This Row],[Detrended]]-precM[[#This Row],[Cycle]]</f>
        <v>4.006153846153846</v>
      </c>
      <c r="K363" s="4">
        <f>AVERAGEIF(precM[Month],precM[Month],precM[High Frequency])</f>
        <v>4.3020697858842185</v>
      </c>
      <c r="L363" s="4">
        <f>precM[[#This Row],[S0]]-AVERAGE($K$2:$K$13)</f>
        <v>4.299125033042559</v>
      </c>
      <c r="M363" s="4">
        <f>precM[[#This Row],[Prec]]-precM[[#This Row],[Seasonal]]</f>
        <v>2.3608749669574411</v>
      </c>
    </row>
    <row r="364" spans="1:13" x14ac:dyDescent="0.3">
      <c r="A364" s="1">
        <v>1951</v>
      </c>
      <c r="B364" s="1">
        <v>3</v>
      </c>
      <c r="C364" s="2">
        <f>DATE(precM[[#This Row],[Year]],precM[[#This Row],[Month]],15)</f>
        <v>18702</v>
      </c>
      <c r="D364" s="1">
        <f>precM[[#This Row],[Year]]+1/24+(precM[[#This Row],[Month]]-1)/12</f>
        <v>1951.2083333333335</v>
      </c>
      <c r="E364" s="1">
        <v>3.78</v>
      </c>
      <c r="F364" s="1">
        <f>$Q$17+$Q$18*precM[[#This Row],[DecDate]]</f>
        <v>4.0437937356529474</v>
      </c>
      <c r="G364">
        <f>precM[[#This Row],[Prec]]-precM[[#This Row],[Trend]]</f>
        <v>-0.26379373565294761</v>
      </c>
      <c r="H364" s="4">
        <f t="shared" si="5"/>
        <v>-1.3814860433452552</v>
      </c>
      <c r="I364" s="4">
        <f>precM[[#This Row],[Trend]]+precM[[#This Row],[Cycle]]</f>
        <v>2.6623076923076923</v>
      </c>
      <c r="J364" s="4">
        <f>precM[[#This Row],[Detrended]]-precM[[#This Row],[Cycle]]</f>
        <v>1.1176923076923075</v>
      </c>
      <c r="K364" s="4">
        <f>AVERAGEIF(precM[Month],precM[Month],precM[High Frequency])</f>
        <v>3.0973513084853286</v>
      </c>
      <c r="L364" s="4">
        <f>precM[[#This Row],[S0]]-AVERAGE($K$2:$K$13)</f>
        <v>3.0944065556436686</v>
      </c>
      <c r="M364" s="4">
        <f>precM[[#This Row],[Prec]]-precM[[#This Row],[Seasonal]]</f>
        <v>0.68559344435633118</v>
      </c>
    </row>
    <row r="365" spans="1:13" x14ac:dyDescent="0.3">
      <c r="A365" s="1">
        <v>1951</v>
      </c>
      <c r="B365" s="1">
        <v>4</v>
      </c>
      <c r="C365" s="2">
        <f>DATE(precM[[#This Row],[Year]],precM[[#This Row],[Month]],15)</f>
        <v>18733</v>
      </c>
      <c r="D365" s="1">
        <f>precM[[#This Row],[Year]]+1/24+(precM[[#This Row],[Month]]-1)/12</f>
        <v>1951.2916666666667</v>
      </c>
      <c r="E365" s="1">
        <v>2.72</v>
      </c>
      <c r="F365" s="1">
        <f>$Q$17+$Q$18*precM[[#This Row],[DecDate]]</f>
        <v>4.0444261118044782</v>
      </c>
      <c r="G365">
        <f>precM[[#This Row],[Prec]]-precM[[#This Row],[Trend]]</f>
        <v>-1.324426111804478</v>
      </c>
      <c r="H365" s="4">
        <f t="shared" si="5"/>
        <v>-0.59134918872755493</v>
      </c>
      <c r="I365" s="4">
        <f>precM[[#This Row],[Trend]]+precM[[#This Row],[Cycle]]</f>
        <v>3.4530769230769232</v>
      </c>
      <c r="J365" s="4">
        <f>precM[[#This Row],[Detrended]]-precM[[#This Row],[Cycle]]</f>
        <v>-0.73307692307692307</v>
      </c>
      <c r="K365" s="4">
        <f>AVERAGEIF(precM[Month],precM[Month],precM[High Frequency])</f>
        <v>-0.10716891356066603</v>
      </c>
      <c r="L365" s="4">
        <f>precM[[#This Row],[S0]]-AVERAGE($K$2:$K$13)</f>
        <v>-0.11011366640232584</v>
      </c>
      <c r="M365" s="4">
        <f>precM[[#This Row],[Prec]]-precM[[#This Row],[Seasonal]]</f>
        <v>2.8301136664023261</v>
      </c>
    </row>
    <row r="366" spans="1:13" x14ac:dyDescent="0.3">
      <c r="A366" s="1">
        <v>1951</v>
      </c>
      <c r="B366" s="1">
        <v>5</v>
      </c>
      <c r="C366" s="2">
        <f>DATE(precM[[#This Row],[Year]],precM[[#This Row],[Month]],15)</f>
        <v>18763</v>
      </c>
      <c r="D366" s="1">
        <f>precM[[#This Row],[Year]]+1/24+(precM[[#This Row],[Month]]-1)/12</f>
        <v>1951.375</v>
      </c>
      <c r="E366" s="1">
        <v>2.97</v>
      </c>
      <c r="F366" s="1">
        <f>$Q$17+$Q$18*precM[[#This Row],[DecDate]]</f>
        <v>4.045058487956009</v>
      </c>
      <c r="G366">
        <f>precM[[#This Row],[Prec]]-precM[[#This Row],[Trend]]</f>
        <v>-1.0750584879560088</v>
      </c>
      <c r="H366" s="4">
        <f t="shared" si="5"/>
        <v>0.43801843512091421</v>
      </c>
      <c r="I366" s="4">
        <f>precM[[#This Row],[Trend]]+precM[[#This Row],[Cycle]]</f>
        <v>4.483076923076923</v>
      </c>
      <c r="J366" s="4">
        <f>precM[[#This Row],[Detrended]]-precM[[#This Row],[Cycle]]</f>
        <v>-1.513076923076923</v>
      </c>
      <c r="K366" s="4">
        <f>AVERAGEIF(precM[Month],precM[Month],precM[High Frequency])</f>
        <v>-2.20263283108644</v>
      </c>
      <c r="L366" s="4">
        <f>precM[[#This Row],[S0]]-AVERAGE($K$2:$K$13)</f>
        <v>-2.2055775839281</v>
      </c>
      <c r="M366" s="4">
        <f>precM[[#This Row],[Prec]]-precM[[#This Row],[Seasonal]]</f>
        <v>5.1755775839281002</v>
      </c>
    </row>
    <row r="367" spans="1:13" x14ac:dyDescent="0.3">
      <c r="A367" s="1">
        <v>1951</v>
      </c>
      <c r="B367" s="1">
        <v>6</v>
      </c>
      <c r="C367" s="2">
        <f>DATE(precM[[#This Row],[Year]],precM[[#This Row],[Month]],15)</f>
        <v>18794</v>
      </c>
      <c r="D367" s="1">
        <f>precM[[#This Row],[Year]]+1/24+(precM[[#This Row],[Month]]-1)/12</f>
        <v>1951.4583333333335</v>
      </c>
      <c r="E367" s="1">
        <v>0.01</v>
      </c>
      <c r="F367" s="1">
        <f>$Q$17+$Q$18*precM[[#This Row],[DecDate]]</f>
        <v>4.0456908641075398</v>
      </c>
      <c r="G367">
        <f>precM[[#This Row],[Prec]]-precM[[#This Row],[Trend]]</f>
        <v>-4.03569086410754</v>
      </c>
      <c r="H367" s="4">
        <f t="shared" si="5"/>
        <v>1.0635399051232295</v>
      </c>
      <c r="I367" s="4">
        <f>precM[[#This Row],[Trend]]+precM[[#This Row],[Cycle]]</f>
        <v>5.109230769230769</v>
      </c>
      <c r="J367" s="4">
        <f>precM[[#This Row],[Detrended]]-precM[[#This Row],[Cycle]]</f>
        <v>-5.0992307692307692</v>
      </c>
      <c r="K367" s="4">
        <f>AVERAGEIF(precM[Month],precM[Month],precM[High Frequency])</f>
        <v>-3.5464234734337858</v>
      </c>
      <c r="L367" s="4">
        <f>precM[[#This Row],[S0]]-AVERAGE($K$2:$K$13)</f>
        <v>-3.5493682262754458</v>
      </c>
      <c r="M367" s="4">
        <f>precM[[#This Row],[Prec]]-precM[[#This Row],[Seasonal]]</f>
        <v>3.5593682262754456</v>
      </c>
    </row>
    <row r="368" spans="1:13" x14ac:dyDescent="0.3">
      <c r="A368" s="1">
        <v>1951</v>
      </c>
      <c r="B368" s="1">
        <v>7</v>
      </c>
      <c r="C368" s="2">
        <f>DATE(precM[[#This Row],[Year]],precM[[#This Row],[Month]],15)</f>
        <v>18824</v>
      </c>
      <c r="D368" s="1">
        <f>precM[[#This Row],[Year]]+1/24+(precM[[#This Row],[Month]]-1)/12</f>
        <v>1951.5416666666667</v>
      </c>
      <c r="E368" s="1">
        <v>0</v>
      </c>
      <c r="F368" s="1">
        <f>$Q$17+$Q$18*precM[[#This Row],[DecDate]]</f>
        <v>4.0463232402590705</v>
      </c>
      <c r="G368">
        <f>precM[[#This Row],[Prec]]-precM[[#This Row],[Trend]]</f>
        <v>-4.0463232402590705</v>
      </c>
      <c r="H368" s="4">
        <f t="shared" si="5"/>
        <v>2.1044459905101602</v>
      </c>
      <c r="I368" s="4">
        <f>precM[[#This Row],[Trend]]+precM[[#This Row],[Cycle]]</f>
        <v>6.1507692307692308</v>
      </c>
      <c r="J368" s="4">
        <f>precM[[#This Row],[Detrended]]-precM[[#This Row],[Cycle]]</f>
        <v>-6.1507692307692308</v>
      </c>
      <c r="K368" s="4">
        <f>AVERAGEIF(precM[Month],precM[Month],precM[High Frequency])</f>
        <v>-4.3746233148294991</v>
      </c>
      <c r="L368" s="4">
        <f>precM[[#This Row],[S0]]-AVERAGE($K$2:$K$13)</f>
        <v>-4.3775680676711586</v>
      </c>
      <c r="M368" s="4">
        <f>precM[[#This Row],[Prec]]-precM[[#This Row],[Seasonal]]</f>
        <v>4.3775680676711586</v>
      </c>
    </row>
    <row r="369" spans="1:13" x14ac:dyDescent="0.3">
      <c r="A369" s="1">
        <v>1951</v>
      </c>
      <c r="B369" s="1">
        <v>8</v>
      </c>
      <c r="C369" s="2">
        <f>DATE(precM[[#This Row],[Year]],precM[[#This Row],[Month]],15)</f>
        <v>18855</v>
      </c>
      <c r="D369" s="1">
        <f>precM[[#This Row],[Year]]+1/24+(precM[[#This Row],[Month]]-1)/12</f>
        <v>1951.625</v>
      </c>
      <c r="E369" s="1">
        <v>0.41</v>
      </c>
      <c r="F369" s="1">
        <f>$Q$17+$Q$18*precM[[#This Row],[DecDate]]</f>
        <v>4.0469556164106013</v>
      </c>
      <c r="G369">
        <f>precM[[#This Row],[Prec]]-precM[[#This Row],[Trend]]</f>
        <v>-3.6369556164106012</v>
      </c>
      <c r="H369" s="4">
        <f t="shared" si="5"/>
        <v>1.928428998974014</v>
      </c>
      <c r="I369" s="4">
        <f>precM[[#This Row],[Trend]]+precM[[#This Row],[Cycle]]</f>
        <v>5.9753846153846153</v>
      </c>
      <c r="J369" s="4">
        <f>precM[[#This Row],[Detrended]]-precM[[#This Row],[Cycle]]</f>
        <v>-5.5653846153846152</v>
      </c>
      <c r="K369" s="4">
        <f>AVERAGEIF(precM[Month],precM[Month],precM[High Frequency])</f>
        <v>-4.2356780333068986</v>
      </c>
      <c r="L369" s="4">
        <f>precM[[#This Row],[S0]]-AVERAGE($K$2:$K$13)</f>
        <v>-4.2386227861485581</v>
      </c>
      <c r="M369" s="4">
        <f>precM[[#This Row],[Prec]]-precM[[#This Row],[Seasonal]]</f>
        <v>4.6486227861485583</v>
      </c>
    </row>
    <row r="370" spans="1:13" x14ac:dyDescent="0.3">
      <c r="A370" s="1">
        <v>1951</v>
      </c>
      <c r="B370" s="1">
        <v>9</v>
      </c>
      <c r="C370" s="2">
        <f>DATE(precM[[#This Row],[Year]],precM[[#This Row],[Month]],15)</f>
        <v>18886</v>
      </c>
      <c r="D370" s="1">
        <f>precM[[#This Row],[Year]]+1/24+(precM[[#This Row],[Month]]-1)/12</f>
        <v>1951.7083333333335</v>
      </c>
      <c r="E370" s="1">
        <v>0.13</v>
      </c>
      <c r="F370" s="1">
        <f>$Q$17+$Q$18*precM[[#This Row],[DecDate]]</f>
        <v>4.0475879925621321</v>
      </c>
      <c r="G370">
        <f>precM[[#This Row],[Prec]]-precM[[#This Row],[Trend]]</f>
        <v>-3.9175879925621322</v>
      </c>
      <c r="H370" s="4">
        <f t="shared" si="5"/>
        <v>2.072412007437868</v>
      </c>
      <c r="I370" s="4">
        <f>precM[[#This Row],[Trend]]+precM[[#This Row],[Cycle]]</f>
        <v>6.12</v>
      </c>
      <c r="J370" s="4">
        <f>precM[[#This Row],[Detrended]]-precM[[#This Row],[Cycle]]</f>
        <v>-5.99</v>
      </c>
      <c r="K370" s="4">
        <f>AVERAGEIF(precM[Month],precM[Month],precM[High Frequency])</f>
        <v>-3.6242505947660595</v>
      </c>
      <c r="L370" s="4">
        <f>precM[[#This Row],[S0]]-AVERAGE($K$2:$K$13)</f>
        <v>-3.6271953476077194</v>
      </c>
      <c r="M370" s="4">
        <f>precM[[#This Row],[Prec]]-precM[[#This Row],[Seasonal]]</f>
        <v>3.7571953476077193</v>
      </c>
    </row>
    <row r="371" spans="1:13" x14ac:dyDescent="0.3">
      <c r="A371" s="1">
        <v>1951</v>
      </c>
      <c r="B371" s="1">
        <v>10</v>
      </c>
      <c r="C371" s="2">
        <f>DATE(precM[[#This Row],[Year]],precM[[#This Row],[Month]],15)</f>
        <v>18916</v>
      </c>
      <c r="D371" s="1">
        <f>precM[[#This Row],[Year]]+1/24+(precM[[#This Row],[Month]]-1)/12</f>
        <v>1951.7916666666667</v>
      </c>
      <c r="E371" s="1">
        <v>11.06</v>
      </c>
      <c r="F371" s="1">
        <f>$Q$17+$Q$18*precM[[#This Row],[DecDate]]</f>
        <v>4.0482203687136629</v>
      </c>
      <c r="G371">
        <f>precM[[#This Row],[Prec]]-precM[[#This Row],[Trend]]</f>
        <v>7.0117796312863376</v>
      </c>
      <c r="H371" s="4">
        <f t="shared" si="5"/>
        <v>1.9056257851324907</v>
      </c>
      <c r="I371" s="4">
        <f>precM[[#This Row],[Trend]]+precM[[#This Row],[Cycle]]</f>
        <v>5.953846153846154</v>
      </c>
      <c r="J371" s="4">
        <f>precM[[#This Row],[Detrended]]-precM[[#This Row],[Cycle]]</f>
        <v>5.1061538461538465</v>
      </c>
      <c r="K371" s="4">
        <f>AVERAGEIF(precM[Month],precM[Month],precM[High Frequency])</f>
        <v>-1.0463521015067407</v>
      </c>
      <c r="L371" s="4">
        <f>precM[[#This Row],[S0]]-AVERAGE($K$2:$K$13)</f>
        <v>-1.0492968543484005</v>
      </c>
      <c r="M371" s="4">
        <f>precM[[#This Row],[Prec]]-precM[[#This Row],[Seasonal]]</f>
        <v>12.109296854348401</v>
      </c>
    </row>
    <row r="372" spans="1:13" x14ac:dyDescent="0.3">
      <c r="A372" s="1">
        <v>1951</v>
      </c>
      <c r="B372" s="1">
        <v>11</v>
      </c>
      <c r="C372" s="2">
        <f>DATE(precM[[#This Row],[Year]],precM[[#This Row],[Month]],15)</f>
        <v>18947</v>
      </c>
      <c r="D372" s="1">
        <f>precM[[#This Row],[Year]]+1/24+(precM[[#This Row],[Month]]-1)/12</f>
        <v>1951.875</v>
      </c>
      <c r="E372" s="1">
        <v>13.7</v>
      </c>
      <c r="F372" s="1">
        <f>$Q$17+$Q$18*precM[[#This Row],[DecDate]]</f>
        <v>4.0488527448651936</v>
      </c>
      <c r="G372">
        <f>precM[[#This Row],[Prec]]-precM[[#This Row],[Trend]]</f>
        <v>9.6511472551348056</v>
      </c>
      <c r="H372" s="4">
        <f t="shared" si="5"/>
        <v>1.841147255134806</v>
      </c>
      <c r="I372" s="4">
        <f>precM[[#This Row],[Trend]]+precM[[#This Row],[Cycle]]</f>
        <v>5.89</v>
      </c>
      <c r="J372" s="4">
        <f>precM[[#This Row],[Detrended]]-precM[[#This Row],[Cycle]]</f>
        <v>7.81</v>
      </c>
      <c r="K372" s="4">
        <f>AVERAGEIF(precM[Month],precM[Month],precM[High Frequency])</f>
        <v>2.138580491673276</v>
      </c>
      <c r="L372" s="4">
        <f>precM[[#This Row],[S0]]-AVERAGE($K$2:$K$13)</f>
        <v>2.1356357388316161</v>
      </c>
      <c r="M372" s="4">
        <f>precM[[#This Row],[Prec]]-precM[[#This Row],[Seasonal]]</f>
        <v>11.564364261168382</v>
      </c>
    </row>
    <row r="373" spans="1:13" x14ac:dyDescent="0.3">
      <c r="A373" s="1">
        <v>1951</v>
      </c>
      <c r="B373" s="1">
        <v>12</v>
      </c>
      <c r="C373" s="2">
        <f>DATE(precM[[#This Row],[Year]],precM[[#This Row],[Month]],15)</f>
        <v>18977</v>
      </c>
      <c r="D373" s="1">
        <f>precM[[#This Row],[Year]]+1/24+(precM[[#This Row],[Month]]-1)/12</f>
        <v>1951.9583333333335</v>
      </c>
      <c r="E373" s="1">
        <v>11.85</v>
      </c>
      <c r="F373" s="1">
        <f>$Q$17+$Q$18*precM[[#This Row],[DecDate]]</f>
        <v>4.0494851210167244</v>
      </c>
      <c r="G373">
        <f>precM[[#This Row],[Prec]]-precM[[#This Row],[Trend]]</f>
        <v>7.8005148789832752</v>
      </c>
      <c r="H373" s="4">
        <f t="shared" si="5"/>
        <v>1.7697456482140446</v>
      </c>
      <c r="I373" s="4">
        <f>precM[[#This Row],[Trend]]+precM[[#This Row],[Cycle]]</f>
        <v>5.819230769230769</v>
      </c>
      <c r="J373" s="4">
        <f>precM[[#This Row],[Detrended]]-precM[[#This Row],[Cycle]]</f>
        <v>6.0307692307692307</v>
      </c>
      <c r="K373" s="4">
        <f>AVERAGEIF(precM[Month],precM[Month],precM[High Frequency])</f>
        <v>4.7562727993655827</v>
      </c>
      <c r="L373" s="4">
        <f>precM[[#This Row],[S0]]-AVERAGE($K$2:$K$13)</f>
        <v>4.7533280465239232</v>
      </c>
      <c r="M373" s="4">
        <f>precM[[#This Row],[Prec]]-precM[[#This Row],[Seasonal]]</f>
        <v>7.0966719534760765</v>
      </c>
    </row>
    <row r="374" spans="1:13" x14ac:dyDescent="0.3">
      <c r="A374" s="1">
        <v>1952</v>
      </c>
      <c r="B374" s="1">
        <v>1</v>
      </c>
      <c r="C374" s="2">
        <f>DATE(precM[[#This Row],[Year]],precM[[#This Row],[Month]],15)</f>
        <v>19008</v>
      </c>
      <c r="D374" s="1">
        <f>precM[[#This Row],[Year]]+1/24+(precM[[#This Row],[Month]]-1)/12</f>
        <v>1952.0416666666667</v>
      </c>
      <c r="E374" s="1">
        <v>16.36</v>
      </c>
      <c r="F374" s="1">
        <f>$Q$17+$Q$18*precM[[#This Row],[DecDate]]</f>
        <v>4.0501174971682552</v>
      </c>
      <c r="G374">
        <f>precM[[#This Row],[Prec]]-precM[[#This Row],[Trend]]</f>
        <v>12.309882502831744</v>
      </c>
      <c r="H374" s="4">
        <f t="shared" si="5"/>
        <v>1.7991132720625136</v>
      </c>
      <c r="I374" s="4">
        <f>precM[[#This Row],[Trend]]+precM[[#This Row],[Cycle]]</f>
        <v>5.8492307692307683</v>
      </c>
      <c r="J374" s="4">
        <f>precM[[#This Row],[Detrended]]-precM[[#This Row],[Cycle]]</f>
        <v>10.510769230769231</v>
      </c>
      <c r="K374" s="4">
        <f>AVERAGEIF(precM[Month],precM[Month],precM[High Frequency])</f>
        <v>4.8781919111816014</v>
      </c>
      <c r="L374" s="4">
        <f>precM[[#This Row],[S0]]-AVERAGE($K$2:$K$13)</f>
        <v>4.8752471583399419</v>
      </c>
      <c r="M374" s="4">
        <f>precM[[#This Row],[Prec]]-precM[[#This Row],[Seasonal]]</f>
        <v>11.484752841660057</v>
      </c>
    </row>
    <row r="375" spans="1:13" x14ac:dyDescent="0.3">
      <c r="A375" s="1">
        <v>1952</v>
      </c>
      <c r="B375" s="1">
        <v>2</v>
      </c>
      <c r="C375" s="2">
        <f>DATE(precM[[#This Row],[Year]],precM[[#This Row],[Month]],15)</f>
        <v>19039</v>
      </c>
      <c r="D375" s="1">
        <f>precM[[#This Row],[Year]]+1/24+(precM[[#This Row],[Month]]-1)/12</f>
        <v>1952.125</v>
      </c>
      <c r="E375" s="1">
        <v>8.0299999999999994</v>
      </c>
      <c r="F375" s="1">
        <f>$Q$17+$Q$18*precM[[#This Row],[DecDate]]</f>
        <v>4.050749873319786</v>
      </c>
      <c r="G375">
        <f>precM[[#This Row],[Prec]]-precM[[#This Row],[Trend]]</f>
        <v>3.9792501266802134</v>
      </c>
      <c r="H375" s="4">
        <f t="shared" si="5"/>
        <v>1.7984808959109826</v>
      </c>
      <c r="I375" s="4">
        <f>precM[[#This Row],[Trend]]+precM[[#This Row],[Cycle]]</f>
        <v>5.8492307692307683</v>
      </c>
      <c r="J375" s="4">
        <f>precM[[#This Row],[Detrended]]-precM[[#This Row],[Cycle]]</f>
        <v>2.180769230769231</v>
      </c>
      <c r="K375" s="4">
        <f>AVERAGEIF(precM[Month],precM[Month],precM[High Frequency])</f>
        <v>4.3020697858842185</v>
      </c>
      <c r="L375" s="4">
        <f>precM[[#This Row],[S0]]-AVERAGE($K$2:$K$13)</f>
        <v>4.299125033042559</v>
      </c>
      <c r="M375" s="4">
        <f>precM[[#This Row],[Prec]]-precM[[#This Row],[Seasonal]]</f>
        <v>3.7308749669574404</v>
      </c>
    </row>
    <row r="376" spans="1:13" x14ac:dyDescent="0.3">
      <c r="A376" s="1">
        <v>1952</v>
      </c>
      <c r="B376" s="1">
        <v>3</v>
      </c>
      <c r="C376" s="2">
        <f>DATE(precM[[#This Row],[Year]],precM[[#This Row],[Month]],15)</f>
        <v>19068</v>
      </c>
      <c r="D376" s="1">
        <f>precM[[#This Row],[Year]]+1/24+(precM[[#This Row],[Month]]-1)/12</f>
        <v>1952.2083333333335</v>
      </c>
      <c r="E376" s="1">
        <v>8.5399999999999991</v>
      </c>
      <c r="F376" s="1">
        <f>$Q$17+$Q$18*precM[[#This Row],[DecDate]]</f>
        <v>4.0513822494713168</v>
      </c>
      <c r="G376">
        <f>precM[[#This Row],[Prec]]-precM[[#This Row],[Trend]]</f>
        <v>4.4886177505286824</v>
      </c>
      <c r="H376" s="4">
        <f t="shared" si="5"/>
        <v>1.8078485197594523</v>
      </c>
      <c r="I376" s="4">
        <f>precM[[#This Row],[Trend]]+precM[[#This Row],[Cycle]]</f>
        <v>5.859230769230769</v>
      </c>
      <c r="J376" s="4">
        <f>precM[[#This Row],[Detrended]]-precM[[#This Row],[Cycle]]</f>
        <v>2.6807692307692301</v>
      </c>
      <c r="K376" s="4">
        <f>AVERAGEIF(precM[Month],precM[Month],precM[High Frequency])</f>
        <v>3.0973513084853286</v>
      </c>
      <c r="L376" s="4">
        <f>precM[[#This Row],[S0]]-AVERAGE($K$2:$K$13)</f>
        <v>3.0944065556436686</v>
      </c>
      <c r="M376" s="4">
        <f>precM[[#This Row],[Prec]]-precM[[#This Row],[Seasonal]]</f>
        <v>5.4455934443563301</v>
      </c>
    </row>
    <row r="377" spans="1:13" x14ac:dyDescent="0.3">
      <c r="A377" s="1">
        <v>1952</v>
      </c>
      <c r="B377" s="1">
        <v>4</v>
      </c>
      <c r="C377" s="2">
        <f>DATE(precM[[#This Row],[Year]],precM[[#This Row],[Month]],15)</f>
        <v>19099</v>
      </c>
      <c r="D377" s="1">
        <f>precM[[#This Row],[Year]]+1/24+(precM[[#This Row],[Month]]-1)/12</f>
        <v>1952.2916666666667</v>
      </c>
      <c r="E377" s="1">
        <v>1.62</v>
      </c>
      <c r="F377" s="1">
        <f>$Q$17+$Q$18*precM[[#This Row],[DecDate]]</f>
        <v>4.0520146256228475</v>
      </c>
      <c r="G377">
        <f>precM[[#This Row],[Prec]]-precM[[#This Row],[Trend]]</f>
        <v>-2.4320146256228474</v>
      </c>
      <c r="H377" s="4">
        <f t="shared" si="5"/>
        <v>2.2618315282233064</v>
      </c>
      <c r="I377" s="4">
        <f>precM[[#This Row],[Trend]]+precM[[#This Row],[Cycle]]</f>
        <v>6.3138461538461534</v>
      </c>
      <c r="J377" s="4">
        <f>precM[[#This Row],[Detrended]]-precM[[#This Row],[Cycle]]</f>
        <v>-4.6938461538461542</v>
      </c>
      <c r="K377" s="4">
        <f>AVERAGEIF(precM[Month],precM[Month],precM[High Frequency])</f>
        <v>-0.10716891356066603</v>
      </c>
      <c r="L377" s="4">
        <f>precM[[#This Row],[S0]]-AVERAGE($K$2:$K$13)</f>
        <v>-0.11011366640232584</v>
      </c>
      <c r="M377" s="4">
        <f>precM[[#This Row],[Prec]]-precM[[#This Row],[Seasonal]]</f>
        <v>1.730113666402326</v>
      </c>
    </row>
    <row r="378" spans="1:13" x14ac:dyDescent="0.3">
      <c r="A378" s="1">
        <v>1952</v>
      </c>
      <c r="B378" s="1">
        <v>5</v>
      </c>
      <c r="C378" s="2">
        <f>DATE(precM[[#This Row],[Year]],precM[[#This Row],[Month]],15)</f>
        <v>19129</v>
      </c>
      <c r="D378" s="1">
        <f>precM[[#This Row],[Year]]+1/24+(precM[[#This Row],[Month]]-1)/12</f>
        <v>1952.375</v>
      </c>
      <c r="E378" s="1">
        <v>1.89</v>
      </c>
      <c r="F378" s="1">
        <f>$Q$17+$Q$18*precM[[#This Row],[DecDate]]</f>
        <v>4.0526470017743783</v>
      </c>
      <c r="G378">
        <f>precM[[#This Row],[Prec]]-precM[[#This Row],[Trend]]</f>
        <v>-2.1626470017743786</v>
      </c>
      <c r="H378" s="4">
        <f t="shared" si="5"/>
        <v>2.1327376136102361</v>
      </c>
      <c r="I378" s="4">
        <f>precM[[#This Row],[Trend]]+precM[[#This Row],[Cycle]]</f>
        <v>6.1853846153846144</v>
      </c>
      <c r="J378" s="4">
        <f>precM[[#This Row],[Detrended]]-precM[[#This Row],[Cycle]]</f>
        <v>-4.2953846153846147</v>
      </c>
      <c r="K378" s="4">
        <f>AVERAGEIF(precM[Month],precM[Month],precM[High Frequency])</f>
        <v>-2.20263283108644</v>
      </c>
      <c r="L378" s="4">
        <f>precM[[#This Row],[S0]]-AVERAGE($K$2:$K$13)</f>
        <v>-2.2055775839281</v>
      </c>
      <c r="M378" s="4">
        <f>precM[[#This Row],[Prec]]-precM[[#This Row],[Seasonal]]</f>
        <v>4.0955775839281001</v>
      </c>
    </row>
    <row r="379" spans="1:13" x14ac:dyDescent="0.3">
      <c r="A379" s="1">
        <v>1952</v>
      </c>
      <c r="B379" s="1">
        <v>6</v>
      </c>
      <c r="C379" s="2">
        <f>DATE(precM[[#This Row],[Year]],precM[[#This Row],[Month]],15)</f>
        <v>19160</v>
      </c>
      <c r="D379" s="1">
        <f>precM[[#This Row],[Year]]+1/24+(precM[[#This Row],[Month]]-1)/12</f>
        <v>1952.4583333333335</v>
      </c>
      <c r="E379" s="1">
        <v>2.0499999999999998</v>
      </c>
      <c r="F379" s="1">
        <f>$Q$17+$Q$18*precM[[#This Row],[DecDate]]</f>
        <v>4.0532793779259091</v>
      </c>
      <c r="G379">
        <f>precM[[#This Row],[Prec]]-precM[[#This Row],[Trend]]</f>
        <v>-2.0032793779259093</v>
      </c>
      <c r="H379" s="4">
        <f t="shared" si="5"/>
        <v>2.3513360066894751</v>
      </c>
      <c r="I379" s="4">
        <f>precM[[#This Row],[Trend]]+precM[[#This Row],[Cycle]]</f>
        <v>6.4046153846153846</v>
      </c>
      <c r="J379" s="4">
        <f>precM[[#This Row],[Detrended]]-precM[[#This Row],[Cycle]]</f>
        <v>-4.3546153846153839</v>
      </c>
      <c r="K379" s="4">
        <f>AVERAGEIF(precM[Month],precM[Month],precM[High Frequency])</f>
        <v>-3.5464234734337858</v>
      </c>
      <c r="L379" s="4">
        <f>precM[[#This Row],[S0]]-AVERAGE($K$2:$K$13)</f>
        <v>-3.5493682262754458</v>
      </c>
      <c r="M379" s="4">
        <f>precM[[#This Row],[Prec]]-precM[[#This Row],[Seasonal]]</f>
        <v>5.5993682262754456</v>
      </c>
    </row>
    <row r="380" spans="1:13" x14ac:dyDescent="0.3">
      <c r="A380" s="1">
        <v>1952</v>
      </c>
      <c r="B380" s="1">
        <v>7</v>
      </c>
      <c r="C380" s="2">
        <f>DATE(precM[[#This Row],[Year]],precM[[#This Row],[Month]],15)</f>
        <v>19190</v>
      </c>
      <c r="D380" s="1">
        <f>precM[[#This Row],[Year]]+1/24+(precM[[#This Row],[Month]]-1)/12</f>
        <v>1952.5416666666667</v>
      </c>
      <c r="E380" s="1">
        <v>0.4</v>
      </c>
      <c r="F380" s="1">
        <f>$Q$17+$Q$18*precM[[#This Row],[DecDate]]</f>
        <v>4.0539117540774399</v>
      </c>
      <c r="G380">
        <f>precM[[#This Row],[Prec]]-precM[[#This Row],[Trend]]</f>
        <v>-3.65391175407744</v>
      </c>
      <c r="H380" s="4">
        <f t="shared" si="5"/>
        <v>2.5360882459225604</v>
      </c>
      <c r="I380" s="4">
        <f>precM[[#This Row],[Trend]]+precM[[#This Row],[Cycle]]</f>
        <v>6.59</v>
      </c>
      <c r="J380" s="4">
        <f>precM[[#This Row],[Detrended]]-precM[[#This Row],[Cycle]]</f>
        <v>-6.19</v>
      </c>
      <c r="K380" s="4">
        <f>AVERAGEIF(precM[Month],precM[Month],precM[High Frequency])</f>
        <v>-4.3746233148294991</v>
      </c>
      <c r="L380" s="4">
        <f>precM[[#This Row],[S0]]-AVERAGE($K$2:$K$13)</f>
        <v>-4.3775680676711586</v>
      </c>
      <c r="M380" s="4">
        <f>precM[[#This Row],[Prec]]-precM[[#This Row],[Seasonal]]</f>
        <v>4.7775680676711589</v>
      </c>
    </row>
    <row r="381" spans="1:13" x14ac:dyDescent="0.3">
      <c r="A381" s="1">
        <v>1952</v>
      </c>
      <c r="B381" s="1">
        <v>8</v>
      </c>
      <c r="C381" s="2">
        <f>DATE(precM[[#This Row],[Year]],precM[[#This Row],[Month]],15)</f>
        <v>19221</v>
      </c>
      <c r="D381" s="1">
        <f>precM[[#This Row],[Year]]+1/24+(precM[[#This Row],[Month]]-1)/12</f>
        <v>1952.625</v>
      </c>
      <c r="E381" s="1">
        <v>0</v>
      </c>
      <c r="F381" s="1">
        <f>$Q$17+$Q$18*precM[[#This Row],[DecDate]]</f>
        <v>4.0545441302289706</v>
      </c>
      <c r="G381">
        <f>precM[[#This Row],[Prec]]-precM[[#This Row],[Trend]]</f>
        <v>-4.0545441302289706</v>
      </c>
      <c r="H381" s="4">
        <f t="shared" si="5"/>
        <v>1.3277635620787218</v>
      </c>
      <c r="I381" s="4">
        <f>precM[[#This Row],[Trend]]+precM[[#This Row],[Cycle]]</f>
        <v>5.3823076923076929</v>
      </c>
      <c r="J381" s="4">
        <f>precM[[#This Row],[Detrended]]-precM[[#This Row],[Cycle]]</f>
        <v>-5.3823076923076929</v>
      </c>
      <c r="K381" s="4">
        <f>AVERAGEIF(precM[Month],precM[Month],precM[High Frequency])</f>
        <v>-4.2356780333068986</v>
      </c>
      <c r="L381" s="4">
        <f>precM[[#This Row],[S0]]-AVERAGE($K$2:$K$13)</f>
        <v>-4.2386227861485581</v>
      </c>
      <c r="M381" s="4">
        <f>precM[[#This Row],[Prec]]-precM[[#This Row],[Seasonal]]</f>
        <v>4.2386227861485581</v>
      </c>
    </row>
    <row r="382" spans="1:13" x14ac:dyDescent="0.3">
      <c r="A382" s="1">
        <v>1952</v>
      </c>
      <c r="B382" s="1">
        <v>9</v>
      </c>
      <c r="C382" s="2">
        <f>DATE(precM[[#This Row],[Year]],precM[[#This Row],[Month]],15)</f>
        <v>19252</v>
      </c>
      <c r="D382" s="1">
        <f>precM[[#This Row],[Year]]+1/24+(precM[[#This Row],[Month]]-1)/12</f>
        <v>1952.7083333333335</v>
      </c>
      <c r="E382" s="1">
        <v>0.54</v>
      </c>
      <c r="F382" s="1">
        <f>$Q$17+$Q$18*precM[[#This Row],[DecDate]]</f>
        <v>4.0551765063805014</v>
      </c>
      <c r="G382">
        <f>precM[[#This Row],[Prec]]-precM[[#This Row],[Trend]]</f>
        <v>-3.5151765063805014</v>
      </c>
      <c r="H382" s="4">
        <f t="shared" si="5"/>
        <v>1.2386696474656524</v>
      </c>
      <c r="I382" s="4">
        <f>precM[[#This Row],[Trend]]+precM[[#This Row],[Cycle]]</f>
        <v>5.2938461538461539</v>
      </c>
      <c r="J382" s="4">
        <f>precM[[#This Row],[Detrended]]-precM[[#This Row],[Cycle]]</f>
        <v>-4.7538461538461538</v>
      </c>
      <c r="K382" s="4">
        <f>AVERAGEIF(precM[Month],precM[Month],precM[High Frequency])</f>
        <v>-3.6242505947660595</v>
      </c>
      <c r="L382" s="4">
        <f>precM[[#This Row],[S0]]-AVERAGE($K$2:$K$13)</f>
        <v>-3.6271953476077194</v>
      </c>
      <c r="M382" s="4">
        <f>precM[[#This Row],[Prec]]-precM[[#This Row],[Seasonal]]</f>
        <v>4.1671953476077199</v>
      </c>
    </row>
    <row r="383" spans="1:13" x14ac:dyDescent="0.3">
      <c r="A383" s="1">
        <v>1952</v>
      </c>
      <c r="B383" s="1">
        <v>10</v>
      </c>
      <c r="C383" s="2">
        <f>DATE(precM[[#This Row],[Year]],precM[[#This Row],[Month]],15)</f>
        <v>19282</v>
      </c>
      <c r="D383" s="1">
        <f>precM[[#This Row],[Year]]+1/24+(precM[[#This Row],[Month]]-1)/12</f>
        <v>1952.7916666666667</v>
      </c>
      <c r="E383" s="1">
        <v>6.04</v>
      </c>
      <c r="F383" s="1">
        <f>$Q$17+$Q$18*precM[[#This Row],[DecDate]]</f>
        <v>4.0558088825320322</v>
      </c>
      <c r="G383">
        <f>precM[[#This Row],[Prec]]-precM[[#This Row],[Trend]]</f>
        <v>1.9841911174679678</v>
      </c>
      <c r="H383" s="4">
        <f t="shared" si="5"/>
        <v>1.0511141943910449</v>
      </c>
      <c r="I383" s="4">
        <f>precM[[#This Row],[Trend]]+precM[[#This Row],[Cycle]]</f>
        <v>5.1069230769230769</v>
      </c>
      <c r="J383" s="4">
        <f>precM[[#This Row],[Detrended]]-precM[[#This Row],[Cycle]]</f>
        <v>0.93307692307692292</v>
      </c>
      <c r="K383" s="4">
        <f>AVERAGEIF(precM[Month],precM[Month],precM[High Frequency])</f>
        <v>-1.0463521015067407</v>
      </c>
      <c r="L383" s="4">
        <f>precM[[#This Row],[S0]]-AVERAGE($K$2:$K$13)</f>
        <v>-1.0492968543484005</v>
      </c>
      <c r="M383" s="4">
        <f>precM[[#This Row],[Prec]]-precM[[#This Row],[Seasonal]]</f>
        <v>7.089296854348401</v>
      </c>
    </row>
    <row r="384" spans="1:13" x14ac:dyDescent="0.3">
      <c r="A384" s="1">
        <v>1952</v>
      </c>
      <c r="B384" s="1">
        <v>11</v>
      </c>
      <c r="C384" s="2">
        <f>DATE(precM[[#This Row],[Year]],precM[[#This Row],[Month]],15)</f>
        <v>19313</v>
      </c>
      <c r="D384" s="1">
        <f>precM[[#This Row],[Year]]+1/24+(precM[[#This Row],[Month]]-1)/12</f>
        <v>1952.875</v>
      </c>
      <c r="E384" s="1">
        <v>9.39</v>
      </c>
      <c r="F384" s="1">
        <f>$Q$17+$Q$18*precM[[#This Row],[DecDate]]</f>
        <v>4.056441258683563</v>
      </c>
      <c r="G384">
        <f>precM[[#This Row],[Prec]]-precM[[#This Row],[Trend]]</f>
        <v>5.3335587413164376</v>
      </c>
      <c r="H384" s="4">
        <f t="shared" si="5"/>
        <v>1.2412510490087452</v>
      </c>
      <c r="I384" s="4">
        <f>precM[[#This Row],[Trend]]+precM[[#This Row],[Cycle]]</f>
        <v>5.2976923076923086</v>
      </c>
      <c r="J384" s="4">
        <f>precM[[#This Row],[Detrended]]-precM[[#This Row],[Cycle]]</f>
        <v>4.092307692307692</v>
      </c>
      <c r="K384" s="4">
        <f>AVERAGEIF(precM[Month],precM[Month],precM[High Frequency])</f>
        <v>2.138580491673276</v>
      </c>
      <c r="L384" s="4">
        <f>precM[[#This Row],[S0]]-AVERAGE($K$2:$K$13)</f>
        <v>2.1356357388316161</v>
      </c>
      <c r="M384" s="4">
        <f>precM[[#This Row],[Prec]]-precM[[#This Row],[Seasonal]]</f>
        <v>7.2543642611683845</v>
      </c>
    </row>
    <row r="385" spans="1:13" x14ac:dyDescent="0.3">
      <c r="A385" s="1">
        <v>1952</v>
      </c>
      <c r="B385" s="1">
        <v>12</v>
      </c>
      <c r="C385" s="2">
        <f>DATE(precM[[#This Row],[Year]],precM[[#This Row],[Month]],15)</f>
        <v>19343</v>
      </c>
      <c r="D385" s="1">
        <f>precM[[#This Row],[Year]]+1/24+(precM[[#This Row],[Month]]-1)/12</f>
        <v>1952.9583333333335</v>
      </c>
      <c r="E385" s="1">
        <v>16.55</v>
      </c>
      <c r="F385" s="1">
        <f>$Q$17+$Q$18*precM[[#This Row],[DecDate]]</f>
        <v>4.0570736348350938</v>
      </c>
      <c r="G385">
        <f>precM[[#This Row],[Prec]]-precM[[#This Row],[Trend]]</f>
        <v>12.492926365164907</v>
      </c>
      <c r="H385" s="4">
        <f t="shared" si="5"/>
        <v>1.1936955959341371</v>
      </c>
      <c r="I385" s="4">
        <f>precM[[#This Row],[Trend]]+precM[[#This Row],[Cycle]]</f>
        <v>5.2507692307692313</v>
      </c>
      <c r="J385" s="4">
        <f>precM[[#This Row],[Detrended]]-precM[[#This Row],[Cycle]]</f>
        <v>11.299230769230769</v>
      </c>
      <c r="K385" s="4">
        <f>AVERAGEIF(precM[Month],precM[Month],precM[High Frequency])</f>
        <v>4.7562727993655827</v>
      </c>
      <c r="L385" s="4">
        <f>precM[[#This Row],[S0]]-AVERAGE($K$2:$K$13)</f>
        <v>4.7533280465239232</v>
      </c>
      <c r="M385" s="4">
        <f>precM[[#This Row],[Prec]]-precM[[#This Row],[Seasonal]]</f>
        <v>11.796671953476078</v>
      </c>
    </row>
    <row r="386" spans="1:13" x14ac:dyDescent="0.3">
      <c r="A386" s="1">
        <v>1953</v>
      </c>
      <c r="B386" s="1">
        <v>1</v>
      </c>
      <c r="C386" s="2">
        <f>DATE(precM[[#This Row],[Year]],precM[[#This Row],[Month]],15)</f>
        <v>19374</v>
      </c>
      <c r="D386" s="1">
        <f>precM[[#This Row],[Year]]+1/24+(precM[[#This Row],[Month]]-1)/12</f>
        <v>1953.0416666666667</v>
      </c>
      <c r="E386" s="1">
        <v>14.26</v>
      </c>
      <c r="F386" s="1">
        <f>$Q$17+$Q$18*precM[[#This Row],[DecDate]]</f>
        <v>4.0577060109866245</v>
      </c>
      <c r="G386">
        <f>precM[[#This Row],[Prec]]-precM[[#This Row],[Trend]]</f>
        <v>10.202293989013375</v>
      </c>
      <c r="H386" s="4">
        <f t="shared" si="5"/>
        <v>1.0369093736287605</v>
      </c>
      <c r="I386" s="4">
        <f>precM[[#This Row],[Trend]]+precM[[#This Row],[Cycle]]</f>
        <v>5.094615384615385</v>
      </c>
      <c r="J386" s="4">
        <f>precM[[#This Row],[Detrended]]-precM[[#This Row],[Cycle]]</f>
        <v>9.1653846153846139</v>
      </c>
      <c r="K386" s="4">
        <f>AVERAGEIF(precM[Month],precM[Month],precM[High Frequency])</f>
        <v>4.8781919111816014</v>
      </c>
      <c r="L386" s="4">
        <f>precM[[#This Row],[S0]]-AVERAGE($K$2:$K$13)</f>
        <v>4.8752471583399419</v>
      </c>
      <c r="M386" s="4">
        <f>precM[[#This Row],[Prec]]-precM[[#This Row],[Seasonal]]</f>
        <v>9.3847528416600579</v>
      </c>
    </row>
    <row r="387" spans="1:13" x14ac:dyDescent="0.3">
      <c r="A387" s="1">
        <v>1953</v>
      </c>
      <c r="B387" s="1">
        <v>2</v>
      </c>
      <c r="C387" s="2">
        <f>DATE(precM[[#This Row],[Year]],precM[[#This Row],[Month]],15)</f>
        <v>19405</v>
      </c>
      <c r="D387" s="1">
        <f>precM[[#This Row],[Year]]+1/24+(precM[[#This Row],[Month]]-1)/12</f>
        <v>1953.125</v>
      </c>
      <c r="E387" s="1">
        <v>0.66</v>
      </c>
      <c r="F387" s="1">
        <f>$Q$17+$Q$18*precM[[#This Row],[DecDate]]</f>
        <v>4.0583383871381553</v>
      </c>
      <c r="G387">
        <f>precM[[#This Row],[Prec]]-precM[[#This Row],[Trend]]</f>
        <v>-3.3983383871381552</v>
      </c>
      <c r="H387" s="4">
        <f t="shared" si="5"/>
        <v>1.0501231513233835</v>
      </c>
      <c r="I387" s="4">
        <f>precM[[#This Row],[Trend]]+precM[[#This Row],[Cycle]]</f>
        <v>5.1084615384615386</v>
      </c>
      <c r="J387" s="4">
        <f>precM[[#This Row],[Detrended]]-precM[[#This Row],[Cycle]]</f>
        <v>-4.4484615384615385</v>
      </c>
      <c r="K387" s="4">
        <f>AVERAGEIF(precM[Month],precM[Month],precM[High Frequency])</f>
        <v>4.3020697858842185</v>
      </c>
      <c r="L387" s="4">
        <f>precM[[#This Row],[S0]]-AVERAGE($K$2:$K$13)</f>
        <v>4.299125033042559</v>
      </c>
      <c r="M387" s="4">
        <f>precM[[#This Row],[Prec]]-precM[[#This Row],[Seasonal]]</f>
        <v>-3.6391250330425589</v>
      </c>
    </row>
    <row r="388" spans="1:13" x14ac:dyDescent="0.3">
      <c r="A388" s="1">
        <v>1953</v>
      </c>
      <c r="B388" s="1">
        <v>3</v>
      </c>
      <c r="C388" s="2">
        <f>DATE(precM[[#This Row],[Year]],precM[[#This Row],[Month]],15)</f>
        <v>19433</v>
      </c>
      <c r="D388" s="1">
        <f>precM[[#This Row],[Year]]+1/24+(precM[[#This Row],[Month]]-1)/12</f>
        <v>1953.2083333333335</v>
      </c>
      <c r="E388" s="1">
        <v>6.88</v>
      </c>
      <c r="F388" s="1">
        <f>$Q$17+$Q$18*precM[[#This Row],[DecDate]]</f>
        <v>4.0589707632896861</v>
      </c>
      <c r="G388">
        <f>precM[[#This Row],[Prec]]-precM[[#This Row],[Trend]]</f>
        <v>2.8210292367103138</v>
      </c>
      <c r="H388" s="4">
        <f t="shared" si="5"/>
        <v>1.0525676982487757</v>
      </c>
      <c r="I388" s="4">
        <f>precM[[#This Row],[Trend]]+precM[[#This Row],[Cycle]]</f>
        <v>5.111538461538462</v>
      </c>
      <c r="J388" s="4">
        <f>precM[[#This Row],[Detrended]]-precM[[#This Row],[Cycle]]</f>
        <v>1.7684615384615381</v>
      </c>
      <c r="K388" s="4">
        <f>AVERAGEIF(precM[Month],precM[Month],precM[High Frequency])</f>
        <v>3.0973513084853286</v>
      </c>
      <c r="L388" s="4">
        <f>precM[[#This Row],[S0]]-AVERAGE($K$2:$K$13)</f>
        <v>3.0944065556436686</v>
      </c>
      <c r="M388" s="4">
        <f>precM[[#This Row],[Prec]]-precM[[#This Row],[Seasonal]]</f>
        <v>3.7855934443563313</v>
      </c>
    </row>
    <row r="389" spans="1:13" x14ac:dyDescent="0.3">
      <c r="A389" s="1">
        <v>1953</v>
      </c>
      <c r="B389" s="1">
        <v>4</v>
      </c>
      <c r="C389" s="2">
        <f>DATE(precM[[#This Row],[Year]],precM[[#This Row],[Month]],15)</f>
        <v>19464</v>
      </c>
      <c r="D389" s="1">
        <f>precM[[#This Row],[Year]]+1/24+(precM[[#This Row],[Month]]-1)/12</f>
        <v>1953.2916666666667</v>
      </c>
      <c r="E389" s="1">
        <v>6.11</v>
      </c>
      <c r="F389" s="1">
        <f>$Q$17+$Q$18*precM[[#This Row],[DecDate]]</f>
        <v>4.0596031394412169</v>
      </c>
      <c r="G389">
        <f>precM[[#This Row],[Prec]]-precM[[#This Row],[Trend]]</f>
        <v>2.0503968605587835</v>
      </c>
      <c r="H389" s="4">
        <f t="shared" si="5"/>
        <v>1.0396276297895524</v>
      </c>
      <c r="I389" s="4">
        <f>precM[[#This Row],[Trend]]+precM[[#This Row],[Cycle]]</f>
        <v>5.0992307692307692</v>
      </c>
      <c r="J389" s="4">
        <f>precM[[#This Row],[Detrended]]-precM[[#This Row],[Cycle]]</f>
        <v>1.0107692307692311</v>
      </c>
      <c r="K389" s="4">
        <f>AVERAGEIF(precM[Month],precM[Month],precM[High Frequency])</f>
        <v>-0.10716891356066603</v>
      </c>
      <c r="L389" s="4">
        <f>precM[[#This Row],[S0]]-AVERAGE($K$2:$K$13)</f>
        <v>-0.11011366640232584</v>
      </c>
      <c r="M389" s="4">
        <f>precM[[#This Row],[Prec]]-precM[[#This Row],[Seasonal]]</f>
        <v>6.2201136664023258</v>
      </c>
    </row>
    <row r="390" spans="1:13" x14ac:dyDescent="0.3">
      <c r="A390" s="1">
        <v>1953</v>
      </c>
      <c r="B390" s="1">
        <v>5</v>
      </c>
      <c r="C390" s="2">
        <f>DATE(precM[[#This Row],[Year]],precM[[#This Row],[Month]],15)</f>
        <v>19494</v>
      </c>
      <c r="D390" s="1">
        <f>precM[[#This Row],[Year]]+1/24+(precM[[#This Row],[Month]]-1)/12</f>
        <v>1953.375</v>
      </c>
      <c r="E390" s="1">
        <v>4.0999999999999996</v>
      </c>
      <c r="F390" s="1">
        <f>$Q$17+$Q$18*precM[[#This Row],[DecDate]]</f>
        <v>4.0602355155927476</v>
      </c>
      <c r="G390">
        <f>precM[[#This Row],[Prec]]-precM[[#This Row],[Trend]]</f>
        <v>3.9764484407251999E-2</v>
      </c>
      <c r="H390" s="4">
        <f t="shared" si="5"/>
        <v>0.87361063825340657</v>
      </c>
      <c r="I390" s="4">
        <f>precM[[#This Row],[Trend]]+precM[[#This Row],[Cycle]]</f>
        <v>4.9338461538461544</v>
      </c>
      <c r="J390" s="4">
        <f>precM[[#This Row],[Detrended]]-precM[[#This Row],[Cycle]]</f>
        <v>-0.83384615384615457</v>
      </c>
      <c r="K390" s="4">
        <f>AVERAGEIF(precM[Month],precM[Month],precM[High Frequency])</f>
        <v>-2.20263283108644</v>
      </c>
      <c r="L390" s="4">
        <f>precM[[#This Row],[S0]]-AVERAGE($K$2:$K$13)</f>
        <v>-2.2055775839281</v>
      </c>
      <c r="M390" s="4">
        <f>precM[[#This Row],[Prec]]-precM[[#This Row],[Seasonal]]</f>
        <v>6.3055775839281001</v>
      </c>
    </row>
    <row r="391" spans="1:13" x14ac:dyDescent="0.3">
      <c r="A391" s="1">
        <v>1953</v>
      </c>
      <c r="B391" s="1">
        <v>6</v>
      </c>
      <c r="C391" s="2">
        <f>DATE(precM[[#This Row],[Year]],precM[[#This Row],[Month]],15)</f>
        <v>19525</v>
      </c>
      <c r="D391" s="1">
        <f>precM[[#This Row],[Year]]+1/24+(precM[[#This Row],[Month]]-1)/12</f>
        <v>1953.4583333333335</v>
      </c>
      <c r="E391" s="1">
        <v>1.28</v>
      </c>
      <c r="F391" s="1">
        <f>$Q$17+$Q$18*precM[[#This Row],[DecDate]]</f>
        <v>4.0608678917442784</v>
      </c>
      <c r="G391">
        <f>precM[[#This Row],[Prec]]-precM[[#This Row],[Trend]]</f>
        <v>-2.7808678917442782</v>
      </c>
      <c r="H391" s="4">
        <f t="shared" si="5"/>
        <v>1.3552859544095679</v>
      </c>
      <c r="I391" s="4">
        <f>precM[[#This Row],[Trend]]+precM[[#This Row],[Cycle]]</f>
        <v>5.4161538461538461</v>
      </c>
      <c r="J391" s="4">
        <f>precM[[#This Row],[Detrended]]-precM[[#This Row],[Cycle]]</f>
        <v>-4.1361538461538458</v>
      </c>
      <c r="K391" s="4">
        <f>AVERAGEIF(precM[Month],precM[Month],precM[High Frequency])</f>
        <v>-3.5464234734337858</v>
      </c>
      <c r="L391" s="4">
        <f>precM[[#This Row],[S0]]-AVERAGE($K$2:$K$13)</f>
        <v>-3.5493682262754458</v>
      </c>
      <c r="M391" s="4">
        <f>precM[[#This Row],[Prec]]-precM[[#This Row],[Seasonal]]</f>
        <v>4.829368226275446</v>
      </c>
    </row>
    <row r="392" spans="1:13" x14ac:dyDescent="0.3">
      <c r="A392" s="1">
        <v>1953</v>
      </c>
      <c r="B392" s="1">
        <v>7</v>
      </c>
      <c r="C392" s="2">
        <f>DATE(precM[[#This Row],[Year]],precM[[#This Row],[Month]],15)</f>
        <v>19555</v>
      </c>
      <c r="D392" s="1">
        <f>precM[[#This Row],[Year]]+1/24+(precM[[#This Row],[Month]]-1)/12</f>
        <v>1953.5416666666667</v>
      </c>
      <c r="E392" s="1">
        <v>0.02</v>
      </c>
      <c r="F392" s="1">
        <f>$Q$17+$Q$18*precM[[#This Row],[DecDate]]</f>
        <v>4.0615002678958092</v>
      </c>
      <c r="G392">
        <f>precM[[#This Row],[Prec]]-precM[[#This Row],[Trend]]</f>
        <v>-4.0415002678958096</v>
      </c>
      <c r="H392" s="4">
        <f t="shared" si="5"/>
        <v>1.0323458859503447</v>
      </c>
      <c r="I392" s="4">
        <f>precM[[#This Row],[Trend]]+precM[[#This Row],[Cycle]]</f>
        <v>5.0938461538461537</v>
      </c>
      <c r="J392" s="4">
        <f>precM[[#This Row],[Detrended]]-precM[[#This Row],[Cycle]]</f>
        <v>-5.0738461538461541</v>
      </c>
      <c r="K392" s="4">
        <f>AVERAGEIF(precM[Month],precM[Month],precM[High Frequency])</f>
        <v>-4.3746233148294991</v>
      </c>
      <c r="L392" s="4">
        <f>precM[[#This Row],[S0]]-AVERAGE($K$2:$K$13)</f>
        <v>-4.3775680676711586</v>
      </c>
      <c r="M392" s="4">
        <f>precM[[#This Row],[Prec]]-precM[[#This Row],[Seasonal]]</f>
        <v>4.3975680676711582</v>
      </c>
    </row>
    <row r="393" spans="1:13" x14ac:dyDescent="0.3">
      <c r="A393" s="1">
        <v>1953</v>
      </c>
      <c r="B393" s="1">
        <v>8</v>
      </c>
      <c r="C393" s="2">
        <f>DATE(precM[[#This Row],[Year]],precM[[#This Row],[Month]],15)</f>
        <v>19586</v>
      </c>
      <c r="D393" s="1">
        <f>precM[[#This Row],[Year]]+1/24+(precM[[#This Row],[Month]]-1)/12</f>
        <v>1953.625</v>
      </c>
      <c r="E393" s="1">
        <v>0.57999999999999996</v>
      </c>
      <c r="F393" s="1">
        <f>$Q$17+$Q$18*precM[[#This Row],[DecDate]]</f>
        <v>4.06213264404734</v>
      </c>
      <c r="G393">
        <f>precM[[#This Row],[Prec]]-precM[[#This Row],[Trend]]</f>
        <v>-3.4821326440473399</v>
      </c>
      <c r="H393" s="4">
        <f t="shared" ref="H393:H456" si="6">AVERAGE(G387:G399)</f>
        <v>0.57555966364496769</v>
      </c>
      <c r="I393" s="4">
        <f>precM[[#This Row],[Trend]]+precM[[#This Row],[Cycle]]</f>
        <v>4.6376923076923076</v>
      </c>
      <c r="J393" s="4">
        <f>precM[[#This Row],[Detrended]]-precM[[#This Row],[Cycle]]</f>
        <v>-4.0576923076923075</v>
      </c>
      <c r="K393" s="4">
        <f>AVERAGEIF(precM[Month],precM[Month],precM[High Frequency])</f>
        <v>-4.2356780333068986</v>
      </c>
      <c r="L393" s="4">
        <f>precM[[#This Row],[S0]]-AVERAGE($K$2:$K$13)</f>
        <v>-4.2386227861485581</v>
      </c>
      <c r="M393" s="4">
        <f>precM[[#This Row],[Prec]]-precM[[#This Row],[Seasonal]]</f>
        <v>4.8186227861485582</v>
      </c>
    </row>
    <row r="394" spans="1:13" x14ac:dyDescent="0.3">
      <c r="A394" s="1">
        <v>1953</v>
      </c>
      <c r="B394" s="1">
        <v>9</v>
      </c>
      <c r="C394" s="2">
        <f>DATE(precM[[#This Row],[Year]],precM[[#This Row],[Month]],15)</f>
        <v>19617</v>
      </c>
      <c r="D394" s="1">
        <f>precM[[#This Row],[Year]]+1/24+(precM[[#This Row],[Month]]-1)/12</f>
        <v>1953.7083333333335</v>
      </c>
      <c r="E394" s="1">
        <v>0.04</v>
      </c>
      <c r="F394" s="1">
        <f>$Q$17+$Q$18*precM[[#This Row],[DecDate]]</f>
        <v>4.0627650201988708</v>
      </c>
      <c r="G394">
        <f>precM[[#This Row],[Prec]]-precM[[#This Row],[Trend]]</f>
        <v>-4.0227650201988707</v>
      </c>
      <c r="H394" s="4">
        <f t="shared" si="6"/>
        <v>1.1833888259549754</v>
      </c>
      <c r="I394" s="4">
        <f>precM[[#This Row],[Trend]]+precM[[#This Row],[Cycle]]</f>
        <v>5.2461538461538462</v>
      </c>
      <c r="J394" s="4">
        <f>precM[[#This Row],[Detrended]]-precM[[#This Row],[Cycle]]</f>
        <v>-5.2061538461538461</v>
      </c>
      <c r="K394" s="4">
        <f>AVERAGEIF(precM[Month],precM[Month],precM[High Frequency])</f>
        <v>-3.6242505947660595</v>
      </c>
      <c r="L394" s="4">
        <f>precM[[#This Row],[S0]]-AVERAGE($K$2:$K$13)</f>
        <v>-3.6271953476077194</v>
      </c>
      <c r="M394" s="4">
        <f>precM[[#This Row],[Prec]]-precM[[#This Row],[Seasonal]]</f>
        <v>3.6671953476077195</v>
      </c>
    </row>
    <row r="395" spans="1:13" x14ac:dyDescent="0.3">
      <c r="A395" s="1">
        <v>1953</v>
      </c>
      <c r="B395" s="1">
        <v>10</v>
      </c>
      <c r="C395" s="2">
        <f>DATE(precM[[#This Row],[Year]],precM[[#This Row],[Month]],15)</f>
        <v>19647</v>
      </c>
      <c r="D395" s="1">
        <f>precM[[#This Row],[Year]]+1/24+(precM[[#This Row],[Month]]-1)/12</f>
        <v>1953.7916666666667</v>
      </c>
      <c r="E395" s="1">
        <v>0.38</v>
      </c>
      <c r="F395" s="1">
        <f>$Q$17+$Q$18*precM[[#This Row],[DecDate]]</f>
        <v>4.0633973963504015</v>
      </c>
      <c r="G395">
        <f>precM[[#This Row],[Prec]]-precM[[#This Row],[Trend]]</f>
        <v>-3.6833973963504016</v>
      </c>
      <c r="H395" s="4">
        <f t="shared" si="6"/>
        <v>1.0827564498034448</v>
      </c>
      <c r="I395" s="4">
        <f>precM[[#This Row],[Trend]]+precM[[#This Row],[Cycle]]</f>
        <v>5.1461538461538465</v>
      </c>
      <c r="J395" s="4">
        <f>precM[[#This Row],[Detrended]]-precM[[#This Row],[Cycle]]</f>
        <v>-4.7661538461538466</v>
      </c>
      <c r="K395" s="4">
        <f>AVERAGEIF(precM[Month],precM[Month],precM[High Frequency])</f>
        <v>-1.0463521015067407</v>
      </c>
      <c r="L395" s="4">
        <f>precM[[#This Row],[S0]]-AVERAGE($K$2:$K$13)</f>
        <v>-1.0492968543484005</v>
      </c>
      <c r="M395" s="4">
        <f>precM[[#This Row],[Prec]]-precM[[#This Row],[Seasonal]]</f>
        <v>1.4292968543484004</v>
      </c>
    </row>
    <row r="396" spans="1:13" x14ac:dyDescent="0.3">
      <c r="A396" s="1">
        <v>1953</v>
      </c>
      <c r="B396" s="1">
        <v>11</v>
      </c>
      <c r="C396" s="2">
        <f>DATE(precM[[#This Row],[Year]],precM[[#This Row],[Month]],15)</f>
        <v>19678</v>
      </c>
      <c r="D396" s="1">
        <f>precM[[#This Row],[Year]]+1/24+(precM[[#This Row],[Month]]-1)/12</f>
        <v>1953.875</v>
      </c>
      <c r="E396" s="1">
        <v>3.89</v>
      </c>
      <c r="F396" s="1">
        <f>$Q$17+$Q$18*precM[[#This Row],[DecDate]]</f>
        <v>4.0640297725019323</v>
      </c>
      <c r="G396">
        <f>precM[[#This Row],[Prec]]-precM[[#This Row],[Trend]]</f>
        <v>-0.17402977250193219</v>
      </c>
      <c r="H396" s="4">
        <f t="shared" si="6"/>
        <v>0.62135484288268306</v>
      </c>
      <c r="I396" s="4">
        <f>precM[[#This Row],[Trend]]+precM[[#This Row],[Cycle]]</f>
        <v>4.6853846153846153</v>
      </c>
      <c r="J396" s="4">
        <f>precM[[#This Row],[Detrended]]-precM[[#This Row],[Cycle]]</f>
        <v>-0.79538461538461525</v>
      </c>
      <c r="K396" s="4">
        <f>AVERAGEIF(precM[Month],precM[Month],precM[High Frequency])</f>
        <v>2.138580491673276</v>
      </c>
      <c r="L396" s="4">
        <f>precM[[#This Row],[S0]]-AVERAGE($K$2:$K$13)</f>
        <v>2.1356357388316161</v>
      </c>
      <c r="M396" s="4">
        <f>precM[[#This Row],[Prec]]-precM[[#This Row],[Seasonal]]</f>
        <v>1.7543642611683841</v>
      </c>
    </row>
    <row r="397" spans="1:13" x14ac:dyDescent="0.3">
      <c r="A397" s="1">
        <v>1953</v>
      </c>
      <c r="B397" s="1">
        <v>12</v>
      </c>
      <c r="C397" s="2">
        <f>DATE(precM[[#This Row],[Year]],precM[[#This Row],[Month]],15)</f>
        <v>19708</v>
      </c>
      <c r="D397" s="1">
        <f>precM[[#This Row],[Year]]+1/24+(precM[[#This Row],[Month]]-1)/12</f>
        <v>1953.9583333333335</v>
      </c>
      <c r="E397" s="1">
        <v>15.66</v>
      </c>
      <c r="F397" s="1">
        <f>$Q$17+$Q$18*precM[[#This Row],[DecDate]]</f>
        <v>4.0646621486534631</v>
      </c>
      <c r="G397">
        <f>precM[[#This Row],[Prec]]-precM[[#This Row],[Trend]]</f>
        <v>11.595337851346537</v>
      </c>
      <c r="H397" s="4">
        <f t="shared" si="6"/>
        <v>0.44149169750038292</v>
      </c>
      <c r="I397" s="4">
        <f>precM[[#This Row],[Trend]]+precM[[#This Row],[Cycle]]</f>
        <v>4.506153846153846</v>
      </c>
      <c r="J397" s="4">
        <f>precM[[#This Row],[Detrended]]-precM[[#This Row],[Cycle]]</f>
        <v>11.153846153846153</v>
      </c>
      <c r="K397" s="4">
        <f>AVERAGEIF(precM[Month],precM[Month],precM[High Frequency])</f>
        <v>4.7562727993655827</v>
      </c>
      <c r="L397" s="4">
        <f>precM[[#This Row],[S0]]-AVERAGE($K$2:$K$13)</f>
        <v>4.7533280465239232</v>
      </c>
      <c r="M397" s="4">
        <f>precM[[#This Row],[Prec]]-precM[[#This Row],[Seasonal]]</f>
        <v>10.906671953476078</v>
      </c>
    </row>
    <row r="398" spans="1:13" x14ac:dyDescent="0.3">
      <c r="A398" s="1">
        <v>1954</v>
      </c>
      <c r="B398" s="1">
        <v>1</v>
      </c>
      <c r="C398" s="2">
        <f>DATE(precM[[#This Row],[Year]],precM[[#This Row],[Month]],15)</f>
        <v>19739</v>
      </c>
      <c r="D398" s="1">
        <f>precM[[#This Row],[Year]]+1/24+(precM[[#This Row],[Month]]-1)/12</f>
        <v>1954.0416666666667</v>
      </c>
      <c r="E398" s="1">
        <v>12.36</v>
      </c>
      <c r="F398" s="1">
        <f>$Q$17+$Q$18*precM[[#This Row],[DecDate]]</f>
        <v>4.0652945248049939</v>
      </c>
      <c r="G398">
        <f>precM[[#This Row],[Prec]]-precM[[#This Row],[Trend]]</f>
        <v>8.2947054751950056</v>
      </c>
      <c r="H398" s="4">
        <f t="shared" si="6"/>
        <v>0.34316701365654451</v>
      </c>
      <c r="I398" s="4">
        <f>precM[[#This Row],[Trend]]+precM[[#This Row],[Cycle]]</f>
        <v>4.4084615384615384</v>
      </c>
      <c r="J398" s="4">
        <f>precM[[#This Row],[Detrended]]-precM[[#This Row],[Cycle]]</f>
        <v>7.951538461538461</v>
      </c>
      <c r="K398" s="4">
        <f>AVERAGEIF(precM[Month],precM[Month],precM[High Frequency])</f>
        <v>4.8781919111816014</v>
      </c>
      <c r="L398" s="4">
        <f>precM[[#This Row],[S0]]-AVERAGE($K$2:$K$13)</f>
        <v>4.8752471583399419</v>
      </c>
      <c r="M398" s="4">
        <f>precM[[#This Row],[Prec]]-precM[[#This Row],[Seasonal]]</f>
        <v>7.4847528416600575</v>
      </c>
    </row>
    <row r="399" spans="1:13" x14ac:dyDescent="0.3">
      <c r="A399" s="1">
        <v>1954</v>
      </c>
      <c r="B399" s="1">
        <v>2</v>
      </c>
      <c r="C399" s="2">
        <f>DATE(precM[[#This Row],[Year]],precM[[#This Row],[Month]],15)</f>
        <v>19770</v>
      </c>
      <c r="D399" s="1">
        <f>precM[[#This Row],[Year]]+1/24+(precM[[#This Row],[Month]]-1)/12</f>
        <v>1954.125</v>
      </c>
      <c r="E399" s="1">
        <v>8.33</v>
      </c>
      <c r="F399" s="1">
        <f>$Q$17+$Q$18*precM[[#This Row],[DecDate]]</f>
        <v>4.0659269009565246</v>
      </c>
      <c r="G399">
        <f>precM[[#This Row],[Prec]]-precM[[#This Row],[Trend]]</f>
        <v>4.2640730990434754</v>
      </c>
      <c r="H399" s="4">
        <f t="shared" si="6"/>
        <v>0.42176540673578322</v>
      </c>
      <c r="I399" s="4">
        <f>precM[[#This Row],[Trend]]+precM[[#This Row],[Cycle]]</f>
        <v>4.4876923076923081</v>
      </c>
      <c r="J399" s="4">
        <f>precM[[#This Row],[Detrended]]-precM[[#This Row],[Cycle]]</f>
        <v>3.842307692307692</v>
      </c>
      <c r="K399" s="4">
        <f>AVERAGEIF(precM[Month],precM[Month],precM[High Frequency])</f>
        <v>4.3020697858842185</v>
      </c>
      <c r="L399" s="4">
        <f>precM[[#This Row],[S0]]-AVERAGE($K$2:$K$13)</f>
        <v>4.299125033042559</v>
      </c>
      <c r="M399" s="4">
        <f>precM[[#This Row],[Prec]]-precM[[#This Row],[Seasonal]]</f>
        <v>4.0308749669574411</v>
      </c>
    </row>
    <row r="400" spans="1:13" x14ac:dyDescent="0.3">
      <c r="A400" s="1">
        <v>1954</v>
      </c>
      <c r="B400" s="1">
        <v>3</v>
      </c>
      <c r="C400" s="2">
        <f>DATE(precM[[#This Row],[Year]],precM[[#This Row],[Month]],15)</f>
        <v>19798</v>
      </c>
      <c r="D400" s="1">
        <f>precM[[#This Row],[Year]]+1/24+(precM[[#This Row],[Month]]-1)/12</f>
        <v>1954.2083333333335</v>
      </c>
      <c r="E400" s="1">
        <v>8.57</v>
      </c>
      <c r="F400" s="1">
        <f>$Q$17+$Q$18*precM[[#This Row],[DecDate]]</f>
        <v>4.0665592771080554</v>
      </c>
      <c r="G400">
        <f>precM[[#This Row],[Prec]]-precM[[#This Row],[Trend]]</f>
        <v>4.5034407228919449</v>
      </c>
      <c r="H400" s="4">
        <f t="shared" si="6"/>
        <v>0.4003637998150219</v>
      </c>
      <c r="I400" s="4">
        <f>precM[[#This Row],[Trend]]+precM[[#This Row],[Cycle]]</f>
        <v>4.4669230769230772</v>
      </c>
      <c r="J400" s="4">
        <f>precM[[#This Row],[Detrended]]-precM[[#This Row],[Cycle]]</f>
        <v>4.1030769230769231</v>
      </c>
      <c r="K400" s="4">
        <f>AVERAGEIF(precM[Month],precM[Month],precM[High Frequency])</f>
        <v>3.0973513084853286</v>
      </c>
      <c r="L400" s="4">
        <f>precM[[#This Row],[S0]]-AVERAGE($K$2:$K$13)</f>
        <v>3.0944065556436686</v>
      </c>
      <c r="M400" s="4">
        <f>precM[[#This Row],[Prec]]-precM[[#This Row],[Seasonal]]</f>
        <v>5.4755934443563312</v>
      </c>
    </row>
    <row r="401" spans="1:13" x14ac:dyDescent="0.3">
      <c r="A401" s="1">
        <v>1954</v>
      </c>
      <c r="B401" s="1">
        <v>4</v>
      </c>
      <c r="C401" s="2">
        <f>DATE(precM[[#This Row],[Year]],precM[[#This Row],[Month]],15)</f>
        <v>19829</v>
      </c>
      <c r="D401" s="1">
        <f>precM[[#This Row],[Year]]+1/24+(precM[[#This Row],[Month]]-1)/12</f>
        <v>1954.2916666666667</v>
      </c>
      <c r="E401" s="1">
        <v>5.58</v>
      </c>
      <c r="F401" s="1">
        <f>$Q$17+$Q$18*precM[[#This Row],[DecDate]]</f>
        <v>4.0671916532595862</v>
      </c>
      <c r="G401">
        <f>precM[[#This Row],[Prec]]-precM[[#This Row],[Trend]]</f>
        <v>1.5128083467404139</v>
      </c>
      <c r="H401" s="4">
        <f t="shared" si="6"/>
        <v>0.58511603904810605</v>
      </c>
      <c r="I401" s="4">
        <f>precM[[#This Row],[Trend]]+precM[[#This Row],[Cycle]]</f>
        <v>4.6523076923076925</v>
      </c>
      <c r="J401" s="4">
        <f>precM[[#This Row],[Detrended]]-precM[[#This Row],[Cycle]]</f>
        <v>0.92769230769230782</v>
      </c>
      <c r="K401" s="4">
        <f>AVERAGEIF(precM[Month],precM[Month],precM[High Frequency])</f>
        <v>-0.10716891356066603</v>
      </c>
      <c r="L401" s="4">
        <f>precM[[#This Row],[S0]]-AVERAGE($K$2:$K$13)</f>
        <v>-0.11011366640232584</v>
      </c>
      <c r="M401" s="4">
        <f>precM[[#This Row],[Prec]]-precM[[#This Row],[Seasonal]]</f>
        <v>5.6901136664023255</v>
      </c>
    </row>
    <row r="402" spans="1:13" x14ac:dyDescent="0.3">
      <c r="A402" s="1">
        <v>1954</v>
      </c>
      <c r="B402" s="1">
        <v>5</v>
      </c>
      <c r="C402" s="2">
        <f>DATE(precM[[#This Row],[Year]],precM[[#This Row],[Month]],15)</f>
        <v>19859</v>
      </c>
      <c r="D402" s="1">
        <f>precM[[#This Row],[Year]]+1/24+(precM[[#This Row],[Month]]-1)/12</f>
        <v>1954.375</v>
      </c>
      <c r="E402" s="1">
        <v>0.12</v>
      </c>
      <c r="F402" s="1">
        <f>$Q$17+$Q$18*precM[[#This Row],[DecDate]]</f>
        <v>4.067824029411117</v>
      </c>
      <c r="G402">
        <f>precM[[#This Row],[Prec]]-precM[[#This Row],[Trend]]</f>
        <v>-3.9478240294111169</v>
      </c>
      <c r="H402" s="4">
        <f t="shared" si="6"/>
        <v>1.0952528936658064</v>
      </c>
      <c r="I402" s="4">
        <f>precM[[#This Row],[Trend]]+precM[[#This Row],[Cycle]]</f>
        <v>5.1630769230769236</v>
      </c>
      <c r="J402" s="4">
        <f>precM[[#This Row],[Detrended]]-precM[[#This Row],[Cycle]]</f>
        <v>-5.0430769230769235</v>
      </c>
      <c r="K402" s="4">
        <f>AVERAGEIF(precM[Month],precM[Month],precM[High Frequency])</f>
        <v>-2.20263283108644</v>
      </c>
      <c r="L402" s="4">
        <f>precM[[#This Row],[S0]]-AVERAGE($K$2:$K$13)</f>
        <v>-2.2055775839281</v>
      </c>
      <c r="M402" s="4">
        <f>precM[[#This Row],[Prec]]-precM[[#This Row],[Seasonal]]</f>
        <v>2.3255775839281001</v>
      </c>
    </row>
    <row r="403" spans="1:13" x14ac:dyDescent="0.3">
      <c r="A403" s="1">
        <v>1954</v>
      </c>
      <c r="B403" s="1">
        <v>6</v>
      </c>
      <c r="C403" s="2">
        <f>DATE(precM[[#This Row],[Year]],precM[[#This Row],[Month]],15)</f>
        <v>19890</v>
      </c>
      <c r="D403" s="1">
        <f>precM[[#This Row],[Year]]+1/24+(precM[[#This Row],[Month]]-1)/12</f>
        <v>1954.4583333333335</v>
      </c>
      <c r="E403" s="1">
        <v>1.77</v>
      </c>
      <c r="F403" s="1">
        <f>$Q$17+$Q$18*precM[[#This Row],[DecDate]]</f>
        <v>4.0684564055626478</v>
      </c>
      <c r="G403">
        <f>precM[[#This Row],[Prec]]-precM[[#This Row],[Trend]]</f>
        <v>-2.2984564055626477</v>
      </c>
      <c r="H403" s="4">
        <f t="shared" si="6"/>
        <v>0.98923590212966017</v>
      </c>
      <c r="I403" s="4">
        <f>precM[[#This Row],[Trend]]+precM[[#This Row],[Cycle]]</f>
        <v>5.0576923076923084</v>
      </c>
      <c r="J403" s="4">
        <f>precM[[#This Row],[Detrended]]-precM[[#This Row],[Cycle]]</f>
        <v>-3.2876923076923079</v>
      </c>
      <c r="K403" s="4">
        <f>AVERAGEIF(precM[Month],precM[Month],precM[High Frequency])</f>
        <v>-3.5464234734337858</v>
      </c>
      <c r="L403" s="4">
        <f>precM[[#This Row],[S0]]-AVERAGE($K$2:$K$13)</f>
        <v>-3.5493682262754458</v>
      </c>
      <c r="M403" s="4">
        <f>precM[[#This Row],[Prec]]-precM[[#This Row],[Seasonal]]</f>
        <v>5.3193682262754454</v>
      </c>
    </row>
    <row r="404" spans="1:13" x14ac:dyDescent="0.3">
      <c r="A404" s="1">
        <v>1954</v>
      </c>
      <c r="B404" s="1">
        <v>7</v>
      </c>
      <c r="C404" s="2">
        <f>DATE(precM[[#This Row],[Year]],precM[[#This Row],[Month]],15)</f>
        <v>19920</v>
      </c>
      <c r="D404" s="1">
        <f>precM[[#This Row],[Year]]+1/24+(precM[[#This Row],[Month]]-1)/12</f>
        <v>1954.5416666666667</v>
      </c>
      <c r="E404" s="1">
        <v>0.01</v>
      </c>
      <c r="F404" s="1">
        <f>$Q$17+$Q$18*precM[[#This Row],[DecDate]]</f>
        <v>4.0690887817141785</v>
      </c>
      <c r="G404">
        <f>precM[[#This Row],[Prec]]-precM[[#This Row],[Trend]]</f>
        <v>-4.0590887817141788</v>
      </c>
      <c r="H404" s="4">
        <f t="shared" si="6"/>
        <v>0.21706506443966761</v>
      </c>
      <c r="I404" s="4">
        <f>precM[[#This Row],[Trend]]+precM[[#This Row],[Cycle]]</f>
        <v>4.2861538461538462</v>
      </c>
      <c r="J404" s="4">
        <f>precM[[#This Row],[Detrended]]-precM[[#This Row],[Cycle]]</f>
        <v>-4.2761538461538464</v>
      </c>
      <c r="K404" s="4">
        <f>AVERAGEIF(precM[Month],precM[Month],precM[High Frequency])</f>
        <v>-4.3746233148294991</v>
      </c>
      <c r="L404" s="4">
        <f>precM[[#This Row],[S0]]-AVERAGE($K$2:$K$13)</f>
        <v>-4.3775680676711586</v>
      </c>
      <c r="M404" s="4">
        <f>precM[[#This Row],[Prec]]-precM[[#This Row],[Seasonal]]</f>
        <v>4.3875680676711584</v>
      </c>
    </row>
    <row r="405" spans="1:13" x14ac:dyDescent="0.3">
      <c r="A405" s="1">
        <v>1954</v>
      </c>
      <c r="B405" s="1">
        <v>8</v>
      </c>
      <c r="C405" s="2">
        <f>DATE(precM[[#This Row],[Year]],precM[[#This Row],[Month]],15)</f>
        <v>19951</v>
      </c>
      <c r="D405" s="1">
        <f>precM[[#This Row],[Year]]+1/24+(precM[[#This Row],[Month]]-1)/12</f>
        <v>1954.625</v>
      </c>
      <c r="E405" s="1">
        <v>1.05</v>
      </c>
      <c r="F405" s="1">
        <f>$Q$17+$Q$18*precM[[#This Row],[DecDate]]</f>
        <v>4.0697211578657093</v>
      </c>
      <c r="G405">
        <f>precM[[#This Row],[Prec]]-precM[[#This Row],[Trend]]</f>
        <v>-3.0197211578657095</v>
      </c>
      <c r="H405" s="4">
        <f t="shared" si="6"/>
        <v>-0.47433654248109391</v>
      </c>
      <c r="I405" s="4">
        <f>precM[[#This Row],[Trend]]+precM[[#This Row],[Cycle]]</f>
        <v>3.5953846153846154</v>
      </c>
      <c r="J405" s="4">
        <f>precM[[#This Row],[Detrended]]-precM[[#This Row],[Cycle]]</f>
        <v>-2.5453846153846156</v>
      </c>
      <c r="K405" s="4">
        <f>AVERAGEIF(precM[Month],precM[Month],precM[High Frequency])</f>
        <v>-4.2356780333068986</v>
      </c>
      <c r="L405" s="4">
        <f>precM[[#This Row],[S0]]-AVERAGE($K$2:$K$13)</f>
        <v>-4.2386227861485581</v>
      </c>
      <c r="M405" s="4">
        <f>precM[[#This Row],[Prec]]-precM[[#This Row],[Seasonal]]</f>
        <v>5.288622786148558</v>
      </c>
    </row>
    <row r="406" spans="1:13" x14ac:dyDescent="0.3">
      <c r="A406" s="1">
        <v>1954</v>
      </c>
      <c r="B406" s="1">
        <v>9</v>
      </c>
      <c r="C406" s="2">
        <f>DATE(precM[[#This Row],[Year]],precM[[#This Row],[Month]],15)</f>
        <v>19982</v>
      </c>
      <c r="D406" s="1">
        <f>precM[[#This Row],[Year]]+1/24+(precM[[#This Row],[Month]]-1)/12</f>
        <v>1954.7083333333335</v>
      </c>
      <c r="E406" s="1">
        <v>0.31</v>
      </c>
      <c r="F406" s="1">
        <f>$Q$17+$Q$18*precM[[#This Row],[DecDate]]</f>
        <v>4.0703535340172401</v>
      </c>
      <c r="G406">
        <f>precM[[#This Row],[Prec]]-precM[[#This Row],[Trend]]</f>
        <v>-3.76035353401724</v>
      </c>
      <c r="H406" s="4">
        <f t="shared" si="6"/>
        <v>-0.95881507247877862</v>
      </c>
      <c r="I406" s="4">
        <f>precM[[#This Row],[Trend]]+precM[[#This Row],[Cycle]]</f>
        <v>3.1115384615384616</v>
      </c>
      <c r="J406" s="4">
        <f>precM[[#This Row],[Detrended]]-precM[[#This Row],[Cycle]]</f>
        <v>-2.8015384615384615</v>
      </c>
      <c r="K406" s="4">
        <f>AVERAGEIF(precM[Month],precM[Month],precM[High Frequency])</f>
        <v>-3.6242505947660595</v>
      </c>
      <c r="L406" s="4">
        <f>precM[[#This Row],[S0]]-AVERAGE($K$2:$K$13)</f>
        <v>-3.6271953476077194</v>
      </c>
      <c r="M406" s="4">
        <f>precM[[#This Row],[Prec]]-precM[[#This Row],[Seasonal]]</f>
        <v>3.9371953476077195</v>
      </c>
    </row>
    <row r="407" spans="1:13" x14ac:dyDescent="0.3">
      <c r="A407" s="1">
        <v>1954</v>
      </c>
      <c r="B407" s="1">
        <v>10</v>
      </c>
      <c r="C407" s="2">
        <f>DATE(precM[[#This Row],[Year]],precM[[#This Row],[Month]],15)</f>
        <v>20012</v>
      </c>
      <c r="D407" s="1">
        <f>precM[[#This Row],[Year]]+1/24+(precM[[#This Row],[Month]]-1)/12</f>
        <v>1954.7916666666667</v>
      </c>
      <c r="E407" s="1">
        <v>2.4500000000000002</v>
      </c>
      <c r="F407" s="1">
        <f>$Q$17+$Q$18*precM[[#This Row],[DecDate]]</f>
        <v>4.0709859101687709</v>
      </c>
      <c r="G407">
        <f>precM[[#This Row],[Prec]]-precM[[#This Row],[Trend]]</f>
        <v>-1.6209859101687707</v>
      </c>
      <c r="H407" s="4">
        <f t="shared" si="6"/>
        <v>-1.1463705255533865</v>
      </c>
      <c r="I407" s="4">
        <f>precM[[#This Row],[Trend]]+precM[[#This Row],[Cycle]]</f>
        <v>2.9246153846153842</v>
      </c>
      <c r="J407" s="4">
        <f>precM[[#This Row],[Detrended]]-precM[[#This Row],[Cycle]]</f>
        <v>-0.47461538461538422</v>
      </c>
      <c r="K407" s="4">
        <f>AVERAGEIF(precM[Month],precM[Month],precM[High Frequency])</f>
        <v>-1.0463521015067407</v>
      </c>
      <c r="L407" s="4">
        <f>precM[[#This Row],[S0]]-AVERAGE($K$2:$K$13)</f>
        <v>-1.0492968543484005</v>
      </c>
      <c r="M407" s="4">
        <f>precM[[#This Row],[Prec]]-precM[[#This Row],[Seasonal]]</f>
        <v>3.4992968543484007</v>
      </c>
    </row>
    <row r="408" spans="1:13" x14ac:dyDescent="0.3">
      <c r="A408" s="1">
        <v>1954</v>
      </c>
      <c r="B408" s="1">
        <v>11</v>
      </c>
      <c r="C408" s="2">
        <f>DATE(precM[[#This Row],[Year]],precM[[#This Row],[Month]],15)</f>
        <v>20043</v>
      </c>
      <c r="D408" s="1">
        <f>precM[[#This Row],[Year]]+1/24+(precM[[#This Row],[Month]]-1)/12</f>
        <v>1954.875</v>
      </c>
      <c r="E408" s="1">
        <v>7.02</v>
      </c>
      <c r="F408" s="1">
        <f>$Q$17+$Q$18*precM[[#This Row],[DecDate]]</f>
        <v>4.0716182863203016</v>
      </c>
      <c r="G408">
        <f>precM[[#This Row],[Prec]]-precM[[#This Row],[Trend]]</f>
        <v>2.9483817136796979</v>
      </c>
      <c r="H408" s="4">
        <f t="shared" si="6"/>
        <v>-1.5146952093972248</v>
      </c>
      <c r="I408" s="4">
        <f>precM[[#This Row],[Trend]]+precM[[#This Row],[Cycle]]</f>
        <v>2.5569230769230771</v>
      </c>
      <c r="J408" s="4">
        <f>precM[[#This Row],[Detrended]]-precM[[#This Row],[Cycle]]</f>
        <v>4.4630769230769225</v>
      </c>
      <c r="K408" s="4">
        <f>AVERAGEIF(precM[Month],precM[Month],precM[High Frequency])</f>
        <v>2.138580491673276</v>
      </c>
      <c r="L408" s="4">
        <f>precM[[#This Row],[S0]]-AVERAGE($K$2:$K$13)</f>
        <v>2.1356357388316161</v>
      </c>
      <c r="M408" s="4">
        <f>precM[[#This Row],[Prec]]-precM[[#This Row],[Seasonal]]</f>
        <v>4.8843642611683835</v>
      </c>
    </row>
    <row r="409" spans="1:13" x14ac:dyDescent="0.3">
      <c r="A409" s="1">
        <v>1954</v>
      </c>
      <c r="B409" s="1">
        <v>12</v>
      </c>
      <c r="C409" s="2">
        <f>DATE(precM[[#This Row],[Year]],precM[[#This Row],[Month]],15)</f>
        <v>20073</v>
      </c>
      <c r="D409" s="1">
        <f>precM[[#This Row],[Year]]+1/24+(precM[[#This Row],[Month]]-1)/12</f>
        <v>1954.9583333333335</v>
      </c>
      <c r="E409" s="1">
        <v>2.52</v>
      </c>
      <c r="F409" s="1">
        <f>$Q$17+$Q$18*precM[[#This Row],[DecDate]]</f>
        <v>4.0722506624718324</v>
      </c>
      <c r="G409">
        <f>precM[[#This Row],[Prec]]-precM[[#This Row],[Trend]]</f>
        <v>-1.5522506624718324</v>
      </c>
      <c r="H409" s="4">
        <f t="shared" si="6"/>
        <v>-1.5037891240102941</v>
      </c>
      <c r="I409" s="4">
        <f>precM[[#This Row],[Trend]]+precM[[#This Row],[Cycle]]</f>
        <v>2.5684615384615386</v>
      </c>
      <c r="J409" s="4">
        <f>precM[[#This Row],[Detrended]]-precM[[#This Row],[Cycle]]</f>
        <v>-4.8461538461538334E-2</v>
      </c>
      <c r="K409" s="4">
        <f>AVERAGEIF(precM[Month],precM[Month],precM[High Frequency])</f>
        <v>4.7562727993655827</v>
      </c>
      <c r="L409" s="4">
        <f>precM[[#This Row],[S0]]-AVERAGE($K$2:$K$13)</f>
        <v>4.7533280465239232</v>
      </c>
      <c r="M409" s="4">
        <f>precM[[#This Row],[Prec]]-precM[[#This Row],[Seasonal]]</f>
        <v>-2.2333280465239231</v>
      </c>
    </row>
    <row r="410" spans="1:13" x14ac:dyDescent="0.3">
      <c r="A410" s="1">
        <v>1955</v>
      </c>
      <c r="B410" s="1">
        <v>1</v>
      </c>
      <c r="C410" s="2">
        <f>DATE(precM[[#This Row],[Year]],precM[[#This Row],[Month]],15)</f>
        <v>20104</v>
      </c>
      <c r="D410" s="1">
        <f>precM[[#This Row],[Year]]+1/24+(precM[[#This Row],[Month]]-1)/12</f>
        <v>1955.0416666666667</v>
      </c>
      <c r="E410" s="1">
        <v>5.63</v>
      </c>
      <c r="F410" s="1">
        <f>$Q$17+$Q$18*precM[[#This Row],[DecDate]]</f>
        <v>4.0728830386233632</v>
      </c>
      <c r="G410">
        <f>precM[[#This Row],[Prec]]-precM[[#This Row],[Trend]]</f>
        <v>1.5571169613766367</v>
      </c>
      <c r="H410" s="4">
        <f t="shared" si="6"/>
        <v>-1.632883038623363</v>
      </c>
      <c r="I410" s="4">
        <f>precM[[#This Row],[Trend]]+precM[[#This Row],[Cycle]]</f>
        <v>2.4400000000000004</v>
      </c>
      <c r="J410" s="4">
        <f>precM[[#This Row],[Detrended]]-precM[[#This Row],[Cycle]]</f>
        <v>3.1899999999999995</v>
      </c>
      <c r="K410" s="4">
        <f>AVERAGEIF(precM[Month],precM[Month],precM[High Frequency])</f>
        <v>4.8781919111816014</v>
      </c>
      <c r="L410" s="4">
        <f>precM[[#This Row],[S0]]-AVERAGE($K$2:$K$13)</f>
        <v>4.8752471583399419</v>
      </c>
      <c r="M410" s="4">
        <f>precM[[#This Row],[Prec]]-precM[[#This Row],[Seasonal]]</f>
        <v>0.75475284166005796</v>
      </c>
    </row>
    <row r="411" spans="1:13" x14ac:dyDescent="0.3">
      <c r="A411" s="1">
        <v>1955</v>
      </c>
      <c r="B411" s="1">
        <v>2</v>
      </c>
      <c r="C411" s="2">
        <f>DATE(precM[[#This Row],[Year]],precM[[#This Row],[Month]],15)</f>
        <v>20135</v>
      </c>
      <c r="D411" s="1">
        <f>precM[[#This Row],[Year]]+1/24+(precM[[#This Row],[Month]]-1)/12</f>
        <v>1955.125</v>
      </c>
      <c r="E411" s="1">
        <v>3.38</v>
      </c>
      <c r="F411" s="1">
        <f>$Q$17+$Q$18*precM[[#This Row],[DecDate]]</f>
        <v>4.0735154147748922</v>
      </c>
      <c r="G411">
        <f>precM[[#This Row],[Prec]]-precM[[#This Row],[Trend]]</f>
        <v>-0.69351541477489231</v>
      </c>
      <c r="H411" s="4">
        <f t="shared" si="6"/>
        <v>-1.6342846455441244</v>
      </c>
      <c r="I411" s="4">
        <f>precM[[#This Row],[Trend]]+precM[[#This Row],[Cycle]]</f>
        <v>2.4392307692307678</v>
      </c>
      <c r="J411" s="4">
        <f>precM[[#This Row],[Detrended]]-precM[[#This Row],[Cycle]]</f>
        <v>0.94076923076923213</v>
      </c>
      <c r="K411" s="4">
        <f>AVERAGEIF(precM[Month],precM[Month],precM[High Frequency])</f>
        <v>4.3020697858842185</v>
      </c>
      <c r="L411" s="4">
        <f>precM[[#This Row],[S0]]-AVERAGE($K$2:$K$13)</f>
        <v>4.299125033042559</v>
      </c>
      <c r="M411" s="4">
        <f>precM[[#This Row],[Prec]]-precM[[#This Row],[Seasonal]]</f>
        <v>-0.9191250330425591</v>
      </c>
    </row>
    <row r="412" spans="1:13" x14ac:dyDescent="0.3">
      <c r="A412" s="1">
        <v>1955</v>
      </c>
      <c r="B412" s="1">
        <v>3</v>
      </c>
      <c r="C412" s="2">
        <f>DATE(precM[[#This Row],[Year]],precM[[#This Row],[Month]],15)</f>
        <v>20163</v>
      </c>
      <c r="D412" s="1">
        <f>precM[[#This Row],[Year]]+1/24+(precM[[#This Row],[Month]]-1)/12</f>
        <v>1955.2083333333335</v>
      </c>
      <c r="E412" s="1">
        <v>2.04</v>
      </c>
      <c r="F412" s="1">
        <f>$Q$17+$Q$18*precM[[#This Row],[DecDate]]</f>
        <v>4.0741477909264248</v>
      </c>
      <c r="G412">
        <f>precM[[#This Row],[Prec]]-precM[[#This Row],[Trend]]</f>
        <v>-2.0341477909264247</v>
      </c>
      <c r="H412" s="4">
        <f t="shared" si="6"/>
        <v>-1.6464554832341169</v>
      </c>
      <c r="I412" s="4">
        <f>precM[[#This Row],[Trend]]+precM[[#This Row],[Cycle]]</f>
        <v>2.4276923076923076</v>
      </c>
      <c r="J412" s="4">
        <f>precM[[#This Row],[Detrended]]-precM[[#This Row],[Cycle]]</f>
        <v>-0.38769230769230778</v>
      </c>
      <c r="K412" s="4">
        <f>AVERAGEIF(precM[Month],precM[Month],precM[High Frequency])</f>
        <v>3.0973513084853286</v>
      </c>
      <c r="L412" s="4">
        <f>precM[[#This Row],[S0]]-AVERAGE($K$2:$K$13)</f>
        <v>3.0944065556436686</v>
      </c>
      <c r="M412" s="4">
        <f>precM[[#This Row],[Prec]]-precM[[#This Row],[Seasonal]]</f>
        <v>-1.0544065556436686</v>
      </c>
    </row>
    <row r="413" spans="1:13" x14ac:dyDescent="0.3">
      <c r="A413" s="1">
        <v>1955</v>
      </c>
      <c r="B413" s="1">
        <v>4</v>
      </c>
      <c r="C413" s="2">
        <f>DATE(precM[[#This Row],[Year]],precM[[#This Row],[Month]],15)</f>
        <v>20194</v>
      </c>
      <c r="D413" s="1">
        <f>precM[[#This Row],[Year]]+1/24+(precM[[#This Row],[Month]]-1)/12</f>
        <v>1955.2916666666667</v>
      </c>
      <c r="E413" s="1">
        <v>6.14</v>
      </c>
      <c r="F413" s="1">
        <f>$Q$17+$Q$18*precM[[#This Row],[DecDate]]</f>
        <v>4.0747801670779555</v>
      </c>
      <c r="G413">
        <f>precM[[#This Row],[Prec]]-precM[[#This Row],[Trend]]</f>
        <v>2.0652198329220441</v>
      </c>
      <c r="H413" s="4">
        <f t="shared" si="6"/>
        <v>-1.615549397847186</v>
      </c>
      <c r="I413" s="4">
        <f>precM[[#This Row],[Trend]]+precM[[#This Row],[Cycle]]</f>
        <v>2.4592307692307696</v>
      </c>
      <c r="J413" s="4">
        <f>precM[[#This Row],[Detrended]]-precM[[#This Row],[Cycle]]</f>
        <v>3.6807692307692301</v>
      </c>
      <c r="K413" s="4">
        <f>AVERAGEIF(precM[Month],precM[Month],precM[High Frequency])</f>
        <v>-0.10716891356066603</v>
      </c>
      <c r="L413" s="4">
        <f>precM[[#This Row],[S0]]-AVERAGE($K$2:$K$13)</f>
        <v>-0.11011366640232584</v>
      </c>
      <c r="M413" s="4">
        <f>precM[[#This Row],[Prec]]-precM[[#This Row],[Seasonal]]</f>
        <v>6.2501136664023251</v>
      </c>
    </row>
    <row r="414" spans="1:13" x14ac:dyDescent="0.3">
      <c r="A414" s="1">
        <v>1955</v>
      </c>
      <c r="B414" s="1">
        <v>5</v>
      </c>
      <c r="C414" s="2">
        <f>DATE(precM[[#This Row],[Year]],precM[[#This Row],[Month]],15)</f>
        <v>20224</v>
      </c>
      <c r="D414" s="1">
        <f>precM[[#This Row],[Year]]+1/24+(precM[[#This Row],[Month]]-1)/12</f>
        <v>1955.375</v>
      </c>
      <c r="E414" s="1">
        <v>0.8</v>
      </c>
      <c r="F414" s="1">
        <f>$Q$17+$Q$18*precM[[#This Row],[DecDate]]</f>
        <v>4.0754125432294845</v>
      </c>
      <c r="G414">
        <f>precM[[#This Row],[Prec]]-precM[[#This Row],[Trend]]</f>
        <v>-3.2754125432294847</v>
      </c>
      <c r="H414" s="4">
        <f t="shared" si="6"/>
        <v>-1.2800279278448703</v>
      </c>
      <c r="I414" s="4">
        <f>precM[[#This Row],[Trend]]+precM[[#This Row],[Cycle]]</f>
        <v>2.7953846153846142</v>
      </c>
      <c r="J414" s="4">
        <f>precM[[#This Row],[Detrended]]-precM[[#This Row],[Cycle]]</f>
        <v>-1.9953846153846144</v>
      </c>
      <c r="K414" s="4">
        <f>AVERAGEIF(precM[Month],precM[Month],precM[High Frequency])</f>
        <v>-2.20263283108644</v>
      </c>
      <c r="L414" s="4">
        <f>precM[[#This Row],[S0]]-AVERAGE($K$2:$K$13)</f>
        <v>-2.2055775839281</v>
      </c>
      <c r="M414" s="4">
        <f>precM[[#This Row],[Prec]]-precM[[#This Row],[Seasonal]]</f>
        <v>3.0055775839281003</v>
      </c>
    </row>
    <row r="415" spans="1:13" x14ac:dyDescent="0.3">
      <c r="A415" s="1">
        <v>1955</v>
      </c>
      <c r="B415" s="1">
        <v>6</v>
      </c>
      <c r="C415" s="2">
        <f>DATE(precM[[#This Row],[Year]],precM[[#This Row],[Month]],15)</f>
        <v>20255</v>
      </c>
      <c r="D415" s="1">
        <f>precM[[#This Row],[Year]]+1/24+(precM[[#This Row],[Month]]-1)/12</f>
        <v>1955.4583333333335</v>
      </c>
      <c r="E415" s="1">
        <v>0.27</v>
      </c>
      <c r="F415" s="1">
        <f>$Q$17+$Q$18*precM[[#This Row],[DecDate]]</f>
        <v>4.0760449193810171</v>
      </c>
      <c r="G415">
        <f>precM[[#This Row],[Prec]]-precM[[#This Row],[Trend]]</f>
        <v>-3.8060449193810171</v>
      </c>
      <c r="H415" s="4">
        <f t="shared" si="6"/>
        <v>-1.1021987655348631</v>
      </c>
      <c r="I415" s="4">
        <f>precM[[#This Row],[Trend]]+precM[[#This Row],[Cycle]]</f>
        <v>2.973846153846154</v>
      </c>
      <c r="J415" s="4">
        <f>precM[[#This Row],[Detrended]]-precM[[#This Row],[Cycle]]</f>
        <v>-2.703846153846154</v>
      </c>
      <c r="K415" s="4">
        <f>AVERAGEIF(precM[Month],precM[Month],precM[High Frequency])</f>
        <v>-3.5464234734337858</v>
      </c>
      <c r="L415" s="4">
        <f>precM[[#This Row],[S0]]-AVERAGE($K$2:$K$13)</f>
        <v>-3.5493682262754458</v>
      </c>
      <c r="M415" s="4">
        <f>precM[[#This Row],[Prec]]-precM[[#This Row],[Seasonal]]</f>
        <v>3.8193682262754458</v>
      </c>
    </row>
    <row r="416" spans="1:13" x14ac:dyDescent="0.3">
      <c r="A416" s="1">
        <v>1955</v>
      </c>
      <c r="B416" s="1">
        <v>7</v>
      </c>
      <c r="C416" s="2">
        <f>DATE(precM[[#This Row],[Year]],precM[[#This Row],[Month]],15)</f>
        <v>20285</v>
      </c>
      <c r="D416" s="1">
        <f>precM[[#This Row],[Year]]+1/24+(precM[[#This Row],[Month]]-1)/12</f>
        <v>1955.5416666666667</v>
      </c>
      <c r="E416" s="1">
        <v>0.1</v>
      </c>
      <c r="F416" s="1">
        <f>$Q$17+$Q$18*precM[[#This Row],[DecDate]]</f>
        <v>4.0766772955325479</v>
      </c>
      <c r="G416">
        <f>precM[[#This Row],[Prec]]-precM[[#This Row],[Trend]]</f>
        <v>-3.9766772955325478</v>
      </c>
      <c r="H416" s="4">
        <f t="shared" si="6"/>
        <v>-5.7446526301778232E-2</v>
      </c>
      <c r="I416" s="4">
        <f>precM[[#This Row],[Trend]]+precM[[#This Row],[Cycle]]</f>
        <v>4.0192307692307701</v>
      </c>
      <c r="J416" s="4">
        <f>precM[[#This Row],[Detrended]]-precM[[#This Row],[Cycle]]</f>
        <v>-3.9192307692307695</v>
      </c>
      <c r="K416" s="4">
        <f>AVERAGEIF(precM[Month],precM[Month],precM[High Frequency])</f>
        <v>-4.3746233148294991</v>
      </c>
      <c r="L416" s="4">
        <f>precM[[#This Row],[S0]]-AVERAGE($K$2:$K$13)</f>
        <v>-4.3775680676711586</v>
      </c>
      <c r="M416" s="4">
        <f>precM[[#This Row],[Prec]]-precM[[#This Row],[Seasonal]]</f>
        <v>4.4775680676711582</v>
      </c>
    </row>
    <row r="417" spans="1:13" x14ac:dyDescent="0.3">
      <c r="A417" s="1">
        <v>1955</v>
      </c>
      <c r="B417" s="1">
        <v>8</v>
      </c>
      <c r="C417" s="2">
        <f>DATE(precM[[#This Row],[Year]],precM[[#This Row],[Month]],15)</f>
        <v>20316</v>
      </c>
      <c r="D417" s="1">
        <f>precM[[#This Row],[Year]]+1/24+(precM[[#This Row],[Month]]-1)/12</f>
        <v>1955.625</v>
      </c>
      <c r="E417" s="1">
        <v>0</v>
      </c>
      <c r="F417" s="1">
        <f>$Q$17+$Q$18*precM[[#This Row],[DecDate]]</f>
        <v>4.0773096716840769</v>
      </c>
      <c r="G417">
        <f>precM[[#This Row],[Prec]]-precM[[#This Row],[Trend]]</f>
        <v>-4.0773096716840769</v>
      </c>
      <c r="H417" s="4">
        <f t="shared" si="6"/>
        <v>0.30192109754669122</v>
      </c>
      <c r="I417" s="4">
        <f>precM[[#This Row],[Trend]]+precM[[#This Row],[Cycle]]</f>
        <v>4.3792307692307677</v>
      </c>
      <c r="J417" s="4">
        <f>precM[[#This Row],[Detrended]]-precM[[#This Row],[Cycle]]</f>
        <v>-4.3792307692307677</v>
      </c>
      <c r="K417" s="4">
        <f>AVERAGEIF(precM[Month],precM[Month],precM[High Frequency])</f>
        <v>-4.2356780333068986</v>
      </c>
      <c r="L417" s="4">
        <f>precM[[#This Row],[S0]]-AVERAGE($K$2:$K$13)</f>
        <v>-4.2386227861485581</v>
      </c>
      <c r="M417" s="4">
        <f>precM[[#This Row],[Prec]]-precM[[#This Row],[Seasonal]]</f>
        <v>4.2386227861485581</v>
      </c>
    </row>
    <row r="418" spans="1:13" x14ac:dyDescent="0.3">
      <c r="A418" s="1">
        <v>1955</v>
      </c>
      <c r="B418" s="1">
        <v>9</v>
      </c>
      <c r="C418" s="2">
        <f>DATE(precM[[#This Row],[Year]],precM[[#This Row],[Month]],15)</f>
        <v>20347</v>
      </c>
      <c r="D418" s="1">
        <f>precM[[#This Row],[Year]]+1/24+(precM[[#This Row],[Month]]-1)/12</f>
        <v>1955.7083333333335</v>
      </c>
      <c r="E418" s="1">
        <v>0.9</v>
      </c>
      <c r="F418" s="1">
        <f>$Q$17+$Q$18*precM[[#This Row],[DecDate]]</f>
        <v>4.0779420478356094</v>
      </c>
      <c r="G418">
        <f>precM[[#This Row],[Prec]]-precM[[#This Row],[Trend]]</f>
        <v>-3.1779420478356095</v>
      </c>
      <c r="H418" s="4">
        <f t="shared" si="6"/>
        <v>0.10744256754900655</v>
      </c>
      <c r="I418" s="4">
        <f>precM[[#This Row],[Trend]]+precM[[#This Row],[Cycle]]</f>
        <v>4.1853846153846161</v>
      </c>
      <c r="J418" s="4">
        <f>precM[[#This Row],[Detrended]]-precM[[#This Row],[Cycle]]</f>
        <v>-3.2853846153846162</v>
      </c>
      <c r="K418" s="4">
        <f>AVERAGEIF(precM[Month],precM[Month],precM[High Frequency])</f>
        <v>-3.6242505947660595</v>
      </c>
      <c r="L418" s="4">
        <f>precM[[#This Row],[S0]]-AVERAGE($K$2:$K$13)</f>
        <v>-3.6271953476077194</v>
      </c>
      <c r="M418" s="4">
        <f>precM[[#This Row],[Prec]]-precM[[#This Row],[Seasonal]]</f>
        <v>4.5271953476077194</v>
      </c>
    </row>
    <row r="419" spans="1:13" x14ac:dyDescent="0.3">
      <c r="A419" s="1">
        <v>1955</v>
      </c>
      <c r="B419" s="1">
        <v>10</v>
      </c>
      <c r="C419" s="2">
        <f>DATE(precM[[#This Row],[Year]],precM[[#This Row],[Month]],15)</f>
        <v>20377</v>
      </c>
      <c r="D419" s="1">
        <f>precM[[#This Row],[Year]]+1/24+(precM[[#This Row],[Month]]-1)/12</f>
        <v>1955.7916666666667</v>
      </c>
      <c r="E419" s="1">
        <v>0.72</v>
      </c>
      <c r="F419" s="1">
        <f>$Q$17+$Q$18*precM[[#This Row],[DecDate]]</f>
        <v>4.0785744239871402</v>
      </c>
      <c r="G419">
        <f>precM[[#This Row],[Prec]]-precM[[#This Row],[Trend]]</f>
        <v>-3.3585744239871405</v>
      </c>
      <c r="H419" s="4">
        <f t="shared" si="6"/>
        <v>0.12604096062824507</v>
      </c>
      <c r="I419" s="4">
        <f>precM[[#This Row],[Trend]]+precM[[#This Row],[Cycle]]</f>
        <v>4.2046153846153853</v>
      </c>
      <c r="J419" s="4">
        <f>precM[[#This Row],[Detrended]]-precM[[#This Row],[Cycle]]</f>
        <v>-3.4846153846153856</v>
      </c>
      <c r="K419" s="4">
        <f>AVERAGEIF(precM[Month],precM[Month],precM[High Frequency])</f>
        <v>-1.0463521015067407</v>
      </c>
      <c r="L419" s="4">
        <f>precM[[#This Row],[S0]]-AVERAGE($K$2:$K$13)</f>
        <v>-1.0492968543484005</v>
      </c>
      <c r="M419" s="4">
        <f>precM[[#This Row],[Prec]]-precM[[#This Row],[Seasonal]]</f>
        <v>1.7692968543484004</v>
      </c>
    </row>
    <row r="420" spans="1:13" x14ac:dyDescent="0.3">
      <c r="A420" s="1">
        <v>1955</v>
      </c>
      <c r="B420" s="1">
        <v>11</v>
      </c>
      <c r="C420" s="2">
        <f>DATE(precM[[#This Row],[Year]],precM[[#This Row],[Month]],15)</f>
        <v>20408</v>
      </c>
      <c r="D420" s="1">
        <f>precM[[#This Row],[Year]]+1/24+(precM[[#This Row],[Month]]-1)/12</f>
        <v>1955.875</v>
      </c>
      <c r="E420" s="1">
        <v>6.82</v>
      </c>
      <c r="F420" s="1">
        <f>$Q$17+$Q$18*precM[[#This Row],[DecDate]]</f>
        <v>4.0792068001386692</v>
      </c>
      <c r="G420">
        <f>precM[[#This Row],[Prec]]-precM[[#This Row],[Trend]]</f>
        <v>2.7407931998613311</v>
      </c>
      <c r="H420" s="4">
        <f t="shared" si="6"/>
        <v>-3.5360646292516534E-2</v>
      </c>
      <c r="I420" s="4">
        <f>precM[[#This Row],[Trend]]+precM[[#This Row],[Cycle]]</f>
        <v>4.043846153846153</v>
      </c>
      <c r="J420" s="4">
        <f>precM[[#This Row],[Detrended]]-precM[[#This Row],[Cycle]]</f>
        <v>2.7761538461538477</v>
      </c>
      <c r="K420" s="4">
        <f>AVERAGEIF(precM[Month],precM[Month],precM[High Frequency])</f>
        <v>2.138580491673276</v>
      </c>
      <c r="L420" s="4">
        <f>precM[[#This Row],[S0]]-AVERAGE($K$2:$K$13)</f>
        <v>2.1356357388316161</v>
      </c>
      <c r="M420" s="4">
        <f>precM[[#This Row],[Prec]]-precM[[#This Row],[Seasonal]]</f>
        <v>4.6843642611683842</v>
      </c>
    </row>
    <row r="421" spans="1:13" x14ac:dyDescent="0.3">
      <c r="A421" s="1">
        <v>1955</v>
      </c>
      <c r="B421" s="1">
        <v>12</v>
      </c>
      <c r="C421" s="2">
        <f>DATE(precM[[#This Row],[Year]],precM[[#This Row],[Month]],15)</f>
        <v>20438</v>
      </c>
      <c r="D421" s="1">
        <f>precM[[#This Row],[Year]]+1/24+(precM[[#This Row],[Month]]-1)/12</f>
        <v>1955.9583333333335</v>
      </c>
      <c r="E421" s="1">
        <v>9.34</v>
      </c>
      <c r="F421" s="1">
        <f>$Q$17+$Q$18*precM[[#This Row],[DecDate]]</f>
        <v>4.0798391762902018</v>
      </c>
      <c r="G421">
        <f>precM[[#This Row],[Prec]]-precM[[#This Row],[Trend]]</f>
        <v>5.2601608237097981</v>
      </c>
      <c r="H421" s="4">
        <f t="shared" si="6"/>
        <v>-6.2146868597893694E-2</v>
      </c>
      <c r="I421" s="4">
        <f>precM[[#This Row],[Trend]]+precM[[#This Row],[Cycle]]</f>
        <v>4.0176923076923083</v>
      </c>
      <c r="J421" s="4">
        <f>precM[[#This Row],[Detrended]]-precM[[#This Row],[Cycle]]</f>
        <v>5.3223076923076915</v>
      </c>
      <c r="K421" s="4">
        <f>AVERAGEIF(precM[Month],precM[Month],precM[High Frequency])</f>
        <v>4.7562727993655827</v>
      </c>
      <c r="L421" s="4">
        <f>precM[[#This Row],[S0]]-AVERAGE($K$2:$K$13)</f>
        <v>4.7533280465239232</v>
      </c>
      <c r="M421" s="4">
        <f>precM[[#This Row],[Prec]]-precM[[#This Row],[Seasonal]]</f>
        <v>4.5866719534760767</v>
      </c>
    </row>
    <row r="422" spans="1:13" x14ac:dyDescent="0.3">
      <c r="A422" s="1">
        <v>1956</v>
      </c>
      <c r="B422" s="1">
        <v>1</v>
      </c>
      <c r="C422" s="2">
        <f>DATE(precM[[#This Row],[Year]],precM[[#This Row],[Month]],15)</f>
        <v>20469</v>
      </c>
      <c r="D422" s="1">
        <f>precM[[#This Row],[Year]]+1/24+(precM[[#This Row],[Month]]-1)/12</f>
        <v>1956.0416666666667</v>
      </c>
      <c r="E422" s="1">
        <v>16.11</v>
      </c>
      <c r="F422" s="1">
        <f>$Q$17+$Q$18*precM[[#This Row],[DecDate]]</f>
        <v>4.0804715524417325</v>
      </c>
      <c r="G422">
        <f>precM[[#This Row],[Prec]]-precM[[#This Row],[Trend]]</f>
        <v>12.029528447558267</v>
      </c>
      <c r="H422" s="4">
        <f t="shared" si="6"/>
        <v>-7.0471552441732005E-2</v>
      </c>
      <c r="I422" s="4">
        <f>precM[[#This Row],[Trend]]+precM[[#This Row],[Cycle]]</f>
        <v>4.0100000000000007</v>
      </c>
      <c r="J422" s="4">
        <f>precM[[#This Row],[Detrended]]-precM[[#This Row],[Cycle]]</f>
        <v>12.1</v>
      </c>
      <c r="K422" s="4">
        <f>AVERAGEIF(precM[Month],precM[Month],precM[High Frequency])</f>
        <v>4.8781919111816014</v>
      </c>
      <c r="L422" s="4">
        <f>precM[[#This Row],[S0]]-AVERAGE($K$2:$K$13)</f>
        <v>4.8752471583399419</v>
      </c>
      <c r="M422" s="4">
        <f>precM[[#This Row],[Prec]]-precM[[#This Row],[Seasonal]]</f>
        <v>11.234752841660057</v>
      </c>
    </row>
    <row r="423" spans="1:13" x14ac:dyDescent="0.3">
      <c r="A423" s="1">
        <v>1956</v>
      </c>
      <c r="B423" s="1">
        <v>2</v>
      </c>
      <c r="C423" s="2">
        <f>DATE(precM[[#This Row],[Year]],precM[[#This Row],[Month]],15)</f>
        <v>20500</v>
      </c>
      <c r="D423" s="1">
        <f>precM[[#This Row],[Year]]+1/24+(precM[[#This Row],[Month]]-1)/12</f>
        <v>1956.125</v>
      </c>
      <c r="E423" s="1">
        <v>10.31</v>
      </c>
      <c r="F423" s="1">
        <f>$Q$17+$Q$18*precM[[#This Row],[DecDate]]</f>
        <v>4.0811039285932615</v>
      </c>
      <c r="G423">
        <f>precM[[#This Row],[Prec]]-precM[[#This Row],[Trend]]</f>
        <v>6.228896071406739</v>
      </c>
      <c r="H423" s="4">
        <f t="shared" si="6"/>
        <v>-7.8027005516339829E-2</v>
      </c>
      <c r="I423" s="4">
        <f>precM[[#This Row],[Trend]]+precM[[#This Row],[Cycle]]</f>
        <v>4.0030769230769216</v>
      </c>
      <c r="J423" s="4">
        <f>precM[[#This Row],[Detrended]]-precM[[#This Row],[Cycle]]</f>
        <v>6.3069230769230789</v>
      </c>
      <c r="K423" s="4">
        <f>AVERAGEIF(precM[Month],precM[Month],precM[High Frequency])</f>
        <v>4.3020697858842185</v>
      </c>
      <c r="L423" s="4">
        <f>precM[[#This Row],[S0]]-AVERAGE($K$2:$K$13)</f>
        <v>4.299125033042559</v>
      </c>
      <c r="M423" s="4">
        <f>precM[[#This Row],[Prec]]-precM[[#This Row],[Seasonal]]</f>
        <v>6.0108749669574415</v>
      </c>
    </row>
    <row r="424" spans="1:13" x14ac:dyDescent="0.3">
      <c r="A424" s="1">
        <v>1956</v>
      </c>
      <c r="B424" s="1">
        <v>3</v>
      </c>
      <c r="C424" s="2">
        <f>DATE(precM[[#This Row],[Year]],precM[[#This Row],[Month]],15)</f>
        <v>20529</v>
      </c>
      <c r="D424" s="1">
        <f>precM[[#This Row],[Year]]+1/24+(precM[[#This Row],[Month]]-1)/12</f>
        <v>1956.2083333333335</v>
      </c>
      <c r="E424" s="1">
        <v>0.86</v>
      </c>
      <c r="F424" s="1">
        <f>$Q$17+$Q$18*precM[[#This Row],[DecDate]]</f>
        <v>4.0817363047447941</v>
      </c>
      <c r="G424">
        <f>precM[[#This Row],[Prec]]-precM[[#This Row],[Trend]]</f>
        <v>-3.2217363047447942</v>
      </c>
      <c r="H424" s="4">
        <f t="shared" si="6"/>
        <v>-2.7120920129409278E-2</v>
      </c>
      <c r="I424" s="4">
        <f>precM[[#This Row],[Trend]]+precM[[#This Row],[Cycle]]</f>
        <v>4.054615384615385</v>
      </c>
      <c r="J424" s="4">
        <f>precM[[#This Row],[Detrended]]-precM[[#This Row],[Cycle]]</f>
        <v>-3.1946153846153851</v>
      </c>
      <c r="K424" s="4">
        <f>AVERAGEIF(precM[Month],precM[Month],precM[High Frequency])</f>
        <v>3.0973513084853286</v>
      </c>
      <c r="L424" s="4">
        <f>precM[[#This Row],[S0]]-AVERAGE($K$2:$K$13)</f>
        <v>3.0944065556436686</v>
      </c>
      <c r="M424" s="4">
        <f>precM[[#This Row],[Prec]]-precM[[#This Row],[Seasonal]]</f>
        <v>-2.2344065556436687</v>
      </c>
    </row>
    <row r="425" spans="1:13" x14ac:dyDescent="0.3">
      <c r="A425" s="1">
        <v>1956</v>
      </c>
      <c r="B425" s="1">
        <v>4</v>
      </c>
      <c r="C425" s="2">
        <f>DATE(precM[[#This Row],[Year]],precM[[#This Row],[Month]],15)</f>
        <v>20560</v>
      </c>
      <c r="D425" s="1">
        <f>precM[[#This Row],[Year]]+1/24+(precM[[#This Row],[Month]]-1)/12</f>
        <v>1956.2916666666667</v>
      </c>
      <c r="E425" s="1">
        <v>2.29</v>
      </c>
      <c r="F425" s="1">
        <f>$Q$17+$Q$18*precM[[#This Row],[DecDate]]</f>
        <v>4.0823686808963249</v>
      </c>
      <c r="G425">
        <f>precM[[#This Row],[Prec]]-precM[[#This Row],[Trend]]</f>
        <v>-1.7923686808963248</v>
      </c>
      <c r="H425" s="4">
        <f t="shared" si="6"/>
        <v>-1.8522527050170441E-2</v>
      </c>
      <c r="I425" s="4">
        <f>precM[[#This Row],[Trend]]+precM[[#This Row],[Cycle]]</f>
        <v>4.0638461538461543</v>
      </c>
      <c r="J425" s="4">
        <f>precM[[#This Row],[Detrended]]-precM[[#This Row],[Cycle]]</f>
        <v>-1.7738461538461543</v>
      </c>
      <c r="K425" s="4">
        <f>AVERAGEIF(precM[Month],precM[Month],precM[High Frequency])</f>
        <v>-0.10716891356066603</v>
      </c>
      <c r="L425" s="4">
        <f>precM[[#This Row],[S0]]-AVERAGE($K$2:$K$13)</f>
        <v>-0.11011366640232584</v>
      </c>
      <c r="M425" s="4">
        <f>precM[[#This Row],[Prec]]-precM[[#This Row],[Seasonal]]</f>
        <v>2.4001136664023259</v>
      </c>
    </row>
    <row r="426" spans="1:13" x14ac:dyDescent="0.3">
      <c r="A426" s="1">
        <v>1956</v>
      </c>
      <c r="B426" s="1">
        <v>5</v>
      </c>
      <c r="C426" s="2">
        <f>DATE(precM[[#This Row],[Year]],precM[[#This Row],[Month]],15)</f>
        <v>20590</v>
      </c>
      <c r="D426" s="1">
        <f>precM[[#This Row],[Year]]+1/24+(precM[[#This Row],[Month]]-1)/12</f>
        <v>1956.375</v>
      </c>
      <c r="E426" s="1">
        <v>4.05</v>
      </c>
      <c r="F426" s="1">
        <f>$Q$17+$Q$18*precM[[#This Row],[DecDate]]</f>
        <v>4.0830010570478539</v>
      </c>
      <c r="G426">
        <f>precM[[#This Row],[Prec]]-precM[[#This Row],[Trend]]</f>
        <v>-3.3001057047854054E-2</v>
      </c>
      <c r="H426" s="4">
        <f t="shared" si="6"/>
        <v>0.43238355833676007</v>
      </c>
      <c r="I426" s="4">
        <f>precM[[#This Row],[Trend]]+precM[[#This Row],[Cycle]]</f>
        <v>4.5153846153846136</v>
      </c>
      <c r="J426" s="4">
        <f>precM[[#This Row],[Detrended]]-precM[[#This Row],[Cycle]]</f>
        <v>-0.46538461538461412</v>
      </c>
      <c r="K426" s="4">
        <f>AVERAGEIF(precM[Month],precM[Month],precM[High Frequency])</f>
        <v>-2.20263283108644</v>
      </c>
      <c r="L426" s="4">
        <f>precM[[#This Row],[S0]]-AVERAGE($K$2:$K$13)</f>
        <v>-2.2055775839281</v>
      </c>
      <c r="M426" s="4">
        <f>precM[[#This Row],[Prec]]-precM[[#This Row],[Seasonal]]</f>
        <v>6.2555775839280994</v>
      </c>
    </row>
    <row r="427" spans="1:13" x14ac:dyDescent="0.3">
      <c r="A427" s="1">
        <v>1956</v>
      </c>
      <c r="B427" s="1">
        <v>6</v>
      </c>
      <c r="C427" s="2">
        <f>DATE(precM[[#This Row],[Year]],precM[[#This Row],[Month]],15)</f>
        <v>20621</v>
      </c>
      <c r="D427" s="1">
        <f>precM[[#This Row],[Year]]+1/24+(precM[[#This Row],[Month]]-1)/12</f>
        <v>1956.4583333333335</v>
      </c>
      <c r="E427" s="1">
        <v>0.46</v>
      </c>
      <c r="F427" s="1">
        <f>$Q$17+$Q$18*precM[[#This Row],[DecDate]]</f>
        <v>4.0836334331993864</v>
      </c>
      <c r="G427">
        <f>precM[[#This Row],[Prec]]-precM[[#This Row],[Trend]]</f>
        <v>-3.6236334331993865</v>
      </c>
      <c r="H427" s="4">
        <f t="shared" si="6"/>
        <v>2.2786742591083065</v>
      </c>
      <c r="I427" s="4">
        <f>precM[[#This Row],[Trend]]+precM[[#This Row],[Cycle]]</f>
        <v>6.3623076923076933</v>
      </c>
      <c r="J427" s="4">
        <f>precM[[#This Row],[Detrended]]-precM[[#This Row],[Cycle]]</f>
        <v>-5.9023076923076925</v>
      </c>
      <c r="K427" s="4">
        <f>AVERAGEIF(precM[Month],precM[Month],precM[High Frequency])</f>
        <v>-3.5464234734337858</v>
      </c>
      <c r="L427" s="4">
        <f>precM[[#This Row],[S0]]-AVERAGE($K$2:$K$13)</f>
        <v>-3.5493682262754458</v>
      </c>
      <c r="M427" s="4">
        <f>precM[[#This Row],[Prec]]-precM[[#This Row],[Seasonal]]</f>
        <v>4.0093682262754458</v>
      </c>
    </row>
    <row r="428" spans="1:13" x14ac:dyDescent="0.3">
      <c r="A428" s="1">
        <v>1956</v>
      </c>
      <c r="B428" s="1">
        <v>7</v>
      </c>
      <c r="C428" s="2">
        <f>DATE(precM[[#This Row],[Year]],precM[[#This Row],[Month]],15)</f>
        <v>20651</v>
      </c>
      <c r="D428" s="1">
        <f>precM[[#This Row],[Year]]+1/24+(precM[[#This Row],[Month]]-1)/12</f>
        <v>1956.5416666666667</v>
      </c>
      <c r="E428" s="1">
        <v>0.17</v>
      </c>
      <c r="F428" s="1">
        <f>$Q$17+$Q$18*precM[[#This Row],[DecDate]]</f>
        <v>4.0842658093509172</v>
      </c>
      <c r="G428">
        <f>precM[[#This Row],[Prec]]-precM[[#This Row],[Trend]]</f>
        <v>-3.9142658093509173</v>
      </c>
      <c r="H428" s="4">
        <f t="shared" si="6"/>
        <v>2.0857341906490836</v>
      </c>
      <c r="I428" s="4">
        <f>precM[[#This Row],[Trend]]+precM[[#This Row],[Cycle]]</f>
        <v>6.1700000000000008</v>
      </c>
      <c r="J428" s="4">
        <f>precM[[#This Row],[Detrended]]-precM[[#This Row],[Cycle]]</f>
        <v>-6.0000000000000009</v>
      </c>
      <c r="K428" s="4">
        <f>AVERAGEIF(precM[Month],precM[Month],precM[High Frequency])</f>
        <v>-4.3746233148294991</v>
      </c>
      <c r="L428" s="4">
        <f>precM[[#This Row],[S0]]-AVERAGE($K$2:$K$13)</f>
        <v>-4.3775680676711586</v>
      </c>
      <c r="M428" s="4">
        <f>precM[[#This Row],[Prec]]-precM[[#This Row],[Seasonal]]</f>
        <v>4.5475680676711585</v>
      </c>
    </row>
    <row r="429" spans="1:13" x14ac:dyDescent="0.3">
      <c r="A429" s="1">
        <v>1956</v>
      </c>
      <c r="B429" s="1">
        <v>8</v>
      </c>
      <c r="C429" s="2">
        <f>DATE(precM[[#This Row],[Year]],precM[[#This Row],[Month]],15)</f>
        <v>20682</v>
      </c>
      <c r="D429" s="1">
        <f>precM[[#This Row],[Year]]+1/24+(precM[[#This Row],[Month]]-1)/12</f>
        <v>1956.625</v>
      </c>
      <c r="E429" s="1">
        <v>0.01</v>
      </c>
      <c r="F429" s="1">
        <f>$Q$17+$Q$18*precM[[#This Row],[DecDate]]</f>
        <v>4.0848981855024462</v>
      </c>
      <c r="G429">
        <f>precM[[#This Row],[Prec]]-precM[[#This Row],[Trend]]</f>
        <v>-4.0748981855024464</v>
      </c>
      <c r="H429" s="4">
        <f t="shared" si="6"/>
        <v>1.6997171991129372</v>
      </c>
      <c r="I429" s="4">
        <f>precM[[#This Row],[Trend]]+precM[[#This Row],[Cycle]]</f>
        <v>5.7846153846153836</v>
      </c>
      <c r="J429" s="4">
        <f>precM[[#This Row],[Detrended]]-precM[[#This Row],[Cycle]]</f>
        <v>-5.7746153846153838</v>
      </c>
      <c r="K429" s="4">
        <f>AVERAGEIF(precM[Month],precM[Month],precM[High Frequency])</f>
        <v>-4.2356780333068986</v>
      </c>
      <c r="L429" s="4">
        <f>precM[[#This Row],[S0]]-AVERAGE($K$2:$K$13)</f>
        <v>-4.2386227861485581</v>
      </c>
      <c r="M429" s="4">
        <f>precM[[#This Row],[Prec]]-precM[[#This Row],[Seasonal]]</f>
        <v>4.2486227861485579</v>
      </c>
    </row>
    <row r="430" spans="1:13" x14ac:dyDescent="0.3">
      <c r="A430" s="1">
        <v>1956</v>
      </c>
      <c r="B430" s="1">
        <v>9</v>
      </c>
      <c r="C430" s="2">
        <f>DATE(precM[[#This Row],[Year]],precM[[#This Row],[Month]],15)</f>
        <v>20713</v>
      </c>
      <c r="D430" s="1">
        <f>precM[[#This Row],[Year]]+1/24+(precM[[#This Row],[Month]]-1)/12</f>
        <v>1956.7083333333335</v>
      </c>
      <c r="E430" s="1">
        <v>0.67</v>
      </c>
      <c r="F430" s="1">
        <f>$Q$17+$Q$18*precM[[#This Row],[DecDate]]</f>
        <v>4.0855305616539788</v>
      </c>
      <c r="G430">
        <f>precM[[#This Row],[Prec]]-precM[[#This Row],[Trend]]</f>
        <v>-3.4155305616539788</v>
      </c>
      <c r="H430" s="4">
        <f t="shared" si="6"/>
        <v>1.419854053730637</v>
      </c>
      <c r="I430" s="4">
        <f>precM[[#This Row],[Trend]]+precM[[#This Row],[Cycle]]</f>
        <v>5.5053846153846155</v>
      </c>
      <c r="J430" s="4">
        <f>precM[[#This Row],[Detrended]]-precM[[#This Row],[Cycle]]</f>
        <v>-4.8353846153846156</v>
      </c>
      <c r="K430" s="4">
        <f>AVERAGEIF(precM[Month],precM[Month],precM[High Frequency])</f>
        <v>-3.6242505947660595</v>
      </c>
      <c r="L430" s="4">
        <f>precM[[#This Row],[S0]]-AVERAGE($K$2:$K$13)</f>
        <v>-3.6271953476077194</v>
      </c>
      <c r="M430" s="4">
        <f>precM[[#This Row],[Prec]]-precM[[#This Row],[Seasonal]]</f>
        <v>4.2971953476077198</v>
      </c>
    </row>
    <row r="431" spans="1:13" x14ac:dyDescent="0.3">
      <c r="A431" s="1">
        <v>1956</v>
      </c>
      <c r="B431" s="1">
        <v>10</v>
      </c>
      <c r="C431" s="2">
        <f>DATE(precM[[#This Row],[Year]],precM[[#This Row],[Month]],15)</f>
        <v>20743</v>
      </c>
      <c r="D431" s="1">
        <f>precM[[#This Row],[Year]]+1/24+(precM[[#This Row],[Month]]-1)/12</f>
        <v>1956.7916666666667</v>
      </c>
      <c r="E431" s="1">
        <v>1.02</v>
      </c>
      <c r="F431" s="1">
        <f>$Q$17+$Q$18*precM[[#This Row],[DecDate]]</f>
        <v>4.0861629378055095</v>
      </c>
      <c r="G431">
        <f>precM[[#This Row],[Prec]]-precM[[#This Row],[Trend]]</f>
        <v>-3.0661629378055095</v>
      </c>
      <c r="H431" s="4">
        <f t="shared" si="6"/>
        <v>1.6315293698867985</v>
      </c>
      <c r="I431" s="4">
        <f>precM[[#This Row],[Trend]]+precM[[#This Row],[Cycle]]</f>
        <v>5.7176923076923085</v>
      </c>
      <c r="J431" s="4">
        <f>precM[[#This Row],[Detrended]]-precM[[#This Row],[Cycle]]</f>
        <v>-4.6976923076923081</v>
      </c>
      <c r="K431" s="4">
        <f>AVERAGEIF(precM[Month],precM[Month],precM[High Frequency])</f>
        <v>-1.0463521015067407</v>
      </c>
      <c r="L431" s="4">
        <f>precM[[#This Row],[S0]]-AVERAGE($K$2:$K$13)</f>
        <v>-1.0492968543484005</v>
      </c>
      <c r="M431" s="4">
        <f>precM[[#This Row],[Prec]]-precM[[#This Row],[Seasonal]]</f>
        <v>2.0692968543484005</v>
      </c>
    </row>
    <row r="432" spans="1:13" x14ac:dyDescent="0.3">
      <c r="A432" s="1">
        <v>1956</v>
      </c>
      <c r="B432" s="1">
        <v>11</v>
      </c>
      <c r="C432" s="2">
        <f>DATE(precM[[#This Row],[Year]],precM[[#This Row],[Month]],15)</f>
        <v>20774</v>
      </c>
      <c r="D432" s="1">
        <f>precM[[#This Row],[Year]]+1/24+(precM[[#This Row],[Month]]-1)/12</f>
        <v>1956.875</v>
      </c>
      <c r="E432" s="1">
        <v>6.59</v>
      </c>
      <c r="F432" s="1">
        <f>$Q$17+$Q$18*precM[[#This Row],[DecDate]]</f>
        <v>4.0867953139570385</v>
      </c>
      <c r="G432">
        <f>precM[[#This Row],[Prec]]-precM[[#This Row],[Trend]]</f>
        <v>2.5032046860429613</v>
      </c>
      <c r="H432" s="4">
        <f t="shared" si="6"/>
        <v>2.0239739168121913</v>
      </c>
      <c r="I432" s="4">
        <f>precM[[#This Row],[Trend]]+precM[[#This Row],[Cycle]]</f>
        <v>6.1107692307692298</v>
      </c>
      <c r="J432" s="4">
        <f>precM[[#This Row],[Detrended]]-precM[[#This Row],[Cycle]]</f>
        <v>0.47923076923077002</v>
      </c>
      <c r="K432" s="4">
        <f>AVERAGEIF(precM[Month],precM[Month],precM[High Frequency])</f>
        <v>2.138580491673276</v>
      </c>
      <c r="L432" s="4">
        <f>precM[[#This Row],[S0]]-AVERAGE($K$2:$K$13)</f>
        <v>2.1356357388316161</v>
      </c>
      <c r="M432" s="4">
        <f>precM[[#This Row],[Prec]]-precM[[#This Row],[Seasonal]]</f>
        <v>4.4543642611683838</v>
      </c>
    </row>
    <row r="433" spans="1:13" x14ac:dyDescent="0.3">
      <c r="A433" s="1">
        <v>1956</v>
      </c>
      <c r="B433" s="1">
        <v>12</v>
      </c>
      <c r="C433" s="2">
        <f>DATE(precM[[#This Row],[Year]],precM[[#This Row],[Month]],15)</f>
        <v>20804</v>
      </c>
      <c r="D433" s="1">
        <f>precM[[#This Row],[Year]]+1/24+(precM[[#This Row],[Month]]-1)/12</f>
        <v>1956.9583333333335</v>
      </c>
      <c r="E433" s="1">
        <v>30.83</v>
      </c>
      <c r="F433" s="1">
        <f>$Q$17+$Q$18*precM[[#This Row],[DecDate]]</f>
        <v>4.0874276901085711</v>
      </c>
      <c r="G433">
        <f>precM[[#This Row],[Prec]]-precM[[#This Row],[Trend]]</f>
        <v>26.742572309891429</v>
      </c>
      <c r="H433" s="4">
        <f t="shared" si="6"/>
        <v>1.726418463737583</v>
      </c>
      <c r="I433" s="4">
        <f>precM[[#This Row],[Trend]]+precM[[#This Row],[Cycle]]</f>
        <v>5.8138461538461543</v>
      </c>
      <c r="J433" s="4">
        <f>precM[[#This Row],[Detrended]]-precM[[#This Row],[Cycle]]</f>
        <v>25.016153846153845</v>
      </c>
      <c r="K433" s="4">
        <f>AVERAGEIF(precM[Month],precM[Month],precM[High Frequency])</f>
        <v>4.7562727993655827</v>
      </c>
      <c r="L433" s="4">
        <f>precM[[#This Row],[S0]]-AVERAGE($K$2:$K$13)</f>
        <v>4.7533280465239232</v>
      </c>
      <c r="M433" s="4">
        <f>precM[[#This Row],[Prec]]-precM[[#This Row],[Seasonal]]</f>
        <v>26.076671953476076</v>
      </c>
    </row>
    <row r="434" spans="1:13" x14ac:dyDescent="0.3">
      <c r="A434" s="1">
        <v>1957</v>
      </c>
      <c r="B434" s="1">
        <v>1</v>
      </c>
      <c r="C434" s="2">
        <f>DATE(precM[[#This Row],[Year]],precM[[#This Row],[Month]],15)</f>
        <v>20835</v>
      </c>
      <c r="D434" s="1">
        <f>precM[[#This Row],[Year]]+1/24+(precM[[#This Row],[Month]]-1)/12</f>
        <v>1957.0416666666667</v>
      </c>
      <c r="E434" s="1">
        <v>6.84</v>
      </c>
      <c r="F434" s="1">
        <f>$Q$17+$Q$18*precM[[#This Row],[DecDate]]</f>
        <v>4.0880600662601019</v>
      </c>
      <c r="G434">
        <f>precM[[#This Row],[Prec]]-precM[[#This Row],[Trend]]</f>
        <v>2.751939933739898</v>
      </c>
      <c r="H434" s="4">
        <f t="shared" si="6"/>
        <v>1.6904014722014369</v>
      </c>
      <c r="I434" s="4">
        <f>precM[[#This Row],[Trend]]+precM[[#This Row],[Cycle]]</f>
        <v>5.7784615384615385</v>
      </c>
      <c r="J434" s="4">
        <f>precM[[#This Row],[Detrended]]-precM[[#This Row],[Cycle]]</f>
        <v>1.0615384615384611</v>
      </c>
      <c r="K434" s="4">
        <f>AVERAGEIF(precM[Month],precM[Month],precM[High Frequency])</f>
        <v>4.8781919111816014</v>
      </c>
      <c r="L434" s="4">
        <f>precM[[#This Row],[S0]]-AVERAGE($K$2:$K$13)</f>
        <v>4.8752471583399419</v>
      </c>
      <c r="M434" s="4">
        <f>precM[[#This Row],[Prec]]-precM[[#This Row],[Seasonal]]</f>
        <v>1.9647528416600579</v>
      </c>
    </row>
    <row r="435" spans="1:13" x14ac:dyDescent="0.3">
      <c r="A435" s="1">
        <v>1957</v>
      </c>
      <c r="B435" s="1">
        <v>2</v>
      </c>
      <c r="C435" s="2">
        <f>DATE(precM[[#This Row],[Year]],precM[[#This Row],[Month]],15)</f>
        <v>20866</v>
      </c>
      <c r="D435" s="1">
        <f>precM[[#This Row],[Year]]+1/24+(precM[[#This Row],[Month]]-1)/12</f>
        <v>1957.125</v>
      </c>
      <c r="E435" s="1">
        <v>11.1</v>
      </c>
      <c r="F435" s="1">
        <f>$Q$17+$Q$18*precM[[#This Row],[DecDate]]</f>
        <v>4.0886924424116309</v>
      </c>
      <c r="G435">
        <f>precM[[#This Row],[Prec]]-precM[[#This Row],[Trend]]</f>
        <v>7.0113075575883688</v>
      </c>
      <c r="H435" s="4">
        <f t="shared" si="6"/>
        <v>1.6766921729729831</v>
      </c>
      <c r="I435" s="4">
        <f>precM[[#This Row],[Trend]]+precM[[#This Row],[Cycle]]</f>
        <v>5.7653846153846136</v>
      </c>
      <c r="J435" s="4">
        <f>precM[[#This Row],[Detrended]]-precM[[#This Row],[Cycle]]</f>
        <v>5.3346153846153861</v>
      </c>
      <c r="K435" s="4">
        <f>AVERAGEIF(precM[Month],precM[Month],precM[High Frequency])</f>
        <v>4.3020697858842185</v>
      </c>
      <c r="L435" s="4">
        <f>precM[[#This Row],[S0]]-AVERAGE($K$2:$K$13)</f>
        <v>4.299125033042559</v>
      </c>
      <c r="M435" s="4">
        <f>precM[[#This Row],[Prec]]-precM[[#This Row],[Seasonal]]</f>
        <v>6.8008749669574406</v>
      </c>
    </row>
    <row r="436" spans="1:13" x14ac:dyDescent="0.3">
      <c r="A436" s="1">
        <v>1957</v>
      </c>
      <c r="B436" s="1">
        <v>3</v>
      </c>
      <c r="C436" s="2">
        <f>DATE(precM[[#This Row],[Year]],precM[[#This Row],[Month]],15)</f>
        <v>20894</v>
      </c>
      <c r="D436" s="1">
        <f>precM[[#This Row],[Year]]+1/24+(precM[[#This Row],[Month]]-1)/12</f>
        <v>1957.2083333333335</v>
      </c>
      <c r="E436" s="1">
        <v>6.68</v>
      </c>
      <c r="F436" s="1">
        <f>$Q$17+$Q$18*precM[[#This Row],[DecDate]]</f>
        <v>4.0893248185631634</v>
      </c>
      <c r="G436">
        <f>precM[[#This Row],[Prec]]-precM[[#This Row],[Trend]]</f>
        <v>2.5906751814368363</v>
      </c>
      <c r="H436" s="4">
        <f t="shared" si="6"/>
        <v>1.9622136429752988</v>
      </c>
      <c r="I436" s="4">
        <f>precM[[#This Row],[Trend]]+precM[[#This Row],[Cycle]]</f>
        <v>6.0515384615384624</v>
      </c>
      <c r="J436" s="4">
        <f>precM[[#This Row],[Detrended]]-precM[[#This Row],[Cycle]]</f>
        <v>0.62846153846153752</v>
      </c>
      <c r="K436" s="4">
        <f>AVERAGEIF(precM[Month],precM[Month],precM[High Frequency])</f>
        <v>3.0973513084853286</v>
      </c>
      <c r="L436" s="4">
        <f>precM[[#This Row],[S0]]-AVERAGE($K$2:$K$13)</f>
        <v>3.0944065556436686</v>
      </c>
      <c r="M436" s="4">
        <f>precM[[#This Row],[Prec]]-precM[[#This Row],[Seasonal]]</f>
        <v>3.5855934443563311</v>
      </c>
    </row>
    <row r="437" spans="1:13" x14ac:dyDescent="0.3">
      <c r="A437" s="1">
        <v>1957</v>
      </c>
      <c r="B437" s="1">
        <v>4</v>
      </c>
      <c r="C437" s="2">
        <f>DATE(precM[[#This Row],[Year]],precM[[#This Row],[Month]],15)</f>
        <v>20925</v>
      </c>
      <c r="D437" s="1">
        <f>precM[[#This Row],[Year]]+1/24+(precM[[#This Row],[Month]]-1)/12</f>
        <v>1957.2916666666667</v>
      </c>
      <c r="E437" s="1">
        <v>3.62</v>
      </c>
      <c r="F437" s="1">
        <f>$Q$17+$Q$18*precM[[#This Row],[DecDate]]</f>
        <v>4.0899571947146942</v>
      </c>
      <c r="G437">
        <f>precM[[#This Row],[Prec]]-precM[[#This Row],[Trend]]</f>
        <v>-0.4699571947146941</v>
      </c>
      <c r="H437" s="4">
        <f t="shared" si="6"/>
        <v>2.4046581899006911</v>
      </c>
      <c r="I437" s="4">
        <f>precM[[#This Row],[Trend]]+precM[[#This Row],[Cycle]]</f>
        <v>6.4946153846153853</v>
      </c>
      <c r="J437" s="4">
        <f>precM[[#This Row],[Detrended]]-precM[[#This Row],[Cycle]]</f>
        <v>-2.8746153846153852</v>
      </c>
      <c r="K437" s="4">
        <f>AVERAGEIF(precM[Month],precM[Month],precM[High Frequency])</f>
        <v>-0.10716891356066603</v>
      </c>
      <c r="L437" s="4">
        <f>precM[[#This Row],[S0]]-AVERAGE($K$2:$K$13)</f>
        <v>-0.11011366640232584</v>
      </c>
      <c r="M437" s="4">
        <f>precM[[#This Row],[Prec]]-precM[[#This Row],[Seasonal]]</f>
        <v>3.730113666402326</v>
      </c>
    </row>
    <row r="438" spans="1:13" x14ac:dyDescent="0.3">
      <c r="A438" s="1">
        <v>1957</v>
      </c>
      <c r="B438" s="1">
        <v>5</v>
      </c>
      <c r="C438" s="2">
        <f>DATE(precM[[#This Row],[Year]],precM[[#This Row],[Month]],15)</f>
        <v>20955</v>
      </c>
      <c r="D438" s="1">
        <f>precM[[#This Row],[Year]]+1/24+(precM[[#This Row],[Month]]-1)/12</f>
        <v>1957.375</v>
      </c>
      <c r="E438" s="1">
        <v>7.4</v>
      </c>
      <c r="F438" s="1">
        <f>$Q$17+$Q$18*precM[[#This Row],[DecDate]]</f>
        <v>4.0905895708662232</v>
      </c>
      <c r="G438">
        <f>precM[[#This Row],[Prec]]-precM[[#This Row],[Trend]]</f>
        <v>3.3094104291337771</v>
      </c>
      <c r="H438" s="4">
        <f t="shared" si="6"/>
        <v>2.3401796599030065</v>
      </c>
      <c r="I438" s="4">
        <f>precM[[#This Row],[Trend]]+precM[[#This Row],[Cycle]]</f>
        <v>6.4307692307692292</v>
      </c>
      <c r="J438" s="4">
        <f>precM[[#This Row],[Detrended]]-precM[[#This Row],[Cycle]]</f>
        <v>0.96923076923077067</v>
      </c>
      <c r="K438" s="4">
        <f>AVERAGEIF(precM[Month],precM[Month],precM[High Frequency])</f>
        <v>-2.20263283108644</v>
      </c>
      <c r="L438" s="4">
        <f>precM[[#This Row],[S0]]-AVERAGE($K$2:$K$13)</f>
        <v>-2.2055775839281</v>
      </c>
      <c r="M438" s="4">
        <f>precM[[#This Row],[Prec]]-precM[[#This Row],[Seasonal]]</f>
        <v>9.6055775839281008</v>
      </c>
    </row>
    <row r="439" spans="1:13" x14ac:dyDescent="0.3">
      <c r="A439" s="1">
        <v>1957</v>
      </c>
      <c r="B439" s="1">
        <v>6</v>
      </c>
      <c r="C439" s="2">
        <f>DATE(precM[[#This Row],[Year]],precM[[#This Row],[Month]],15)</f>
        <v>20986</v>
      </c>
      <c r="D439" s="1">
        <f>precM[[#This Row],[Year]]+1/24+(precM[[#This Row],[Month]]-1)/12</f>
        <v>1957.4583333333335</v>
      </c>
      <c r="E439" s="1">
        <v>0.19</v>
      </c>
      <c r="F439" s="1">
        <f>$Q$17+$Q$18*precM[[#This Row],[DecDate]]</f>
        <v>4.0912219470177558</v>
      </c>
      <c r="G439">
        <f>precM[[#This Row],[Prec]]-precM[[#This Row],[Trend]]</f>
        <v>-3.9012219470177558</v>
      </c>
      <c r="H439" s="4">
        <f t="shared" si="6"/>
        <v>1.9549318991360909</v>
      </c>
      <c r="I439" s="4">
        <f>precM[[#This Row],[Trend]]+precM[[#This Row],[Cycle]]</f>
        <v>6.0461538461538469</v>
      </c>
      <c r="J439" s="4">
        <f>precM[[#This Row],[Detrended]]-precM[[#This Row],[Cycle]]</f>
        <v>-5.8561538461538465</v>
      </c>
      <c r="K439" s="4">
        <f>AVERAGEIF(precM[Month],precM[Month],precM[High Frequency])</f>
        <v>-3.5464234734337858</v>
      </c>
      <c r="L439" s="4">
        <f>precM[[#This Row],[S0]]-AVERAGE($K$2:$K$13)</f>
        <v>-3.5493682262754458</v>
      </c>
      <c r="M439" s="4">
        <f>precM[[#This Row],[Prec]]-precM[[#This Row],[Seasonal]]</f>
        <v>3.7393682262754457</v>
      </c>
    </row>
    <row r="440" spans="1:13" x14ac:dyDescent="0.3">
      <c r="A440" s="1">
        <v>1957</v>
      </c>
      <c r="B440" s="1">
        <v>7</v>
      </c>
      <c r="C440" s="2">
        <f>DATE(precM[[#This Row],[Year]],precM[[#This Row],[Month]],15)</f>
        <v>21016</v>
      </c>
      <c r="D440" s="1">
        <f>precM[[#This Row],[Year]]+1/24+(precM[[#This Row],[Month]]-1)/12</f>
        <v>1957.5416666666667</v>
      </c>
      <c r="E440" s="1">
        <v>0</v>
      </c>
      <c r="F440" s="1">
        <f>$Q$17+$Q$18*precM[[#This Row],[DecDate]]</f>
        <v>4.0918543231692865</v>
      </c>
      <c r="G440">
        <f>precM[[#This Row],[Prec]]-precM[[#This Row],[Trend]]</f>
        <v>-4.0918543231692865</v>
      </c>
      <c r="H440" s="4">
        <f t="shared" si="6"/>
        <v>0.30891490759994472</v>
      </c>
      <c r="I440" s="4">
        <f>precM[[#This Row],[Trend]]+precM[[#This Row],[Cycle]]</f>
        <v>4.4007692307692317</v>
      </c>
      <c r="J440" s="4">
        <f>precM[[#This Row],[Detrended]]-precM[[#This Row],[Cycle]]</f>
        <v>-4.4007692307692317</v>
      </c>
      <c r="K440" s="4">
        <f>AVERAGEIF(precM[Month],precM[Month],precM[High Frequency])</f>
        <v>-4.3746233148294991</v>
      </c>
      <c r="L440" s="4">
        <f>precM[[#This Row],[S0]]-AVERAGE($K$2:$K$13)</f>
        <v>-4.3775680676711586</v>
      </c>
      <c r="M440" s="4">
        <f>precM[[#This Row],[Prec]]-precM[[#This Row],[Seasonal]]</f>
        <v>4.3775680676711586</v>
      </c>
    </row>
    <row r="441" spans="1:13" x14ac:dyDescent="0.3">
      <c r="A441" s="1">
        <v>1957</v>
      </c>
      <c r="B441" s="1">
        <v>8</v>
      </c>
      <c r="C441" s="2">
        <f>DATE(precM[[#This Row],[Year]],precM[[#This Row],[Month]],15)</f>
        <v>21047</v>
      </c>
      <c r="D441" s="1">
        <f>precM[[#This Row],[Year]]+1/24+(precM[[#This Row],[Month]]-1)/12</f>
        <v>1957.625</v>
      </c>
      <c r="E441" s="1">
        <v>0</v>
      </c>
      <c r="F441" s="1">
        <f>$Q$17+$Q$18*precM[[#This Row],[DecDate]]</f>
        <v>4.0924866993208155</v>
      </c>
      <c r="G441">
        <f>precM[[#This Row],[Prec]]-precM[[#This Row],[Trend]]</f>
        <v>-4.0924866993208155</v>
      </c>
      <c r="H441" s="4">
        <f t="shared" si="6"/>
        <v>1.2159748391407219</v>
      </c>
      <c r="I441" s="4">
        <f>precM[[#This Row],[Trend]]+precM[[#This Row],[Cycle]]</f>
        <v>5.3084615384615379</v>
      </c>
      <c r="J441" s="4">
        <f>precM[[#This Row],[Detrended]]-precM[[#This Row],[Cycle]]</f>
        <v>-5.3084615384615379</v>
      </c>
      <c r="K441" s="4">
        <f>AVERAGEIF(precM[Month],precM[Month],precM[High Frequency])</f>
        <v>-4.2356780333068986</v>
      </c>
      <c r="L441" s="4">
        <f>precM[[#This Row],[S0]]-AVERAGE($K$2:$K$13)</f>
        <v>-4.2386227861485581</v>
      </c>
      <c r="M441" s="4">
        <f>precM[[#This Row],[Prec]]-precM[[#This Row],[Seasonal]]</f>
        <v>4.2386227861485581</v>
      </c>
    </row>
    <row r="442" spans="1:13" x14ac:dyDescent="0.3">
      <c r="A442" s="1">
        <v>1957</v>
      </c>
      <c r="B442" s="1">
        <v>9</v>
      </c>
      <c r="C442" s="2">
        <f>DATE(precM[[#This Row],[Year]],precM[[#This Row],[Month]],15)</f>
        <v>21078</v>
      </c>
      <c r="D442" s="1">
        <f>precM[[#This Row],[Year]]+1/24+(precM[[#This Row],[Month]]-1)/12</f>
        <v>1957.7083333333335</v>
      </c>
      <c r="E442" s="1">
        <v>3.73</v>
      </c>
      <c r="F442" s="1">
        <f>$Q$17+$Q$18*precM[[#This Row],[DecDate]]</f>
        <v>4.0931190754723481</v>
      </c>
      <c r="G442">
        <f>precM[[#This Row],[Prec]]-precM[[#This Row],[Trend]]</f>
        <v>-0.36311907547234812</v>
      </c>
      <c r="H442" s="4">
        <f t="shared" si="6"/>
        <v>1.2668809245276524</v>
      </c>
      <c r="I442" s="4">
        <f>precM[[#This Row],[Trend]]+precM[[#This Row],[Cycle]]</f>
        <v>5.36</v>
      </c>
      <c r="J442" s="4">
        <f>precM[[#This Row],[Detrended]]-precM[[#This Row],[Cycle]]</f>
        <v>-1.6300000000000006</v>
      </c>
      <c r="K442" s="4">
        <f>AVERAGEIF(precM[Month],precM[Month],precM[High Frequency])</f>
        <v>-3.6242505947660595</v>
      </c>
      <c r="L442" s="4">
        <f>precM[[#This Row],[S0]]-AVERAGE($K$2:$K$13)</f>
        <v>-3.6271953476077194</v>
      </c>
      <c r="M442" s="4">
        <f>precM[[#This Row],[Prec]]-precM[[#This Row],[Seasonal]]</f>
        <v>7.3571953476077194</v>
      </c>
    </row>
    <row r="443" spans="1:13" x14ac:dyDescent="0.3">
      <c r="A443" s="1">
        <v>1957</v>
      </c>
      <c r="B443" s="1">
        <v>10</v>
      </c>
      <c r="C443" s="2">
        <f>DATE(precM[[#This Row],[Year]],precM[[#This Row],[Month]],15)</f>
        <v>21108</v>
      </c>
      <c r="D443" s="1">
        <f>precM[[#This Row],[Year]]+1/24+(precM[[#This Row],[Month]]-1)/12</f>
        <v>1957.7916666666667</v>
      </c>
      <c r="E443" s="1">
        <v>6.43</v>
      </c>
      <c r="F443" s="1">
        <f>$Q$17+$Q$18*precM[[#This Row],[DecDate]]</f>
        <v>4.0937514516238789</v>
      </c>
      <c r="G443">
        <f>precM[[#This Row],[Prec]]-precM[[#This Row],[Trend]]</f>
        <v>2.3362485483761208</v>
      </c>
      <c r="H443" s="4">
        <f t="shared" si="6"/>
        <v>1.2962485483761215</v>
      </c>
      <c r="I443" s="4">
        <f>precM[[#This Row],[Trend]]+precM[[#This Row],[Cycle]]</f>
        <v>5.3900000000000006</v>
      </c>
      <c r="J443" s="4">
        <f>precM[[#This Row],[Detrended]]-precM[[#This Row],[Cycle]]</f>
        <v>1.0399999999999994</v>
      </c>
      <c r="K443" s="4">
        <f>AVERAGEIF(precM[Month],precM[Month],precM[High Frequency])</f>
        <v>-1.0463521015067407</v>
      </c>
      <c r="L443" s="4">
        <f>precM[[#This Row],[S0]]-AVERAGE($K$2:$K$13)</f>
        <v>-1.0492968543484005</v>
      </c>
      <c r="M443" s="4">
        <f>precM[[#This Row],[Prec]]-precM[[#This Row],[Seasonal]]</f>
        <v>7.4792968543483997</v>
      </c>
    </row>
    <row r="444" spans="1:13" x14ac:dyDescent="0.3">
      <c r="A444" s="1">
        <v>1957</v>
      </c>
      <c r="B444" s="1">
        <v>11</v>
      </c>
      <c r="C444" s="2">
        <f>DATE(precM[[#This Row],[Year]],precM[[#This Row],[Month]],15)</f>
        <v>21139</v>
      </c>
      <c r="D444" s="1">
        <f>precM[[#This Row],[Year]]+1/24+(precM[[#This Row],[Month]]-1)/12</f>
        <v>1957.875</v>
      </c>
      <c r="E444" s="1">
        <v>0.19</v>
      </c>
      <c r="F444" s="1">
        <f>$Q$17+$Q$18*precM[[#This Row],[DecDate]]</f>
        <v>4.0943838277754079</v>
      </c>
      <c r="G444">
        <f>precM[[#This Row],[Prec]]-precM[[#This Row],[Trend]]</f>
        <v>-3.9043838277754079</v>
      </c>
      <c r="H444" s="4">
        <f t="shared" si="6"/>
        <v>1.1271546337630525</v>
      </c>
      <c r="I444" s="4">
        <f>precM[[#This Row],[Trend]]+precM[[#This Row],[Cycle]]</f>
        <v>5.2215384615384606</v>
      </c>
      <c r="J444" s="4">
        <f>precM[[#This Row],[Detrended]]-precM[[#This Row],[Cycle]]</f>
        <v>-5.0315384615384602</v>
      </c>
      <c r="K444" s="4">
        <f>AVERAGEIF(precM[Month],precM[Month],precM[High Frequency])</f>
        <v>2.138580491673276</v>
      </c>
      <c r="L444" s="4">
        <f>precM[[#This Row],[S0]]-AVERAGE($K$2:$K$13)</f>
        <v>2.1356357388316161</v>
      </c>
      <c r="M444" s="4">
        <f>precM[[#This Row],[Prec]]-precM[[#This Row],[Seasonal]]</f>
        <v>-1.9456357388316161</v>
      </c>
    </row>
    <row r="445" spans="1:13" x14ac:dyDescent="0.3">
      <c r="A445" s="1">
        <v>1957</v>
      </c>
      <c r="B445" s="1">
        <v>12</v>
      </c>
      <c r="C445" s="2">
        <f>DATE(precM[[#This Row],[Year]],precM[[#This Row],[Month]],15)</f>
        <v>21169</v>
      </c>
      <c r="D445" s="1">
        <f>precM[[#This Row],[Year]]+1/24+(precM[[#This Row],[Month]]-1)/12</f>
        <v>1957.9583333333335</v>
      </c>
      <c r="E445" s="1">
        <v>1.59</v>
      </c>
      <c r="F445" s="1">
        <f>$Q$17+$Q$18*precM[[#This Row],[DecDate]]</f>
        <v>4.0950162039269404</v>
      </c>
      <c r="G445">
        <f>precM[[#This Row],[Prec]]-precM[[#This Row],[Trend]]</f>
        <v>-2.5050162039269406</v>
      </c>
      <c r="H445" s="4">
        <f t="shared" si="6"/>
        <v>0.78036841145767544</v>
      </c>
      <c r="I445" s="4">
        <f>precM[[#This Row],[Trend]]+precM[[#This Row],[Cycle]]</f>
        <v>4.8753846153846156</v>
      </c>
      <c r="J445" s="4">
        <f>precM[[#This Row],[Detrended]]-precM[[#This Row],[Cycle]]</f>
        <v>-3.2853846153846158</v>
      </c>
      <c r="K445" s="4">
        <f>AVERAGEIF(precM[Month],precM[Month],precM[High Frequency])</f>
        <v>4.7562727993655827</v>
      </c>
      <c r="L445" s="4">
        <f>precM[[#This Row],[S0]]-AVERAGE($K$2:$K$13)</f>
        <v>4.7533280465239232</v>
      </c>
      <c r="M445" s="4">
        <f>precM[[#This Row],[Prec]]-precM[[#This Row],[Seasonal]]</f>
        <v>-3.1633280465239233</v>
      </c>
    </row>
    <row r="446" spans="1:13" x14ac:dyDescent="0.3">
      <c r="A446" s="1">
        <v>1958</v>
      </c>
      <c r="B446" s="1">
        <v>1</v>
      </c>
      <c r="C446" s="2">
        <f>DATE(precM[[#This Row],[Year]],precM[[#This Row],[Month]],15)</f>
        <v>21200</v>
      </c>
      <c r="D446" s="1">
        <f>precM[[#This Row],[Year]]+1/24+(precM[[#This Row],[Month]]-1)/12</f>
        <v>1958.0416666666667</v>
      </c>
      <c r="E446" s="1">
        <v>9.44</v>
      </c>
      <c r="F446" s="1">
        <f>$Q$17+$Q$18*precM[[#This Row],[DecDate]]</f>
        <v>4.0956485800784712</v>
      </c>
      <c r="G446">
        <f>precM[[#This Row],[Prec]]-precM[[#This Row],[Trend]]</f>
        <v>5.3443514199215283</v>
      </c>
      <c r="H446" s="4">
        <f t="shared" si="6"/>
        <v>0.82358218915229853</v>
      </c>
      <c r="I446" s="4">
        <f>precM[[#This Row],[Trend]]+precM[[#This Row],[Cycle]]</f>
        <v>4.9192307692307695</v>
      </c>
      <c r="J446" s="4">
        <f>precM[[#This Row],[Detrended]]-precM[[#This Row],[Cycle]]</f>
        <v>4.52076923076923</v>
      </c>
      <c r="K446" s="4">
        <f>AVERAGEIF(precM[Month],precM[Month],precM[High Frequency])</f>
        <v>4.8781919111816014</v>
      </c>
      <c r="L446" s="4">
        <f>precM[[#This Row],[S0]]-AVERAGE($K$2:$K$13)</f>
        <v>4.8752471583399419</v>
      </c>
      <c r="M446" s="4">
        <f>precM[[#This Row],[Prec]]-precM[[#This Row],[Seasonal]]</f>
        <v>4.5647528416600576</v>
      </c>
    </row>
    <row r="447" spans="1:13" x14ac:dyDescent="0.3">
      <c r="A447" s="1">
        <v>1958</v>
      </c>
      <c r="B447" s="1">
        <v>2</v>
      </c>
      <c r="C447" s="2">
        <f>DATE(precM[[#This Row],[Year]],precM[[#This Row],[Month]],15)</f>
        <v>21231</v>
      </c>
      <c r="D447" s="1">
        <f>precM[[#This Row],[Year]]+1/24+(precM[[#This Row],[Month]]-1)/12</f>
        <v>1958.125</v>
      </c>
      <c r="E447" s="1">
        <v>18.64</v>
      </c>
      <c r="F447" s="1">
        <f>$Q$17+$Q$18*precM[[#This Row],[DecDate]]</f>
        <v>4.0962809562300002</v>
      </c>
      <c r="G447">
        <f>precM[[#This Row],[Prec]]-precM[[#This Row],[Trend]]</f>
        <v>14.54371904377</v>
      </c>
      <c r="H447" s="4">
        <f t="shared" si="6"/>
        <v>0.83679596684692215</v>
      </c>
      <c r="I447" s="4">
        <f>precM[[#This Row],[Trend]]+precM[[#This Row],[Cycle]]</f>
        <v>4.9330769230769222</v>
      </c>
      <c r="J447" s="4">
        <f>precM[[#This Row],[Detrended]]-precM[[#This Row],[Cycle]]</f>
        <v>13.706923076923077</v>
      </c>
      <c r="K447" s="4">
        <f>AVERAGEIF(precM[Month],precM[Month],precM[High Frequency])</f>
        <v>4.3020697858842185</v>
      </c>
      <c r="L447" s="4">
        <f>precM[[#This Row],[S0]]-AVERAGE($K$2:$K$13)</f>
        <v>4.299125033042559</v>
      </c>
      <c r="M447" s="4">
        <f>precM[[#This Row],[Prec]]-precM[[#This Row],[Seasonal]]</f>
        <v>14.340874966957442</v>
      </c>
    </row>
    <row r="448" spans="1:13" x14ac:dyDescent="0.3">
      <c r="A448" s="1">
        <v>1958</v>
      </c>
      <c r="B448" s="1">
        <v>3</v>
      </c>
      <c r="C448" s="2">
        <f>DATE(precM[[#This Row],[Year]],precM[[#This Row],[Month]],15)</f>
        <v>21259</v>
      </c>
      <c r="D448" s="1">
        <f>precM[[#This Row],[Year]]+1/24+(precM[[#This Row],[Month]]-1)/12</f>
        <v>1958.2083333333335</v>
      </c>
      <c r="E448" s="1">
        <v>11.77</v>
      </c>
      <c r="F448" s="1">
        <f>$Q$17+$Q$18*precM[[#This Row],[DecDate]]</f>
        <v>4.0969133323815328</v>
      </c>
      <c r="G448">
        <f>precM[[#This Row],[Prec]]-precM[[#This Row],[Trend]]</f>
        <v>7.6730866676184668</v>
      </c>
      <c r="H448" s="4">
        <f t="shared" si="6"/>
        <v>0.88924051377231439</v>
      </c>
      <c r="I448" s="4">
        <f>precM[[#This Row],[Trend]]+precM[[#This Row],[Cycle]]</f>
        <v>4.9861538461538473</v>
      </c>
      <c r="J448" s="4">
        <f>precM[[#This Row],[Detrended]]-precM[[#This Row],[Cycle]]</f>
        <v>6.7838461538461523</v>
      </c>
      <c r="K448" s="4">
        <f>AVERAGEIF(precM[Month],precM[Month],precM[High Frequency])</f>
        <v>3.0973513084853286</v>
      </c>
      <c r="L448" s="4">
        <f>precM[[#This Row],[S0]]-AVERAGE($K$2:$K$13)</f>
        <v>3.0944065556436686</v>
      </c>
      <c r="M448" s="4">
        <f>precM[[#This Row],[Prec]]-precM[[#This Row],[Seasonal]]</f>
        <v>8.6755934443563305</v>
      </c>
    </row>
    <row r="449" spans="1:13" x14ac:dyDescent="0.3">
      <c r="A449" s="1">
        <v>1958</v>
      </c>
      <c r="B449" s="1">
        <v>4</v>
      </c>
      <c r="C449" s="2">
        <f>DATE(precM[[#This Row],[Year]],precM[[#This Row],[Month]],15)</f>
        <v>21290</v>
      </c>
      <c r="D449" s="1">
        <f>precM[[#This Row],[Year]]+1/24+(precM[[#This Row],[Month]]-1)/12</f>
        <v>1958.2916666666667</v>
      </c>
      <c r="E449" s="1">
        <v>7.07</v>
      </c>
      <c r="F449" s="1">
        <f>$Q$17+$Q$18*precM[[#This Row],[DecDate]]</f>
        <v>4.0975457085330635</v>
      </c>
      <c r="G449">
        <f>precM[[#This Row],[Prec]]-precM[[#This Row],[Trend]]</f>
        <v>2.9724542914669367</v>
      </c>
      <c r="H449" s="4">
        <f t="shared" si="6"/>
        <v>0.99937736839001434</v>
      </c>
      <c r="I449" s="4">
        <f>precM[[#This Row],[Trend]]+precM[[#This Row],[Cycle]]</f>
        <v>5.096923076923078</v>
      </c>
      <c r="J449" s="4">
        <f>precM[[#This Row],[Detrended]]-precM[[#This Row],[Cycle]]</f>
        <v>1.9730769230769223</v>
      </c>
      <c r="K449" s="4">
        <f>AVERAGEIF(precM[Month],precM[Month],precM[High Frequency])</f>
        <v>-0.10716891356066603</v>
      </c>
      <c r="L449" s="4">
        <f>precM[[#This Row],[S0]]-AVERAGE($K$2:$K$13)</f>
        <v>-0.11011366640232584</v>
      </c>
      <c r="M449" s="4">
        <f>precM[[#This Row],[Prec]]-precM[[#This Row],[Seasonal]]</f>
        <v>7.1801136664023257</v>
      </c>
    </row>
    <row r="450" spans="1:13" x14ac:dyDescent="0.3">
      <c r="A450" s="1">
        <v>1958</v>
      </c>
      <c r="B450" s="1">
        <v>5</v>
      </c>
      <c r="C450" s="2">
        <f>DATE(precM[[#This Row],[Year]],precM[[#This Row],[Month]],15)</f>
        <v>21320</v>
      </c>
      <c r="D450" s="1">
        <f>precM[[#This Row],[Year]]+1/24+(precM[[#This Row],[Month]]-1)/12</f>
        <v>1958.375</v>
      </c>
      <c r="E450" s="1">
        <v>1.43</v>
      </c>
      <c r="F450" s="1">
        <f>$Q$17+$Q$18*precM[[#This Row],[DecDate]]</f>
        <v>4.0981780846845925</v>
      </c>
      <c r="G450">
        <f>precM[[#This Row],[Prec]]-precM[[#This Row],[Trend]]</f>
        <v>-2.6681780846845928</v>
      </c>
      <c r="H450" s="4">
        <f t="shared" si="6"/>
        <v>0.7925911460846371</v>
      </c>
      <c r="I450" s="4">
        <f>precM[[#This Row],[Trend]]+precM[[#This Row],[Cycle]]</f>
        <v>4.8907692307692301</v>
      </c>
      <c r="J450" s="4">
        <f>precM[[#This Row],[Detrended]]-precM[[#This Row],[Cycle]]</f>
        <v>-3.4607692307692299</v>
      </c>
      <c r="K450" s="4">
        <f>AVERAGEIF(precM[Month],precM[Month],precM[High Frequency])</f>
        <v>-2.20263283108644</v>
      </c>
      <c r="L450" s="4">
        <f>precM[[#This Row],[S0]]-AVERAGE($K$2:$K$13)</f>
        <v>-2.2055775839281</v>
      </c>
      <c r="M450" s="4">
        <f>precM[[#This Row],[Prec]]-precM[[#This Row],[Seasonal]]</f>
        <v>3.6355775839281002</v>
      </c>
    </row>
    <row r="451" spans="1:13" x14ac:dyDescent="0.3">
      <c r="A451" s="1">
        <v>1958</v>
      </c>
      <c r="B451" s="1">
        <v>6</v>
      </c>
      <c r="C451" s="2">
        <f>DATE(precM[[#This Row],[Year]],precM[[#This Row],[Month]],15)</f>
        <v>21351</v>
      </c>
      <c r="D451" s="1">
        <f>precM[[#This Row],[Year]]+1/24+(precM[[#This Row],[Month]]-1)/12</f>
        <v>1958.4583333333335</v>
      </c>
      <c r="E451" s="1">
        <v>2.9</v>
      </c>
      <c r="F451" s="1">
        <f>$Q$17+$Q$18*precM[[#This Row],[DecDate]]</f>
        <v>4.0988104608361251</v>
      </c>
      <c r="G451">
        <f>precM[[#This Row],[Prec]]-precM[[#This Row],[Trend]]</f>
        <v>-1.1988104608361252</v>
      </c>
      <c r="H451" s="4">
        <f t="shared" si="6"/>
        <v>1.4381126160869526</v>
      </c>
      <c r="I451" s="4">
        <f>precM[[#This Row],[Trend]]+precM[[#This Row],[Cycle]]</f>
        <v>5.5369230769230775</v>
      </c>
      <c r="J451" s="4">
        <f>precM[[#This Row],[Detrended]]-precM[[#This Row],[Cycle]]</f>
        <v>-2.636923076923078</v>
      </c>
      <c r="K451" s="4">
        <f>AVERAGEIF(precM[Month],precM[Month],precM[High Frequency])</f>
        <v>-3.5464234734337858</v>
      </c>
      <c r="L451" s="4">
        <f>precM[[#This Row],[S0]]-AVERAGE($K$2:$K$13)</f>
        <v>-3.5493682262754458</v>
      </c>
      <c r="M451" s="4">
        <f>precM[[#This Row],[Prec]]-precM[[#This Row],[Seasonal]]</f>
        <v>6.4493682262754461</v>
      </c>
    </row>
    <row r="452" spans="1:13" x14ac:dyDescent="0.3">
      <c r="A452" s="1">
        <v>1958</v>
      </c>
      <c r="B452" s="1">
        <v>7</v>
      </c>
      <c r="C452" s="2">
        <f>DATE(precM[[#This Row],[Year]],precM[[#This Row],[Month]],15)</f>
        <v>21381</v>
      </c>
      <c r="D452" s="1">
        <f>precM[[#This Row],[Year]]+1/24+(precM[[#This Row],[Month]]-1)/12</f>
        <v>1958.5416666666667</v>
      </c>
      <c r="E452" s="1">
        <v>0.76</v>
      </c>
      <c r="F452" s="1">
        <f>$Q$17+$Q$18*precM[[#This Row],[DecDate]]</f>
        <v>4.0994428369876559</v>
      </c>
      <c r="G452">
        <f>precM[[#This Row],[Prec]]-precM[[#This Row],[Trend]]</f>
        <v>-3.3394428369876561</v>
      </c>
      <c r="H452" s="4">
        <f t="shared" si="6"/>
        <v>2.3636340860892675</v>
      </c>
      <c r="I452" s="4">
        <f>precM[[#This Row],[Trend]]+precM[[#This Row],[Cycle]]</f>
        <v>6.4630769230769234</v>
      </c>
      <c r="J452" s="4">
        <f>precM[[#This Row],[Detrended]]-precM[[#This Row],[Cycle]]</f>
        <v>-5.7030769230769236</v>
      </c>
      <c r="K452" s="4">
        <f>AVERAGEIF(precM[Month],precM[Month],precM[High Frequency])</f>
        <v>-4.3746233148294991</v>
      </c>
      <c r="L452" s="4">
        <f>precM[[#This Row],[S0]]-AVERAGE($K$2:$K$13)</f>
        <v>-4.3775680676711586</v>
      </c>
      <c r="M452" s="4">
        <f>precM[[#This Row],[Prec]]-precM[[#This Row],[Seasonal]]</f>
        <v>5.1375680676711584</v>
      </c>
    </row>
    <row r="453" spans="1:13" x14ac:dyDescent="0.3">
      <c r="A453" s="1">
        <v>1958</v>
      </c>
      <c r="B453" s="1">
        <v>8</v>
      </c>
      <c r="C453" s="2">
        <f>DATE(precM[[#This Row],[Year]],precM[[#This Row],[Month]],15)</f>
        <v>21412</v>
      </c>
      <c r="D453" s="1">
        <f>precM[[#This Row],[Year]]+1/24+(precM[[#This Row],[Month]]-1)/12</f>
        <v>1958.625</v>
      </c>
      <c r="E453" s="1">
        <v>0.18</v>
      </c>
      <c r="F453" s="1">
        <f>$Q$17+$Q$18*precM[[#This Row],[DecDate]]</f>
        <v>4.1000752131391849</v>
      </c>
      <c r="G453">
        <f>precM[[#This Row],[Prec]]-precM[[#This Row],[Trend]]</f>
        <v>-3.9200752131391847</v>
      </c>
      <c r="H453" s="4">
        <f t="shared" si="6"/>
        <v>2.4722324791685066</v>
      </c>
      <c r="I453" s="4">
        <f>precM[[#This Row],[Trend]]+precM[[#This Row],[Cycle]]</f>
        <v>6.5723076923076915</v>
      </c>
      <c r="J453" s="4">
        <f>precM[[#This Row],[Detrended]]-precM[[#This Row],[Cycle]]</f>
        <v>-6.3923076923076909</v>
      </c>
      <c r="K453" s="4">
        <f>AVERAGEIF(precM[Month],precM[Month],precM[High Frequency])</f>
        <v>-4.2356780333068986</v>
      </c>
      <c r="L453" s="4">
        <f>precM[[#This Row],[S0]]-AVERAGE($K$2:$K$13)</f>
        <v>-4.2386227861485581</v>
      </c>
      <c r="M453" s="4">
        <f>precM[[#This Row],[Prec]]-precM[[#This Row],[Seasonal]]</f>
        <v>4.4186227861485579</v>
      </c>
    </row>
    <row r="454" spans="1:13" x14ac:dyDescent="0.3">
      <c r="A454" s="1">
        <v>1958</v>
      </c>
      <c r="B454" s="1">
        <v>9</v>
      </c>
      <c r="C454" s="2">
        <f>DATE(precM[[#This Row],[Year]],precM[[#This Row],[Month]],15)</f>
        <v>21443</v>
      </c>
      <c r="D454" s="1">
        <f>precM[[#This Row],[Year]]+1/24+(precM[[#This Row],[Month]]-1)/12</f>
        <v>1958.7083333333335</v>
      </c>
      <c r="E454" s="1">
        <v>0.69</v>
      </c>
      <c r="F454" s="1">
        <f>$Q$17+$Q$18*precM[[#This Row],[DecDate]]</f>
        <v>4.1007075892907174</v>
      </c>
      <c r="G454">
        <f>precM[[#This Row],[Prec]]-precM[[#This Row],[Trend]]</f>
        <v>-3.4107075892907175</v>
      </c>
      <c r="H454" s="4">
        <f t="shared" si="6"/>
        <v>1.2346770260938984</v>
      </c>
      <c r="I454" s="4">
        <f>precM[[#This Row],[Trend]]+precM[[#This Row],[Cycle]]</f>
        <v>5.3353846153846156</v>
      </c>
      <c r="J454" s="4">
        <f>precM[[#This Row],[Detrended]]-precM[[#This Row],[Cycle]]</f>
        <v>-4.6453846153846161</v>
      </c>
      <c r="K454" s="4">
        <f>AVERAGEIF(precM[Month],precM[Month],precM[High Frequency])</f>
        <v>-3.6242505947660595</v>
      </c>
      <c r="L454" s="4">
        <f>precM[[#This Row],[S0]]-AVERAGE($K$2:$K$13)</f>
        <v>-3.6271953476077194</v>
      </c>
      <c r="M454" s="4">
        <f>precM[[#This Row],[Prec]]-precM[[#This Row],[Seasonal]]</f>
        <v>4.3171953476077194</v>
      </c>
    </row>
    <row r="455" spans="1:13" x14ac:dyDescent="0.3">
      <c r="A455" s="1">
        <v>1958</v>
      </c>
      <c r="B455" s="1">
        <v>10</v>
      </c>
      <c r="C455" s="2">
        <f>DATE(precM[[#This Row],[Year]],precM[[#This Row],[Month]],15)</f>
        <v>21473</v>
      </c>
      <c r="D455" s="1">
        <f>precM[[#This Row],[Year]]+1/24+(precM[[#This Row],[Month]]-1)/12</f>
        <v>1958.7916666666667</v>
      </c>
      <c r="E455" s="1">
        <v>5.17</v>
      </c>
      <c r="F455" s="1">
        <f>$Q$17+$Q$18*precM[[#This Row],[DecDate]]</f>
        <v>4.1013399654422482</v>
      </c>
      <c r="G455">
        <f>precM[[#This Row],[Prec]]-precM[[#This Row],[Trend]]</f>
        <v>1.0686600345577517</v>
      </c>
      <c r="H455" s="4">
        <f t="shared" si="6"/>
        <v>0.47712157301929092</v>
      </c>
      <c r="I455" s="4">
        <f>precM[[#This Row],[Trend]]+precM[[#This Row],[Cycle]]</f>
        <v>4.5784615384615392</v>
      </c>
      <c r="J455" s="4">
        <f>precM[[#This Row],[Detrended]]-precM[[#This Row],[Cycle]]</f>
        <v>0.59153846153846079</v>
      </c>
      <c r="K455" s="4">
        <f>AVERAGEIF(precM[Month],precM[Month],precM[High Frequency])</f>
        <v>-1.0463521015067407</v>
      </c>
      <c r="L455" s="4">
        <f>precM[[#This Row],[S0]]-AVERAGE($K$2:$K$13)</f>
        <v>-1.0492968543484005</v>
      </c>
      <c r="M455" s="4">
        <f>precM[[#This Row],[Prec]]-precM[[#This Row],[Seasonal]]</f>
        <v>6.2192968543484</v>
      </c>
    </row>
    <row r="456" spans="1:13" x14ac:dyDescent="0.3">
      <c r="A456" s="1">
        <v>1958</v>
      </c>
      <c r="B456" s="1">
        <v>11</v>
      </c>
      <c r="C456" s="2">
        <f>DATE(precM[[#This Row],[Year]],precM[[#This Row],[Month]],15)</f>
        <v>21504</v>
      </c>
      <c r="D456" s="1">
        <f>precM[[#This Row],[Year]]+1/24+(precM[[#This Row],[Month]]-1)/12</f>
        <v>1958.875</v>
      </c>
      <c r="E456" s="1">
        <v>3.75</v>
      </c>
      <c r="F456" s="1">
        <f>$Q$17+$Q$18*precM[[#This Row],[DecDate]]</f>
        <v>4.1019723415937772</v>
      </c>
      <c r="G456">
        <f>precM[[#This Row],[Prec]]-precM[[#This Row],[Trend]]</f>
        <v>-0.35197234159377722</v>
      </c>
      <c r="H456" s="4">
        <f t="shared" si="6"/>
        <v>7.571996609852949E-2</v>
      </c>
      <c r="I456" s="4">
        <f>precM[[#This Row],[Trend]]+precM[[#This Row],[Cycle]]</f>
        <v>4.1776923076923067</v>
      </c>
      <c r="J456" s="4">
        <f>precM[[#This Row],[Detrended]]-precM[[#This Row],[Cycle]]</f>
        <v>-0.42769230769230671</v>
      </c>
      <c r="K456" s="4">
        <f>AVERAGEIF(precM[Month],precM[Month],precM[High Frequency])</f>
        <v>2.138580491673276</v>
      </c>
      <c r="L456" s="4">
        <f>precM[[#This Row],[S0]]-AVERAGE($K$2:$K$13)</f>
        <v>2.1356357388316161</v>
      </c>
      <c r="M456" s="4">
        <f>precM[[#This Row],[Prec]]-precM[[#This Row],[Seasonal]]</f>
        <v>1.6143642611683839</v>
      </c>
    </row>
    <row r="457" spans="1:13" x14ac:dyDescent="0.3">
      <c r="A457" s="1">
        <v>1958</v>
      </c>
      <c r="B457" s="1">
        <v>12</v>
      </c>
      <c r="C457" s="2">
        <f>DATE(precM[[#This Row],[Year]],precM[[#This Row],[Month]],15)</f>
        <v>21534</v>
      </c>
      <c r="D457" s="1">
        <f>precM[[#This Row],[Year]]+1/24+(precM[[#This Row],[Month]]-1)/12</f>
        <v>1958.9583333333335</v>
      </c>
      <c r="E457" s="1">
        <v>8.59</v>
      </c>
      <c r="F457" s="1">
        <f>$Q$17+$Q$18*precM[[#This Row],[DecDate]]</f>
        <v>4.1026047177453098</v>
      </c>
      <c r="G457">
        <f>precM[[#This Row],[Prec]]-precM[[#This Row],[Trend]]</f>
        <v>4.4873952822546901</v>
      </c>
      <c r="H457" s="4">
        <f t="shared" ref="H457:H520" si="7">AVERAGE(G451:G463)</f>
        <v>-2.7989333129924489E-2</v>
      </c>
      <c r="I457" s="4">
        <f>precM[[#This Row],[Trend]]+precM[[#This Row],[Cycle]]</f>
        <v>4.0746153846153854</v>
      </c>
      <c r="J457" s="4">
        <f>precM[[#This Row],[Detrended]]-precM[[#This Row],[Cycle]]</f>
        <v>4.5153846153846144</v>
      </c>
      <c r="K457" s="4">
        <f>AVERAGEIF(precM[Month],precM[Month],precM[High Frequency])</f>
        <v>4.7562727993655827</v>
      </c>
      <c r="L457" s="4">
        <f>precM[[#This Row],[S0]]-AVERAGE($K$2:$K$13)</f>
        <v>4.7533280465239232</v>
      </c>
      <c r="M457" s="4">
        <f>precM[[#This Row],[Prec]]-precM[[#This Row],[Seasonal]]</f>
        <v>3.8366719534760767</v>
      </c>
    </row>
    <row r="458" spans="1:13" x14ac:dyDescent="0.3">
      <c r="A458" s="1">
        <v>1959</v>
      </c>
      <c r="B458" s="1">
        <v>1</v>
      </c>
      <c r="C458" s="2">
        <f>DATE(precM[[#This Row],[Year]],precM[[#This Row],[Month]],15)</f>
        <v>21565</v>
      </c>
      <c r="D458" s="1">
        <f>precM[[#This Row],[Year]]+1/24+(precM[[#This Row],[Month]]-1)/12</f>
        <v>1959.0416666666667</v>
      </c>
      <c r="E458" s="1">
        <v>13.63</v>
      </c>
      <c r="F458" s="1">
        <f>$Q$17+$Q$18*precM[[#This Row],[DecDate]]</f>
        <v>4.1032370938968405</v>
      </c>
      <c r="G458">
        <f>precM[[#This Row],[Prec]]-precM[[#This Row],[Trend]]</f>
        <v>9.5267629061031602</v>
      </c>
      <c r="H458" s="4">
        <f t="shared" si="7"/>
        <v>-0.24477555543530133</v>
      </c>
      <c r="I458" s="4">
        <f>precM[[#This Row],[Trend]]+precM[[#This Row],[Cycle]]</f>
        <v>3.8584615384615391</v>
      </c>
      <c r="J458" s="4">
        <f>precM[[#This Row],[Detrended]]-precM[[#This Row],[Cycle]]</f>
        <v>9.7715384615384622</v>
      </c>
      <c r="K458" s="4">
        <f>AVERAGEIF(precM[Month],precM[Month],precM[High Frequency])</f>
        <v>4.8781919111816014</v>
      </c>
      <c r="L458" s="4">
        <f>precM[[#This Row],[S0]]-AVERAGE($K$2:$K$13)</f>
        <v>4.8752471583399419</v>
      </c>
      <c r="M458" s="4">
        <f>precM[[#This Row],[Prec]]-precM[[#This Row],[Seasonal]]</f>
        <v>8.7547528416600588</v>
      </c>
    </row>
    <row r="459" spans="1:13" x14ac:dyDescent="0.3">
      <c r="A459" s="1">
        <v>1959</v>
      </c>
      <c r="B459" s="1">
        <v>2</v>
      </c>
      <c r="C459" s="2">
        <f>DATE(precM[[#This Row],[Year]],precM[[#This Row],[Month]],15)</f>
        <v>21596</v>
      </c>
      <c r="D459" s="1">
        <f>precM[[#This Row],[Year]]+1/24+(precM[[#This Row],[Month]]-1)/12</f>
        <v>1959.125</v>
      </c>
      <c r="E459" s="1">
        <v>10.86</v>
      </c>
      <c r="F459" s="1">
        <f>$Q$17+$Q$18*precM[[#This Row],[DecDate]]</f>
        <v>4.1038694700483695</v>
      </c>
      <c r="G459">
        <f>precM[[#This Row],[Prec]]-precM[[#This Row],[Trend]]</f>
        <v>6.7561305299516299</v>
      </c>
      <c r="H459" s="4">
        <f t="shared" si="7"/>
        <v>-0.28233100850990894</v>
      </c>
      <c r="I459" s="4">
        <f>precM[[#This Row],[Trend]]+precM[[#This Row],[Cycle]]</f>
        <v>3.8215384615384607</v>
      </c>
      <c r="J459" s="4">
        <f>precM[[#This Row],[Detrended]]-precM[[#This Row],[Cycle]]</f>
        <v>7.0384615384615392</v>
      </c>
      <c r="K459" s="4">
        <f>AVERAGEIF(precM[Month],precM[Month],precM[High Frequency])</f>
        <v>4.3020697858842185</v>
      </c>
      <c r="L459" s="4">
        <f>precM[[#This Row],[S0]]-AVERAGE($K$2:$K$13)</f>
        <v>4.299125033042559</v>
      </c>
      <c r="M459" s="4">
        <f>precM[[#This Row],[Prec]]-precM[[#This Row],[Seasonal]]</f>
        <v>6.5608749669574404</v>
      </c>
    </row>
    <row r="460" spans="1:13" x14ac:dyDescent="0.3">
      <c r="A460" s="1">
        <v>1959</v>
      </c>
      <c r="B460" s="1">
        <v>3</v>
      </c>
      <c r="C460" s="2">
        <f>DATE(precM[[#This Row],[Year]],precM[[#This Row],[Month]],15)</f>
        <v>21624</v>
      </c>
      <c r="D460" s="1">
        <f>precM[[#This Row],[Year]]+1/24+(precM[[#This Row],[Month]]-1)/12</f>
        <v>1959.2083333333335</v>
      </c>
      <c r="E460" s="1">
        <v>2.56</v>
      </c>
      <c r="F460" s="1">
        <f>$Q$17+$Q$18*precM[[#This Row],[DecDate]]</f>
        <v>4.1045018461999021</v>
      </c>
      <c r="G460">
        <f>precM[[#This Row],[Prec]]-precM[[#This Row],[Trend]]</f>
        <v>-1.5445018461999021</v>
      </c>
      <c r="H460" s="4">
        <f t="shared" si="7"/>
        <v>3.1904614924063326E-3</v>
      </c>
      <c r="I460" s="4">
        <f>precM[[#This Row],[Trend]]+precM[[#This Row],[Cycle]]</f>
        <v>4.1076923076923082</v>
      </c>
      <c r="J460" s="4">
        <f>precM[[#This Row],[Detrended]]-precM[[#This Row],[Cycle]]</f>
        <v>-1.5476923076923084</v>
      </c>
      <c r="K460" s="4">
        <f>AVERAGEIF(precM[Month],precM[Month],precM[High Frequency])</f>
        <v>3.0973513084853286</v>
      </c>
      <c r="L460" s="4">
        <f>precM[[#This Row],[S0]]-AVERAGE($K$2:$K$13)</f>
        <v>3.0944065556436686</v>
      </c>
      <c r="M460" s="4">
        <f>precM[[#This Row],[Prec]]-precM[[#This Row],[Seasonal]]</f>
        <v>-0.53440655564366857</v>
      </c>
    </row>
    <row r="461" spans="1:13" x14ac:dyDescent="0.3">
      <c r="A461" s="1">
        <v>1959</v>
      </c>
      <c r="B461" s="1">
        <v>4</v>
      </c>
      <c r="C461" s="2">
        <f>DATE(precM[[#This Row],[Year]],precM[[#This Row],[Month]],15)</f>
        <v>21655</v>
      </c>
      <c r="D461" s="1">
        <f>precM[[#This Row],[Year]]+1/24+(precM[[#This Row],[Month]]-1)/12</f>
        <v>1959.2916666666667</v>
      </c>
      <c r="E461" s="1">
        <v>1.93</v>
      </c>
      <c r="F461" s="1">
        <f>$Q$17+$Q$18*precM[[#This Row],[DecDate]]</f>
        <v>4.1051342223514311</v>
      </c>
      <c r="G461">
        <f>precM[[#This Row],[Prec]]-precM[[#This Row],[Trend]]</f>
        <v>-2.1751342223514314</v>
      </c>
      <c r="H461" s="4">
        <f t="shared" si="7"/>
        <v>4.0965468793371287E-3</v>
      </c>
      <c r="I461" s="4">
        <f>precM[[#This Row],[Trend]]+precM[[#This Row],[Cycle]]</f>
        <v>4.1092307692307681</v>
      </c>
      <c r="J461" s="4">
        <f>precM[[#This Row],[Detrended]]-precM[[#This Row],[Cycle]]</f>
        <v>-2.1792307692307684</v>
      </c>
      <c r="K461" s="4">
        <f>AVERAGEIF(precM[Month],precM[Month],precM[High Frequency])</f>
        <v>-0.10716891356066603</v>
      </c>
      <c r="L461" s="4">
        <f>precM[[#This Row],[S0]]-AVERAGE($K$2:$K$13)</f>
        <v>-0.11011366640232584</v>
      </c>
      <c r="M461" s="4">
        <f>precM[[#This Row],[Prec]]-precM[[#This Row],[Seasonal]]</f>
        <v>2.0401136664023256</v>
      </c>
    </row>
    <row r="462" spans="1:13" x14ac:dyDescent="0.3">
      <c r="A462" s="1">
        <v>1959</v>
      </c>
      <c r="B462" s="1">
        <v>5</v>
      </c>
      <c r="C462" s="2">
        <f>DATE(precM[[#This Row],[Year]],precM[[#This Row],[Month]],15)</f>
        <v>21685</v>
      </c>
      <c r="D462" s="1">
        <f>precM[[#This Row],[Year]]+1/24+(precM[[#This Row],[Month]]-1)/12</f>
        <v>1959.375</v>
      </c>
      <c r="E462" s="1">
        <v>1.86</v>
      </c>
      <c r="F462" s="1">
        <f>$Q$17+$Q$18*precM[[#This Row],[DecDate]]</f>
        <v>4.1057665985029619</v>
      </c>
      <c r="G462">
        <f>precM[[#This Row],[Prec]]-precM[[#This Row],[Trend]]</f>
        <v>-2.2457665985029616</v>
      </c>
      <c r="H462" s="4">
        <f t="shared" si="7"/>
        <v>-0.22730506004142428</v>
      </c>
      <c r="I462" s="4">
        <f>precM[[#This Row],[Trend]]+precM[[#This Row],[Cycle]]</f>
        <v>3.8784615384615377</v>
      </c>
      <c r="J462" s="4">
        <f>precM[[#This Row],[Detrended]]-precM[[#This Row],[Cycle]]</f>
        <v>-2.0184615384615374</v>
      </c>
      <c r="K462" s="4">
        <f>AVERAGEIF(precM[Month],precM[Month],precM[High Frequency])</f>
        <v>-2.20263283108644</v>
      </c>
      <c r="L462" s="4">
        <f>precM[[#This Row],[S0]]-AVERAGE($K$2:$K$13)</f>
        <v>-2.2055775839281</v>
      </c>
      <c r="M462" s="4">
        <f>precM[[#This Row],[Prec]]-precM[[#This Row],[Seasonal]]</f>
        <v>4.0655775839280999</v>
      </c>
    </row>
    <row r="463" spans="1:13" x14ac:dyDescent="0.3">
      <c r="A463" s="1">
        <v>1959</v>
      </c>
      <c r="B463" s="1">
        <v>6</v>
      </c>
      <c r="C463" s="2">
        <f>DATE(precM[[#This Row],[Year]],precM[[#This Row],[Month]],15)</f>
        <v>21716</v>
      </c>
      <c r="D463" s="1">
        <f>precM[[#This Row],[Year]]+1/24+(precM[[#This Row],[Month]]-1)/12</f>
        <v>1959.4583333333335</v>
      </c>
      <c r="E463" s="1">
        <v>0.09</v>
      </c>
      <c r="F463" s="1">
        <f>$Q$17+$Q$18*precM[[#This Row],[DecDate]]</f>
        <v>4.1063989746544944</v>
      </c>
      <c r="G463">
        <f>precM[[#This Row],[Prec]]-precM[[#This Row],[Trend]]</f>
        <v>-4.0163989746544946</v>
      </c>
      <c r="H463" s="4">
        <f t="shared" si="7"/>
        <v>-0.284860513116032</v>
      </c>
      <c r="I463" s="4">
        <f>precM[[#This Row],[Trend]]+precM[[#This Row],[Cycle]]</f>
        <v>3.8215384615384624</v>
      </c>
      <c r="J463" s="4">
        <f>precM[[#This Row],[Detrended]]-precM[[#This Row],[Cycle]]</f>
        <v>-3.7315384615384626</v>
      </c>
      <c r="K463" s="4">
        <f>AVERAGEIF(precM[Month],precM[Month],precM[High Frequency])</f>
        <v>-3.5464234734337858</v>
      </c>
      <c r="L463" s="4">
        <f>precM[[#This Row],[S0]]-AVERAGE($K$2:$K$13)</f>
        <v>-3.5493682262754458</v>
      </c>
      <c r="M463" s="4">
        <f>precM[[#This Row],[Prec]]-precM[[#This Row],[Seasonal]]</f>
        <v>3.6393682262754457</v>
      </c>
    </row>
    <row r="464" spans="1:13" x14ac:dyDescent="0.3">
      <c r="A464" s="1">
        <v>1959</v>
      </c>
      <c r="B464" s="1">
        <v>7</v>
      </c>
      <c r="C464" s="2">
        <f>DATE(precM[[#This Row],[Year]],precM[[#This Row],[Month]],15)</f>
        <v>21746</v>
      </c>
      <c r="D464" s="1">
        <f>precM[[#This Row],[Year]]+1/24+(precM[[#This Row],[Month]]-1)/12</f>
        <v>1959.5416666666667</v>
      </c>
      <c r="E464" s="1">
        <v>0.09</v>
      </c>
      <c r="F464" s="1">
        <f>$Q$17+$Q$18*precM[[#This Row],[DecDate]]</f>
        <v>4.1070313508060234</v>
      </c>
      <c r="G464">
        <f>precM[[#This Row],[Prec]]-precM[[#This Row],[Trend]]</f>
        <v>-4.0170313508060236</v>
      </c>
      <c r="H464" s="4">
        <f t="shared" si="7"/>
        <v>-0.18241596619063941</v>
      </c>
      <c r="I464" s="4">
        <f>precM[[#This Row],[Trend]]+precM[[#This Row],[Cycle]]</f>
        <v>3.9246153846153842</v>
      </c>
      <c r="J464" s="4">
        <f>precM[[#This Row],[Detrended]]-precM[[#This Row],[Cycle]]</f>
        <v>-3.8346153846153843</v>
      </c>
      <c r="K464" s="4">
        <f>AVERAGEIF(precM[Month],precM[Month],precM[High Frequency])</f>
        <v>-4.3746233148294991</v>
      </c>
      <c r="L464" s="4">
        <f>precM[[#This Row],[S0]]-AVERAGE($K$2:$K$13)</f>
        <v>-4.3775680676711586</v>
      </c>
      <c r="M464" s="4">
        <f>precM[[#This Row],[Prec]]-precM[[#This Row],[Seasonal]]</f>
        <v>4.4675680676711584</v>
      </c>
    </row>
    <row r="465" spans="1:13" x14ac:dyDescent="0.3">
      <c r="A465" s="1">
        <v>1959</v>
      </c>
      <c r="B465" s="1">
        <v>8</v>
      </c>
      <c r="C465" s="2">
        <f>DATE(precM[[#This Row],[Year]],precM[[#This Row],[Month]],15)</f>
        <v>21777</v>
      </c>
      <c r="D465" s="1">
        <f>precM[[#This Row],[Year]]+1/24+(precM[[#This Row],[Month]]-1)/12</f>
        <v>1959.625</v>
      </c>
      <c r="E465" s="1">
        <v>0.28000000000000003</v>
      </c>
      <c r="F465" s="1">
        <f>$Q$17+$Q$18*precM[[#This Row],[DecDate]]</f>
        <v>4.1076637269575542</v>
      </c>
      <c r="G465">
        <f>precM[[#This Row],[Prec]]-precM[[#This Row],[Trend]]</f>
        <v>-3.827663726957554</v>
      </c>
      <c r="H465" s="4">
        <f t="shared" si="7"/>
        <v>-0.32150988080370868</v>
      </c>
      <c r="I465" s="4">
        <f>precM[[#This Row],[Trend]]+precM[[#This Row],[Cycle]]</f>
        <v>3.7861538461538453</v>
      </c>
      <c r="J465" s="4">
        <f>precM[[#This Row],[Detrended]]-precM[[#This Row],[Cycle]]</f>
        <v>-3.5061538461538451</v>
      </c>
      <c r="K465" s="4">
        <f>AVERAGEIF(precM[Month],precM[Month],precM[High Frequency])</f>
        <v>-4.2356780333068986</v>
      </c>
      <c r="L465" s="4">
        <f>precM[[#This Row],[S0]]-AVERAGE($K$2:$K$13)</f>
        <v>-4.2386227861485581</v>
      </c>
      <c r="M465" s="4">
        <f>precM[[#This Row],[Prec]]-precM[[#This Row],[Seasonal]]</f>
        <v>4.5186227861485584</v>
      </c>
    </row>
    <row r="466" spans="1:13" x14ac:dyDescent="0.3">
      <c r="A466" s="1">
        <v>1959</v>
      </c>
      <c r="B466" s="1">
        <v>9</v>
      </c>
      <c r="C466" s="2">
        <f>DATE(precM[[#This Row],[Year]],precM[[#This Row],[Month]],15)</f>
        <v>21808</v>
      </c>
      <c r="D466" s="1">
        <f>precM[[#This Row],[Year]]+1/24+(precM[[#This Row],[Month]]-1)/12</f>
        <v>1959.7083333333335</v>
      </c>
      <c r="E466" s="1">
        <v>3.9</v>
      </c>
      <c r="F466" s="1">
        <f>$Q$17+$Q$18*precM[[#This Row],[DecDate]]</f>
        <v>4.1082961031090868</v>
      </c>
      <c r="G466">
        <f>precM[[#This Row],[Prec]]-precM[[#This Row],[Trend]]</f>
        <v>-0.20829610310908686</v>
      </c>
      <c r="H466" s="4">
        <f t="shared" si="7"/>
        <v>-0.46598841080139325</v>
      </c>
      <c r="I466" s="4">
        <f>precM[[#This Row],[Trend]]+precM[[#This Row],[Cycle]]</f>
        <v>3.6423076923076936</v>
      </c>
      <c r="J466" s="4">
        <f>precM[[#This Row],[Detrended]]-precM[[#This Row],[Cycle]]</f>
        <v>0.25769230769230639</v>
      </c>
      <c r="K466" s="4">
        <f>AVERAGEIF(precM[Month],precM[Month],precM[High Frequency])</f>
        <v>-3.6242505947660595</v>
      </c>
      <c r="L466" s="4">
        <f>precM[[#This Row],[S0]]-AVERAGE($K$2:$K$13)</f>
        <v>-3.6271953476077194</v>
      </c>
      <c r="M466" s="4">
        <f>precM[[#This Row],[Prec]]-precM[[#This Row],[Seasonal]]</f>
        <v>7.5271953476077194</v>
      </c>
    </row>
    <row r="467" spans="1:13" x14ac:dyDescent="0.3">
      <c r="A467" s="1">
        <v>1959</v>
      </c>
      <c r="B467" s="1">
        <v>10</v>
      </c>
      <c r="C467" s="2">
        <f>DATE(precM[[#This Row],[Year]],precM[[#This Row],[Month]],15)</f>
        <v>21838</v>
      </c>
      <c r="D467" s="1">
        <f>precM[[#This Row],[Year]]+1/24+(precM[[#This Row],[Month]]-1)/12</f>
        <v>1959.7916666666667</v>
      </c>
      <c r="E467" s="1">
        <v>0.71</v>
      </c>
      <c r="F467" s="1">
        <f>$Q$17+$Q$18*precM[[#This Row],[DecDate]]</f>
        <v>4.1089284792606158</v>
      </c>
      <c r="G467">
        <f>precM[[#This Row],[Prec]]-precM[[#This Row],[Trend]]</f>
        <v>-3.3989284792606158</v>
      </c>
      <c r="H467" s="4">
        <f t="shared" si="7"/>
        <v>-0.46123617156830871</v>
      </c>
      <c r="I467" s="4">
        <f>precM[[#This Row],[Trend]]+precM[[#This Row],[Cycle]]</f>
        <v>3.6476923076923069</v>
      </c>
      <c r="J467" s="4">
        <f>precM[[#This Row],[Detrended]]-precM[[#This Row],[Cycle]]</f>
        <v>-2.9376923076923069</v>
      </c>
      <c r="K467" s="4">
        <f>AVERAGEIF(precM[Month],precM[Month],precM[High Frequency])</f>
        <v>-1.0463521015067407</v>
      </c>
      <c r="L467" s="4">
        <f>precM[[#This Row],[S0]]-AVERAGE($K$2:$K$13)</f>
        <v>-1.0492968543484005</v>
      </c>
      <c r="M467" s="4">
        <f>precM[[#This Row],[Prec]]-precM[[#This Row],[Seasonal]]</f>
        <v>1.7592968543484004</v>
      </c>
    </row>
    <row r="468" spans="1:13" x14ac:dyDescent="0.3">
      <c r="A468" s="1">
        <v>1959</v>
      </c>
      <c r="B468" s="1">
        <v>11</v>
      </c>
      <c r="C468" s="2">
        <f>DATE(precM[[#This Row],[Year]],precM[[#This Row],[Month]],15)</f>
        <v>21869</v>
      </c>
      <c r="D468" s="1">
        <f>precM[[#This Row],[Year]]+1/24+(precM[[#This Row],[Month]]-1)/12</f>
        <v>1959.875</v>
      </c>
      <c r="E468" s="1">
        <v>2.17</v>
      </c>
      <c r="F468" s="1">
        <f>$Q$17+$Q$18*precM[[#This Row],[DecDate]]</f>
        <v>4.1095608554121466</v>
      </c>
      <c r="G468">
        <f>precM[[#This Row],[Prec]]-precM[[#This Row],[Trend]]</f>
        <v>-1.9395608554121466</v>
      </c>
      <c r="H468" s="4">
        <f t="shared" si="7"/>
        <v>-0.38417624002753159</v>
      </c>
      <c r="I468" s="4">
        <f>precM[[#This Row],[Trend]]+precM[[#This Row],[Cycle]]</f>
        <v>3.7253846153846149</v>
      </c>
      <c r="J468" s="4">
        <f>precM[[#This Row],[Detrended]]-precM[[#This Row],[Cycle]]</f>
        <v>-1.5553846153846149</v>
      </c>
      <c r="K468" s="4">
        <f>AVERAGEIF(precM[Month],precM[Month],precM[High Frequency])</f>
        <v>2.138580491673276</v>
      </c>
      <c r="L468" s="4">
        <f>precM[[#This Row],[S0]]-AVERAGE($K$2:$K$13)</f>
        <v>2.1356357388316161</v>
      </c>
      <c r="M468" s="4">
        <f>precM[[#This Row],[Prec]]-precM[[#This Row],[Seasonal]]</f>
        <v>3.4364261168383869E-2</v>
      </c>
    </row>
    <row r="469" spans="1:13" x14ac:dyDescent="0.3">
      <c r="A469" s="1">
        <v>1959</v>
      </c>
      <c r="B469" s="1">
        <v>12</v>
      </c>
      <c r="C469" s="2">
        <f>DATE(precM[[#This Row],[Year]],precM[[#This Row],[Month]],15)</f>
        <v>21899</v>
      </c>
      <c r="D469" s="1">
        <f>precM[[#This Row],[Year]]+1/24+(precM[[#This Row],[Month]]-1)/12</f>
        <v>1959.9583333333335</v>
      </c>
      <c r="E469" s="1">
        <v>3.01</v>
      </c>
      <c r="F469" s="1">
        <f>$Q$17+$Q$18*precM[[#This Row],[DecDate]]</f>
        <v>4.1101932315636791</v>
      </c>
      <c r="G469">
        <f>precM[[#This Row],[Prec]]-precM[[#This Row],[Trend]]</f>
        <v>-1.1001932315636793</v>
      </c>
      <c r="H469" s="4">
        <f t="shared" si="7"/>
        <v>-0.52788553925598569</v>
      </c>
      <c r="I469" s="4">
        <f>precM[[#This Row],[Trend]]+precM[[#This Row],[Cycle]]</f>
        <v>3.5823076923076935</v>
      </c>
      <c r="J469" s="4">
        <f>precM[[#This Row],[Detrended]]-precM[[#This Row],[Cycle]]</f>
        <v>-0.57230769230769363</v>
      </c>
      <c r="K469" s="4">
        <f>AVERAGEIF(precM[Month],precM[Month],precM[High Frequency])</f>
        <v>4.7562727993655827</v>
      </c>
      <c r="L469" s="4">
        <f>precM[[#This Row],[S0]]-AVERAGE($K$2:$K$13)</f>
        <v>4.7533280465239232</v>
      </c>
      <c r="M469" s="4">
        <f>precM[[#This Row],[Prec]]-precM[[#This Row],[Seasonal]]</f>
        <v>-1.7433280465239234</v>
      </c>
    </row>
    <row r="470" spans="1:13" x14ac:dyDescent="0.3">
      <c r="A470" s="1">
        <v>1960</v>
      </c>
      <c r="B470" s="1">
        <v>1</v>
      </c>
      <c r="C470" s="2">
        <f>DATE(precM[[#This Row],[Year]],precM[[#This Row],[Month]],15)</f>
        <v>21930</v>
      </c>
      <c r="D470" s="1">
        <f>precM[[#This Row],[Year]]+1/24+(precM[[#This Row],[Month]]-1)/12</f>
        <v>1960.0416666666667</v>
      </c>
      <c r="E470" s="1">
        <v>9.93</v>
      </c>
      <c r="F470" s="1">
        <f>$Q$17+$Q$18*precM[[#This Row],[DecDate]]</f>
        <v>4.1108256077152081</v>
      </c>
      <c r="G470">
        <f>precM[[#This Row],[Prec]]-precM[[#This Row],[Trend]]</f>
        <v>5.8191743922847916</v>
      </c>
      <c r="H470" s="4">
        <f t="shared" si="7"/>
        <v>-0.52851791540751647</v>
      </c>
      <c r="I470" s="4">
        <f>precM[[#This Row],[Trend]]+precM[[#This Row],[Cycle]]</f>
        <v>3.5823076923076917</v>
      </c>
      <c r="J470" s="4">
        <f>precM[[#This Row],[Detrended]]-precM[[#This Row],[Cycle]]</f>
        <v>6.3476923076923084</v>
      </c>
      <c r="K470" s="4">
        <f>AVERAGEIF(precM[Month],precM[Month],precM[High Frequency])</f>
        <v>4.8781919111816014</v>
      </c>
      <c r="L470" s="4">
        <f>precM[[#This Row],[S0]]-AVERAGE($K$2:$K$13)</f>
        <v>4.8752471583399419</v>
      </c>
      <c r="M470" s="4">
        <f>precM[[#This Row],[Prec]]-precM[[#This Row],[Seasonal]]</f>
        <v>5.0547528416600578</v>
      </c>
    </row>
    <row r="471" spans="1:13" x14ac:dyDescent="0.3">
      <c r="A471" s="1">
        <v>1960</v>
      </c>
      <c r="B471" s="1">
        <v>2</v>
      </c>
      <c r="C471" s="2">
        <f>DATE(precM[[#This Row],[Year]],precM[[#This Row],[Month]],15)</f>
        <v>21961</v>
      </c>
      <c r="D471" s="1">
        <f>precM[[#This Row],[Year]]+1/24+(precM[[#This Row],[Month]]-1)/12</f>
        <v>1960.125</v>
      </c>
      <c r="E471" s="1">
        <v>11.83</v>
      </c>
      <c r="F471" s="1">
        <f>$Q$17+$Q$18*precM[[#This Row],[DecDate]]</f>
        <v>4.1114579838667389</v>
      </c>
      <c r="G471">
        <f>precM[[#This Row],[Prec]]-precM[[#This Row],[Trend]]</f>
        <v>7.7185420161332612</v>
      </c>
      <c r="H471" s="4">
        <f t="shared" si="7"/>
        <v>-0.53376567617443171</v>
      </c>
      <c r="I471" s="4">
        <f>precM[[#This Row],[Trend]]+precM[[#This Row],[Cycle]]</f>
        <v>3.5776923076923071</v>
      </c>
      <c r="J471" s="4">
        <f>precM[[#This Row],[Detrended]]-precM[[#This Row],[Cycle]]</f>
        <v>8.2523076923076921</v>
      </c>
      <c r="K471" s="4">
        <f>AVERAGEIF(precM[Month],precM[Month],precM[High Frequency])</f>
        <v>4.3020697858842185</v>
      </c>
      <c r="L471" s="4">
        <f>precM[[#This Row],[S0]]-AVERAGE($K$2:$K$13)</f>
        <v>4.299125033042559</v>
      </c>
      <c r="M471" s="4">
        <f>precM[[#This Row],[Prec]]-precM[[#This Row],[Seasonal]]</f>
        <v>7.5308749669574411</v>
      </c>
    </row>
    <row r="472" spans="1:13" x14ac:dyDescent="0.3">
      <c r="A472" s="1">
        <v>1960</v>
      </c>
      <c r="B472" s="1">
        <v>3</v>
      </c>
      <c r="C472" s="2">
        <f>DATE(precM[[#This Row],[Year]],precM[[#This Row],[Month]],15)</f>
        <v>21990</v>
      </c>
      <c r="D472" s="1">
        <f>precM[[#This Row],[Year]]+1/24+(precM[[#This Row],[Month]]-1)/12</f>
        <v>1960.2083333333335</v>
      </c>
      <c r="E472" s="1">
        <v>8.99</v>
      </c>
      <c r="F472" s="1">
        <f>$Q$17+$Q$18*precM[[#This Row],[DecDate]]</f>
        <v>4.1120903600182714</v>
      </c>
      <c r="G472">
        <f>precM[[#This Row],[Prec]]-precM[[#This Row],[Trend]]</f>
        <v>4.8779096399817288</v>
      </c>
      <c r="H472" s="4">
        <f t="shared" si="7"/>
        <v>-0.53978266771057803</v>
      </c>
      <c r="I472" s="4">
        <f>precM[[#This Row],[Trend]]+precM[[#This Row],[Cycle]]</f>
        <v>3.5723076923076933</v>
      </c>
      <c r="J472" s="4">
        <f>precM[[#This Row],[Detrended]]-precM[[#This Row],[Cycle]]</f>
        <v>5.4176923076923069</v>
      </c>
      <c r="K472" s="4">
        <f>AVERAGEIF(precM[Month],precM[Month],precM[High Frequency])</f>
        <v>3.0973513084853286</v>
      </c>
      <c r="L472" s="4">
        <f>precM[[#This Row],[S0]]-AVERAGE($K$2:$K$13)</f>
        <v>3.0944065556436686</v>
      </c>
      <c r="M472" s="4">
        <f>precM[[#This Row],[Prec]]-precM[[#This Row],[Seasonal]]</f>
        <v>5.8955934443563311</v>
      </c>
    </row>
    <row r="473" spans="1:13" x14ac:dyDescent="0.3">
      <c r="A473" s="1">
        <v>1960</v>
      </c>
      <c r="B473" s="1">
        <v>4</v>
      </c>
      <c r="C473" s="2">
        <f>DATE(precM[[#This Row],[Year]],precM[[#This Row],[Month]],15)</f>
        <v>22021</v>
      </c>
      <c r="D473" s="1">
        <f>precM[[#This Row],[Year]]+1/24+(precM[[#This Row],[Month]]-1)/12</f>
        <v>1960.2916666666667</v>
      </c>
      <c r="E473" s="1">
        <v>2.63</v>
      </c>
      <c r="F473" s="1">
        <f>$Q$17+$Q$18*precM[[#This Row],[DecDate]]</f>
        <v>4.1127227361698004</v>
      </c>
      <c r="G473">
        <f>precM[[#This Row],[Prec]]-precM[[#This Row],[Trend]]</f>
        <v>-1.4827227361698005</v>
      </c>
      <c r="H473" s="4">
        <f t="shared" si="7"/>
        <v>-0.83195350540057034</v>
      </c>
      <c r="I473" s="4">
        <f>precM[[#This Row],[Trend]]+precM[[#This Row],[Cycle]]</f>
        <v>3.2807692307692302</v>
      </c>
      <c r="J473" s="4">
        <f>precM[[#This Row],[Detrended]]-precM[[#This Row],[Cycle]]</f>
        <v>-0.65076923076923021</v>
      </c>
      <c r="K473" s="4">
        <f>AVERAGEIF(precM[Month],precM[Month],precM[High Frequency])</f>
        <v>-0.10716891356066603</v>
      </c>
      <c r="L473" s="4">
        <f>precM[[#This Row],[S0]]-AVERAGE($K$2:$K$13)</f>
        <v>-0.11011366640232584</v>
      </c>
      <c r="M473" s="4">
        <f>precM[[#This Row],[Prec]]-precM[[#This Row],[Seasonal]]</f>
        <v>2.7401136664023258</v>
      </c>
    </row>
    <row r="474" spans="1:13" x14ac:dyDescent="0.3">
      <c r="A474" s="1">
        <v>1960</v>
      </c>
      <c r="B474" s="1">
        <v>5</v>
      </c>
      <c r="C474" s="2">
        <f>DATE(precM[[#This Row],[Year]],precM[[#This Row],[Month]],15)</f>
        <v>22051</v>
      </c>
      <c r="D474" s="1">
        <f>precM[[#This Row],[Year]]+1/24+(precM[[#This Row],[Month]]-1)/12</f>
        <v>1960.375</v>
      </c>
      <c r="E474" s="1">
        <v>2.94</v>
      </c>
      <c r="F474" s="1">
        <f>$Q$17+$Q$18*precM[[#This Row],[DecDate]]</f>
        <v>4.1133551123213312</v>
      </c>
      <c r="G474">
        <f>precM[[#This Row],[Prec]]-precM[[#This Row],[Trend]]</f>
        <v>-1.1733551123213313</v>
      </c>
      <c r="H474" s="4">
        <f t="shared" si="7"/>
        <v>-0.88643203539825477</v>
      </c>
      <c r="I474" s="4">
        <f>precM[[#This Row],[Trend]]+precM[[#This Row],[Cycle]]</f>
        <v>3.2269230769230766</v>
      </c>
      <c r="J474" s="4">
        <f>precM[[#This Row],[Detrended]]-precM[[#This Row],[Cycle]]</f>
        <v>-0.2869230769230765</v>
      </c>
      <c r="K474" s="4">
        <f>AVERAGEIF(precM[Month],precM[Month],precM[High Frequency])</f>
        <v>-2.20263283108644</v>
      </c>
      <c r="L474" s="4">
        <f>precM[[#This Row],[S0]]-AVERAGE($K$2:$K$13)</f>
        <v>-2.2055775839281</v>
      </c>
      <c r="M474" s="4">
        <f>precM[[#This Row],[Prec]]-precM[[#This Row],[Seasonal]]</f>
        <v>5.1455775839280999</v>
      </c>
    </row>
    <row r="475" spans="1:13" x14ac:dyDescent="0.3">
      <c r="A475" s="1">
        <v>1960</v>
      </c>
      <c r="B475" s="1">
        <v>6</v>
      </c>
      <c r="C475" s="2">
        <f>DATE(precM[[#This Row],[Year]],precM[[#This Row],[Month]],15)</f>
        <v>22082</v>
      </c>
      <c r="D475" s="1">
        <f>precM[[#This Row],[Year]]+1/24+(precM[[#This Row],[Month]]-1)/12</f>
        <v>1960.4583333333335</v>
      </c>
      <c r="E475" s="1">
        <v>0</v>
      </c>
      <c r="F475" s="1">
        <f>$Q$17+$Q$18*precM[[#This Row],[DecDate]]</f>
        <v>4.1139874884728638</v>
      </c>
      <c r="G475">
        <f>precM[[#This Row],[Prec]]-precM[[#This Row],[Trend]]</f>
        <v>-4.1139874884728638</v>
      </c>
      <c r="H475" s="4">
        <f t="shared" si="7"/>
        <v>-0.83475671924209371</v>
      </c>
      <c r="I475" s="4">
        <f>precM[[#This Row],[Trend]]+precM[[#This Row],[Cycle]]</f>
        <v>3.2792307692307698</v>
      </c>
      <c r="J475" s="4">
        <f>precM[[#This Row],[Detrended]]-precM[[#This Row],[Cycle]]</f>
        <v>-3.2792307692307698</v>
      </c>
      <c r="K475" s="4">
        <f>AVERAGEIF(precM[Month],precM[Month],precM[High Frequency])</f>
        <v>-3.5464234734337858</v>
      </c>
      <c r="L475" s="4">
        <f>precM[[#This Row],[S0]]-AVERAGE($K$2:$K$13)</f>
        <v>-3.5493682262754458</v>
      </c>
      <c r="M475" s="4">
        <f>precM[[#This Row],[Prec]]-precM[[#This Row],[Seasonal]]</f>
        <v>3.5493682262754458</v>
      </c>
    </row>
    <row r="476" spans="1:13" x14ac:dyDescent="0.3">
      <c r="A476" s="1">
        <v>1960</v>
      </c>
      <c r="B476" s="1">
        <v>7</v>
      </c>
      <c r="C476" s="2">
        <f>DATE(precM[[#This Row],[Year]],precM[[#This Row],[Month]],15)</f>
        <v>22112</v>
      </c>
      <c r="D476" s="1">
        <f>precM[[#This Row],[Year]]+1/24+(precM[[#This Row],[Month]]-1)/12</f>
        <v>1960.5416666666667</v>
      </c>
      <c r="E476" s="1">
        <v>0.09</v>
      </c>
      <c r="F476" s="1">
        <f>$Q$17+$Q$18*precM[[#This Row],[DecDate]]</f>
        <v>4.1146198646243928</v>
      </c>
      <c r="G476">
        <f>precM[[#This Row],[Prec]]-precM[[#This Row],[Trend]]</f>
        <v>-4.0246198646243929</v>
      </c>
      <c r="H476" s="4">
        <f t="shared" si="7"/>
        <v>-0.73846601847054738</v>
      </c>
      <c r="I476" s="4">
        <f>precM[[#This Row],[Trend]]+precM[[#This Row],[Cycle]]</f>
        <v>3.3761538461538452</v>
      </c>
      <c r="J476" s="4">
        <f>precM[[#This Row],[Detrended]]-precM[[#This Row],[Cycle]]</f>
        <v>-3.2861538461538453</v>
      </c>
      <c r="K476" s="4">
        <f>AVERAGEIF(precM[Month],precM[Month],precM[High Frequency])</f>
        <v>-4.3746233148294991</v>
      </c>
      <c r="L476" s="4">
        <f>precM[[#This Row],[S0]]-AVERAGE($K$2:$K$13)</f>
        <v>-4.3775680676711586</v>
      </c>
      <c r="M476" s="4">
        <f>precM[[#This Row],[Prec]]-precM[[#This Row],[Seasonal]]</f>
        <v>4.4675680676711584</v>
      </c>
    </row>
    <row r="477" spans="1:13" x14ac:dyDescent="0.3">
      <c r="A477" s="1">
        <v>1960</v>
      </c>
      <c r="B477" s="1">
        <v>8</v>
      </c>
      <c r="C477" s="2">
        <f>DATE(precM[[#This Row],[Year]],precM[[#This Row],[Month]],15)</f>
        <v>22143</v>
      </c>
      <c r="D477" s="1">
        <f>precM[[#This Row],[Year]]+1/24+(precM[[#This Row],[Month]]-1)/12</f>
        <v>1960.625</v>
      </c>
      <c r="E477" s="1">
        <v>0.03</v>
      </c>
      <c r="F477" s="1">
        <f>$Q$17+$Q$18*precM[[#This Row],[DecDate]]</f>
        <v>4.1152522407759236</v>
      </c>
      <c r="G477">
        <f>precM[[#This Row],[Prec]]-precM[[#This Row],[Trend]]</f>
        <v>-4.0852522407759233</v>
      </c>
      <c r="H477" s="4">
        <f t="shared" si="7"/>
        <v>-1.0937137792374627</v>
      </c>
      <c r="I477" s="4">
        <f>precM[[#This Row],[Trend]]+precM[[#This Row],[Cycle]]</f>
        <v>3.0215384615384608</v>
      </c>
      <c r="J477" s="4">
        <f>precM[[#This Row],[Detrended]]-precM[[#This Row],[Cycle]]</f>
        <v>-2.9915384615384606</v>
      </c>
      <c r="K477" s="4">
        <f>AVERAGEIF(precM[Month],precM[Month],precM[High Frequency])</f>
        <v>-4.2356780333068986</v>
      </c>
      <c r="L477" s="4">
        <f>precM[[#This Row],[S0]]-AVERAGE($K$2:$K$13)</f>
        <v>-4.2386227861485581</v>
      </c>
      <c r="M477" s="4">
        <f>precM[[#This Row],[Prec]]-precM[[#This Row],[Seasonal]]</f>
        <v>4.2686227861485584</v>
      </c>
    </row>
    <row r="478" spans="1:13" x14ac:dyDescent="0.3">
      <c r="A478" s="1">
        <v>1960</v>
      </c>
      <c r="B478" s="1">
        <v>9</v>
      </c>
      <c r="C478" s="2">
        <f>DATE(precM[[#This Row],[Year]],precM[[#This Row],[Month]],15)</f>
        <v>22174</v>
      </c>
      <c r="D478" s="1">
        <f>precM[[#This Row],[Year]]+1/24+(precM[[#This Row],[Month]]-1)/12</f>
        <v>1960.7083333333335</v>
      </c>
      <c r="E478" s="1">
        <v>0.21</v>
      </c>
      <c r="F478" s="1">
        <f>$Q$17+$Q$18*precM[[#This Row],[DecDate]]</f>
        <v>4.1158846169274561</v>
      </c>
      <c r="G478">
        <f>precM[[#This Row],[Prec]]-precM[[#This Row],[Trend]]</f>
        <v>-3.9058846169274561</v>
      </c>
      <c r="H478" s="4">
        <f t="shared" si="7"/>
        <v>-1.4343461553889933</v>
      </c>
      <c r="I478" s="4">
        <f>precM[[#This Row],[Trend]]+precM[[#This Row],[Cycle]]</f>
        <v>2.6815384615384628</v>
      </c>
      <c r="J478" s="4">
        <f>precM[[#This Row],[Detrended]]-precM[[#This Row],[Cycle]]</f>
        <v>-2.4715384615384628</v>
      </c>
      <c r="K478" s="4">
        <f>AVERAGEIF(precM[Month],precM[Month],precM[High Frequency])</f>
        <v>-3.6242505947660595</v>
      </c>
      <c r="L478" s="4">
        <f>precM[[#This Row],[S0]]-AVERAGE($K$2:$K$13)</f>
        <v>-3.6271953476077194</v>
      </c>
      <c r="M478" s="4">
        <f>precM[[#This Row],[Prec]]-precM[[#This Row],[Seasonal]]</f>
        <v>3.8371953476077194</v>
      </c>
    </row>
    <row r="479" spans="1:13" x14ac:dyDescent="0.3">
      <c r="A479" s="1">
        <v>1960</v>
      </c>
      <c r="B479" s="1">
        <v>10</v>
      </c>
      <c r="C479" s="2">
        <f>DATE(precM[[#This Row],[Year]],precM[[#This Row],[Month]],15)</f>
        <v>22204</v>
      </c>
      <c r="D479" s="1">
        <f>precM[[#This Row],[Year]]+1/24+(precM[[#This Row],[Month]]-1)/12</f>
        <v>1960.7916666666667</v>
      </c>
      <c r="E479" s="1">
        <v>0.11</v>
      </c>
      <c r="F479" s="1">
        <f>$Q$17+$Q$18*precM[[#This Row],[DecDate]]</f>
        <v>4.1165169930789851</v>
      </c>
      <c r="G479">
        <f>precM[[#This Row],[Prec]]-precM[[#This Row],[Trend]]</f>
        <v>-4.0065169930789848</v>
      </c>
      <c r="H479" s="4">
        <f t="shared" si="7"/>
        <v>-1.9380554546174471</v>
      </c>
      <c r="I479" s="4">
        <f>precM[[#This Row],[Trend]]+precM[[#This Row],[Cycle]]</f>
        <v>2.178461538461538</v>
      </c>
      <c r="J479" s="4">
        <f>precM[[#This Row],[Detrended]]-precM[[#This Row],[Cycle]]</f>
        <v>-2.0684615384615377</v>
      </c>
      <c r="K479" s="4">
        <f>AVERAGEIF(precM[Month],precM[Month],precM[High Frequency])</f>
        <v>-1.0463521015067407</v>
      </c>
      <c r="L479" s="4">
        <f>precM[[#This Row],[S0]]-AVERAGE($K$2:$K$13)</f>
        <v>-1.0492968543484005</v>
      </c>
      <c r="M479" s="4">
        <f>precM[[#This Row],[Prec]]-precM[[#This Row],[Seasonal]]</f>
        <v>1.1592968543484006</v>
      </c>
    </row>
    <row r="480" spans="1:13" x14ac:dyDescent="0.3">
      <c r="A480" s="1">
        <v>1960</v>
      </c>
      <c r="B480" s="1">
        <v>11</v>
      </c>
      <c r="C480" s="2">
        <f>DATE(precM[[#This Row],[Year]],precM[[#This Row],[Month]],15)</f>
        <v>22235</v>
      </c>
      <c r="D480" s="1">
        <f>precM[[#This Row],[Year]]+1/24+(precM[[#This Row],[Month]]-1)/12</f>
        <v>1960.875</v>
      </c>
      <c r="E480" s="1">
        <v>0.01</v>
      </c>
      <c r="F480" s="1">
        <f>$Q$17+$Q$18*precM[[#This Row],[DecDate]]</f>
        <v>4.1171493692305159</v>
      </c>
      <c r="G480">
        <f>precM[[#This Row],[Prec]]-precM[[#This Row],[Trend]]</f>
        <v>-4.1071493692305161</v>
      </c>
      <c r="H480" s="4">
        <f t="shared" si="7"/>
        <v>-1.9179185999997475</v>
      </c>
      <c r="I480" s="4">
        <f>precM[[#This Row],[Trend]]+precM[[#This Row],[Cycle]]</f>
        <v>2.1992307692307684</v>
      </c>
      <c r="J480" s="4">
        <f>precM[[#This Row],[Detrended]]-precM[[#This Row],[Cycle]]</f>
        <v>-2.1892307692307686</v>
      </c>
      <c r="K480" s="4">
        <f>AVERAGEIF(precM[Month],precM[Month],precM[High Frequency])</f>
        <v>2.138580491673276</v>
      </c>
      <c r="L480" s="4">
        <f>precM[[#This Row],[S0]]-AVERAGE($K$2:$K$13)</f>
        <v>2.1356357388316161</v>
      </c>
      <c r="M480" s="4">
        <f>precM[[#This Row],[Prec]]-precM[[#This Row],[Seasonal]]</f>
        <v>-2.1256357388316163</v>
      </c>
    </row>
    <row r="481" spans="1:13" x14ac:dyDescent="0.3">
      <c r="A481" s="1">
        <v>1960</v>
      </c>
      <c r="B481" s="1">
        <v>12</v>
      </c>
      <c r="C481" s="2">
        <f>DATE(precM[[#This Row],[Year]],precM[[#This Row],[Month]],15)</f>
        <v>22265</v>
      </c>
      <c r="D481" s="1">
        <f>precM[[#This Row],[Year]]+1/24+(precM[[#This Row],[Month]]-1)/12</f>
        <v>1960.9583333333335</v>
      </c>
      <c r="E481" s="1">
        <v>2.85</v>
      </c>
      <c r="F481" s="1">
        <f>$Q$17+$Q$18*precM[[#This Row],[DecDate]]</f>
        <v>4.1177817453820484</v>
      </c>
      <c r="G481">
        <f>precM[[#This Row],[Prec]]-precM[[#This Row],[Trend]]</f>
        <v>-1.2677817453820484</v>
      </c>
      <c r="H481" s="4">
        <f t="shared" si="7"/>
        <v>-2.0977817453820475</v>
      </c>
      <c r="I481" s="4">
        <f>precM[[#This Row],[Trend]]+precM[[#This Row],[Cycle]]</f>
        <v>2.0200000000000009</v>
      </c>
      <c r="J481" s="4">
        <f>precM[[#This Row],[Detrended]]-precM[[#This Row],[Cycle]]</f>
        <v>0.82999999999999918</v>
      </c>
      <c r="K481" s="4">
        <f>AVERAGEIF(precM[Month],precM[Month],precM[High Frequency])</f>
        <v>4.7562727993655827</v>
      </c>
      <c r="L481" s="4">
        <f>precM[[#This Row],[S0]]-AVERAGE($K$2:$K$13)</f>
        <v>4.7533280465239232</v>
      </c>
      <c r="M481" s="4">
        <f>precM[[#This Row],[Prec]]-precM[[#This Row],[Seasonal]]</f>
        <v>-1.9033280465239231</v>
      </c>
    </row>
    <row r="482" spans="1:13" x14ac:dyDescent="0.3">
      <c r="A482" s="1">
        <v>1961</v>
      </c>
      <c r="B482" s="1">
        <v>1</v>
      </c>
      <c r="C482" s="2">
        <f>DATE(precM[[#This Row],[Year]],precM[[#This Row],[Month]],15)</f>
        <v>22296</v>
      </c>
      <c r="D482" s="1">
        <f>precM[[#This Row],[Year]]+1/24+(precM[[#This Row],[Month]]-1)/12</f>
        <v>1961.0416666666667</v>
      </c>
      <c r="E482" s="1">
        <v>4.2699999999999996</v>
      </c>
      <c r="F482" s="1">
        <f>$Q$17+$Q$18*precM[[#This Row],[DecDate]]</f>
        <v>4.1184141215335774</v>
      </c>
      <c r="G482">
        <f>precM[[#This Row],[Prec]]-precM[[#This Row],[Trend]]</f>
        <v>0.15158587846642213</v>
      </c>
      <c r="H482" s="4">
        <f t="shared" si="7"/>
        <v>-2.0884141215335776</v>
      </c>
      <c r="I482" s="4">
        <f>precM[[#This Row],[Trend]]+precM[[#This Row],[Cycle]]</f>
        <v>2.0299999999999998</v>
      </c>
      <c r="J482" s="4">
        <f>precM[[#This Row],[Detrended]]-precM[[#This Row],[Cycle]]</f>
        <v>2.2399999999999998</v>
      </c>
      <c r="K482" s="4">
        <f>AVERAGEIF(precM[Month],precM[Month],precM[High Frequency])</f>
        <v>4.8781919111816014</v>
      </c>
      <c r="L482" s="4">
        <f>precM[[#This Row],[S0]]-AVERAGE($K$2:$K$13)</f>
        <v>4.8752471583399419</v>
      </c>
      <c r="M482" s="4">
        <f>precM[[#This Row],[Prec]]-precM[[#This Row],[Seasonal]]</f>
        <v>-0.60524715833994236</v>
      </c>
    </row>
    <row r="483" spans="1:13" x14ac:dyDescent="0.3">
      <c r="A483" s="1">
        <v>1961</v>
      </c>
      <c r="B483" s="1">
        <v>2</v>
      </c>
      <c r="C483" s="2">
        <f>DATE(precM[[#This Row],[Year]],precM[[#This Row],[Month]],15)</f>
        <v>22327</v>
      </c>
      <c r="D483" s="1">
        <f>precM[[#This Row],[Year]]+1/24+(precM[[#This Row],[Month]]-1)/12</f>
        <v>1961.125</v>
      </c>
      <c r="E483" s="1">
        <v>5.32</v>
      </c>
      <c r="F483" s="1">
        <f>$Q$17+$Q$18*precM[[#This Row],[DecDate]]</f>
        <v>4.1190464976851082</v>
      </c>
      <c r="G483">
        <f>precM[[#This Row],[Prec]]-precM[[#This Row],[Trend]]</f>
        <v>1.2009535023148921</v>
      </c>
      <c r="H483" s="4">
        <f t="shared" si="7"/>
        <v>-2.065200343838955</v>
      </c>
      <c r="I483" s="4">
        <f>precM[[#This Row],[Trend]]+precM[[#This Row],[Cycle]]</f>
        <v>2.0538461538461532</v>
      </c>
      <c r="J483" s="4">
        <f>precM[[#This Row],[Detrended]]-precM[[#This Row],[Cycle]]</f>
        <v>3.2661538461538471</v>
      </c>
      <c r="K483" s="4">
        <f>AVERAGEIF(precM[Month],precM[Month],precM[High Frequency])</f>
        <v>4.3020697858842185</v>
      </c>
      <c r="L483" s="4">
        <f>precM[[#This Row],[S0]]-AVERAGE($K$2:$K$13)</f>
        <v>4.299125033042559</v>
      </c>
      <c r="M483" s="4">
        <f>precM[[#This Row],[Prec]]-precM[[#This Row],[Seasonal]]</f>
        <v>1.0208749669574413</v>
      </c>
    </row>
    <row r="484" spans="1:13" x14ac:dyDescent="0.3">
      <c r="A484" s="1">
        <v>1961</v>
      </c>
      <c r="B484" s="1">
        <v>3</v>
      </c>
      <c r="C484" s="2">
        <f>DATE(precM[[#This Row],[Year]],precM[[#This Row],[Month]],15)</f>
        <v>22355</v>
      </c>
      <c r="D484" s="1">
        <f>precM[[#This Row],[Year]]+1/24+(precM[[#This Row],[Month]]-1)/12</f>
        <v>1961.2083333333335</v>
      </c>
      <c r="E484" s="1">
        <v>7.41</v>
      </c>
      <c r="F484" s="1">
        <f>$Q$17+$Q$18*precM[[#This Row],[DecDate]]</f>
        <v>4.1196788738366408</v>
      </c>
      <c r="G484">
        <f>precM[[#This Row],[Prec]]-precM[[#This Row],[Trend]]</f>
        <v>3.2903211261633594</v>
      </c>
      <c r="H484" s="4">
        <f t="shared" si="7"/>
        <v>-2.038909643067409</v>
      </c>
      <c r="I484" s="4">
        <f>precM[[#This Row],[Trend]]+precM[[#This Row],[Cycle]]</f>
        <v>2.0807692307692318</v>
      </c>
      <c r="J484" s="4">
        <f>precM[[#This Row],[Detrended]]-precM[[#This Row],[Cycle]]</f>
        <v>5.3292307692307688</v>
      </c>
      <c r="K484" s="4">
        <f>AVERAGEIF(precM[Month],precM[Month],precM[High Frequency])</f>
        <v>3.0973513084853286</v>
      </c>
      <c r="L484" s="4">
        <f>precM[[#This Row],[S0]]-AVERAGE($K$2:$K$13)</f>
        <v>3.0944065556436686</v>
      </c>
      <c r="M484" s="4">
        <f>precM[[#This Row],[Prec]]-precM[[#This Row],[Seasonal]]</f>
        <v>4.3155934443563311</v>
      </c>
    </row>
    <row r="485" spans="1:13" x14ac:dyDescent="0.3">
      <c r="A485" s="1">
        <v>1961</v>
      </c>
      <c r="B485" s="1">
        <v>4</v>
      </c>
      <c r="C485" s="2">
        <f>DATE(precM[[#This Row],[Year]],precM[[#This Row],[Month]],15)</f>
        <v>22386</v>
      </c>
      <c r="D485" s="1">
        <f>precM[[#This Row],[Year]]+1/24+(precM[[#This Row],[Month]]-1)/12</f>
        <v>1961.2916666666667</v>
      </c>
      <c r="E485" s="1">
        <v>2.4500000000000002</v>
      </c>
      <c r="F485" s="1">
        <f>$Q$17+$Q$18*precM[[#This Row],[DecDate]]</f>
        <v>4.1203112499881698</v>
      </c>
      <c r="G485">
        <f>precM[[#This Row],[Prec]]-precM[[#This Row],[Trend]]</f>
        <v>-1.6703112499881696</v>
      </c>
      <c r="H485" s="4">
        <f t="shared" si="7"/>
        <v>-1.9610804807574014</v>
      </c>
      <c r="I485" s="4">
        <f>precM[[#This Row],[Trend]]+precM[[#This Row],[Cycle]]</f>
        <v>2.1592307692307684</v>
      </c>
      <c r="J485" s="4">
        <f>precM[[#This Row],[Detrended]]-precM[[#This Row],[Cycle]]</f>
        <v>0.29076923076923178</v>
      </c>
      <c r="K485" s="4">
        <f>AVERAGEIF(precM[Month],precM[Month],precM[High Frequency])</f>
        <v>-0.10716891356066603</v>
      </c>
      <c r="L485" s="4">
        <f>precM[[#This Row],[S0]]-AVERAGE($K$2:$K$13)</f>
        <v>-0.11011366640232584</v>
      </c>
      <c r="M485" s="4">
        <f>precM[[#This Row],[Prec]]-precM[[#This Row],[Seasonal]]</f>
        <v>2.5601136664023261</v>
      </c>
    </row>
    <row r="486" spans="1:13" x14ac:dyDescent="0.3">
      <c r="A486" s="1">
        <v>1961</v>
      </c>
      <c r="B486" s="1">
        <v>5</v>
      </c>
      <c r="C486" s="2">
        <f>DATE(precM[[#This Row],[Year]],precM[[#This Row],[Month]],15)</f>
        <v>22416</v>
      </c>
      <c r="D486" s="1">
        <f>precM[[#This Row],[Year]]+1/24+(precM[[#This Row],[Month]]-1)/12</f>
        <v>1961.375</v>
      </c>
      <c r="E486" s="1">
        <v>2.9</v>
      </c>
      <c r="F486" s="1">
        <f>$Q$17+$Q$18*precM[[#This Row],[DecDate]]</f>
        <v>4.1209436261397006</v>
      </c>
      <c r="G486">
        <f>precM[[#This Row],[Prec]]-precM[[#This Row],[Trend]]</f>
        <v>-1.2209436261397006</v>
      </c>
      <c r="H486" s="4">
        <f t="shared" si="7"/>
        <v>-1.307866703062778</v>
      </c>
      <c r="I486" s="4">
        <f>precM[[#This Row],[Trend]]+precM[[#This Row],[Cycle]]</f>
        <v>2.8130769230769226</v>
      </c>
      <c r="J486" s="4">
        <f>precM[[#This Row],[Detrended]]-precM[[#This Row],[Cycle]]</f>
        <v>8.6923076923077325E-2</v>
      </c>
      <c r="K486" s="4">
        <f>AVERAGEIF(precM[Month],precM[Month],precM[High Frequency])</f>
        <v>-2.20263283108644</v>
      </c>
      <c r="L486" s="4">
        <f>precM[[#This Row],[S0]]-AVERAGE($K$2:$K$13)</f>
        <v>-2.2055775839281</v>
      </c>
      <c r="M486" s="4">
        <f>precM[[#This Row],[Prec]]-precM[[#This Row],[Seasonal]]</f>
        <v>5.1055775839280999</v>
      </c>
    </row>
    <row r="487" spans="1:13" x14ac:dyDescent="0.3">
      <c r="A487" s="1">
        <v>1961</v>
      </c>
      <c r="B487" s="1">
        <v>6</v>
      </c>
      <c r="C487" s="2">
        <f>DATE(precM[[#This Row],[Year]],precM[[#This Row],[Month]],15)</f>
        <v>22447</v>
      </c>
      <c r="D487" s="1">
        <f>precM[[#This Row],[Year]]+1/24+(precM[[#This Row],[Month]]-1)/12</f>
        <v>1961.4583333333335</v>
      </c>
      <c r="E487" s="1">
        <v>0.61</v>
      </c>
      <c r="F487" s="1">
        <f>$Q$17+$Q$18*precM[[#This Row],[DecDate]]</f>
        <v>4.1215760022912331</v>
      </c>
      <c r="G487">
        <f>precM[[#This Row],[Prec]]-precM[[#This Row],[Trend]]</f>
        <v>-3.5115760022912332</v>
      </c>
      <c r="H487" s="4">
        <f t="shared" si="7"/>
        <v>-0.88388369459892424</v>
      </c>
      <c r="I487" s="4">
        <f>precM[[#This Row],[Trend]]+precM[[#This Row],[Cycle]]</f>
        <v>3.237692307692309</v>
      </c>
      <c r="J487" s="4">
        <f>precM[[#This Row],[Detrended]]-precM[[#This Row],[Cycle]]</f>
        <v>-2.6276923076923091</v>
      </c>
      <c r="K487" s="4">
        <f>AVERAGEIF(precM[Month],precM[Month],precM[High Frequency])</f>
        <v>-3.5464234734337858</v>
      </c>
      <c r="L487" s="4">
        <f>precM[[#This Row],[S0]]-AVERAGE($K$2:$K$13)</f>
        <v>-3.5493682262754458</v>
      </c>
      <c r="M487" s="4">
        <f>precM[[#This Row],[Prec]]-precM[[#This Row],[Seasonal]]</f>
        <v>4.1593682262754461</v>
      </c>
    </row>
    <row r="488" spans="1:13" x14ac:dyDescent="0.3">
      <c r="A488" s="1">
        <v>1961</v>
      </c>
      <c r="B488" s="1">
        <v>7</v>
      </c>
      <c r="C488" s="2">
        <f>DATE(precM[[#This Row],[Year]],precM[[#This Row],[Month]],15)</f>
        <v>22477</v>
      </c>
      <c r="D488" s="1">
        <f>precM[[#This Row],[Year]]+1/24+(precM[[#This Row],[Month]]-1)/12</f>
        <v>1961.5416666666667</v>
      </c>
      <c r="E488" s="1">
        <v>0.13</v>
      </c>
      <c r="F488" s="1">
        <f>$Q$17+$Q$18*precM[[#This Row],[DecDate]]</f>
        <v>4.1222083784427621</v>
      </c>
      <c r="G488">
        <f>precM[[#This Row],[Prec]]-precM[[#This Row],[Trend]]</f>
        <v>-3.9922083784427622</v>
      </c>
      <c r="H488" s="4">
        <f t="shared" si="7"/>
        <v>-0.81143914767353187</v>
      </c>
      <c r="I488" s="4">
        <f>precM[[#This Row],[Trend]]+precM[[#This Row],[Cycle]]</f>
        <v>3.31076923076923</v>
      </c>
      <c r="J488" s="4">
        <f>precM[[#This Row],[Detrended]]-precM[[#This Row],[Cycle]]</f>
        <v>-3.1807692307692301</v>
      </c>
      <c r="K488" s="4">
        <f>AVERAGEIF(precM[Month],precM[Month],precM[High Frequency])</f>
        <v>-4.3746233148294991</v>
      </c>
      <c r="L488" s="4">
        <f>precM[[#This Row],[S0]]-AVERAGE($K$2:$K$13)</f>
        <v>-4.3775680676711586</v>
      </c>
      <c r="M488" s="4">
        <f>precM[[#This Row],[Prec]]-precM[[#This Row],[Seasonal]]</f>
        <v>4.5075680676711585</v>
      </c>
    </row>
    <row r="489" spans="1:13" x14ac:dyDescent="0.3">
      <c r="A489" s="1">
        <v>1961</v>
      </c>
      <c r="B489" s="1">
        <v>8</v>
      </c>
      <c r="C489" s="2">
        <f>DATE(precM[[#This Row],[Year]],precM[[#This Row],[Month]],15)</f>
        <v>22508</v>
      </c>
      <c r="D489" s="1">
        <f>precM[[#This Row],[Year]]+1/24+(precM[[#This Row],[Month]]-1)/12</f>
        <v>1961.625</v>
      </c>
      <c r="E489" s="1">
        <v>0.4</v>
      </c>
      <c r="F489" s="1">
        <f>$Q$17+$Q$18*precM[[#This Row],[DecDate]]</f>
        <v>4.1228407545942929</v>
      </c>
      <c r="G489">
        <f>precM[[#This Row],[Prec]]-precM[[#This Row],[Trend]]</f>
        <v>-3.722840754594293</v>
      </c>
      <c r="H489" s="4">
        <f t="shared" si="7"/>
        <v>0.23715924540570654</v>
      </c>
      <c r="I489" s="4">
        <f>precM[[#This Row],[Trend]]+precM[[#This Row],[Cycle]]</f>
        <v>4.3599999999999994</v>
      </c>
      <c r="J489" s="4">
        <f>precM[[#This Row],[Detrended]]-precM[[#This Row],[Cycle]]</f>
        <v>-3.9599999999999995</v>
      </c>
      <c r="K489" s="4">
        <f>AVERAGEIF(precM[Month],precM[Month],precM[High Frequency])</f>
        <v>-4.2356780333068986</v>
      </c>
      <c r="L489" s="4">
        <f>precM[[#This Row],[S0]]-AVERAGE($K$2:$K$13)</f>
        <v>-4.2386227861485581</v>
      </c>
      <c r="M489" s="4">
        <f>precM[[#This Row],[Prec]]-precM[[#This Row],[Seasonal]]</f>
        <v>4.6386227861485585</v>
      </c>
    </row>
    <row r="490" spans="1:13" x14ac:dyDescent="0.3">
      <c r="A490" s="1">
        <v>1961</v>
      </c>
      <c r="B490" s="1">
        <v>9</v>
      </c>
      <c r="C490" s="2">
        <f>DATE(precM[[#This Row],[Year]],precM[[#This Row],[Month]],15)</f>
        <v>22539</v>
      </c>
      <c r="D490" s="1">
        <f>precM[[#This Row],[Year]]+1/24+(precM[[#This Row],[Month]]-1)/12</f>
        <v>1961.7083333333335</v>
      </c>
      <c r="E490" s="1">
        <v>0.38</v>
      </c>
      <c r="F490" s="1">
        <f>$Q$17+$Q$18*precM[[#This Row],[DecDate]]</f>
        <v>4.1234731307458254</v>
      </c>
      <c r="G490">
        <f>precM[[#This Row],[Prec]]-precM[[#This Row],[Trend]]</f>
        <v>-3.7434731307458256</v>
      </c>
      <c r="H490" s="4">
        <f t="shared" si="7"/>
        <v>0.33498840771571403</v>
      </c>
      <c r="I490" s="4">
        <f>precM[[#This Row],[Trend]]+precM[[#This Row],[Cycle]]</f>
        <v>4.4584615384615391</v>
      </c>
      <c r="J490" s="4">
        <f>precM[[#This Row],[Detrended]]-precM[[#This Row],[Cycle]]</f>
        <v>-4.0784615384615392</v>
      </c>
      <c r="K490" s="4">
        <f>AVERAGEIF(precM[Month],precM[Month],precM[High Frequency])</f>
        <v>-3.6242505947660595</v>
      </c>
      <c r="L490" s="4">
        <f>precM[[#This Row],[S0]]-AVERAGE($K$2:$K$13)</f>
        <v>-3.6271953476077194</v>
      </c>
      <c r="M490" s="4">
        <f>precM[[#This Row],[Prec]]-precM[[#This Row],[Seasonal]]</f>
        <v>4.0071953476077198</v>
      </c>
    </row>
    <row r="491" spans="1:13" x14ac:dyDescent="0.3">
      <c r="A491" s="1">
        <v>1961</v>
      </c>
      <c r="B491" s="1">
        <v>10</v>
      </c>
      <c r="C491" s="2">
        <f>DATE(precM[[#This Row],[Year]],precM[[#This Row],[Month]],15)</f>
        <v>22569</v>
      </c>
      <c r="D491" s="1">
        <f>precM[[#This Row],[Year]]+1/24+(precM[[#This Row],[Month]]-1)/12</f>
        <v>1961.7916666666667</v>
      </c>
      <c r="E491" s="1">
        <v>1.23</v>
      </c>
      <c r="F491" s="1">
        <f>$Q$17+$Q$18*precM[[#This Row],[DecDate]]</f>
        <v>4.1241055068973544</v>
      </c>
      <c r="G491">
        <f>precM[[#This Row],[Prec]]-precM[[#This Row],[Trend]]</f>
        <v>-2.8941055068973545</v>
      </c>
      <c r="H491" s="4">
        <f t="shared" si="7"/>
        <v>-0.12333627612812458</v>
      </c>
      <c r="I491" s="4">
        <f>precM[[#This Row],[Trend]]+precM[[#This Row],[Cycle]]</f>
        <v>4.0007692307692295</v>
      </c>
      <c r="J491" s="4">
        <f>precM[[#This Row],[Detrended]]-precM[[#This Row],[Cycle]]</f>
        <v>-2.77076923076923</v>
      </c>
      <c r="K491" s="4">
        <f>AVERAGEIF(precM[Month],precM[Month],precM[High Frequency])</f>
        <v>-1.0463521015067407</v>
      </c>
      <c r="L491" s="4">
        <f>precM[[#This Row],[S0]]-AVERAGE($K$2:$K$13)</f>
        <v>-1.0492968543484005</v>
      </c>
      <c r="M491" s="4">
        <f>precM[[#This Row],[Prec]]-precM[[#This Row],[Seasonal]]</f>
        <v>2.2792968543484005</v>
      </c>
    </row>
    <row r="492" spans="1:13" x14ac:dyDescent="0.3">
      <c r="A492" s="1">
        <v>1961</v>
      </c>
      <c r="B492" s="1">
        <v>11</v>
      </c>
      <c r="C492" s="2">
        <f>DATE(precM[[#This Row],[Year]],precM[[#This Row],[Month]],15)</f>
        <v>22600</v>
      </c>
      <c r="D492" s="1">
        <f>precM[[#This Row],[Year]]+1/24+(precM[[#This Row],[Month]]-1)/12</f>
        <v>1961.875</v>
      </c>
      <c r="E492" s="1">
        <v>8.61</v>
      </c>
      <c r="F492" s="1">
        <f>$Q$17+$Q$18*precM[[#This Row],[DecDate]]</f>
        <v>4.1247378830488852</v>
      </c>
      <c r="G492">
        <f>precM[[#This Row],[Prec]]-precM[[#This Row],[Trend]]</f>
        <v>4.4852621169511142</v>
      </c>
      <c r="H492" s="4">
        <f t="shared" si="7"/>
        <v>-0.19781480612580887</v>
      </c>
      <c r="I492" s="4">
        <f>precM[[#This Row],[Trend]]+precM[[#This Row],[Cycle]]</f>
        <v>3.9269230769230763</v>
      </c>
      <c r="J492" s="4">
        <f>precM[[#This Row],[Detrended]]-precM[[#This Row],[Cycle]]</f>
        <v>4.6830769230769231</v>
      </c>
      <c r="K492" s="4">
        <f>AVERAGEIF(precM[Month],precM[Month],precM[High Frequency])</f>
        <v>2.138580491673276</v>
      </c>
      <c r="L492" s="4">
        <f>precM[[#This Row],[S0]]-AVERAGE($K$2:$K$13)</f>
        <v>2.1356357388316161</v>
      </c>
      <c r="M492" s="4">
        <f>precM[[#This Row],[Prec]]-precM[[#This Row],[Seasonal]]</f>
        <v>6.4743642611683834</v>
      </c>
    </row>
    <row r="493" spans="1:13" x14ac:dyDescent="0.3">
      <c r="A493" s="1">
        <v>1961</v>
      </c>
      <c r="B493" s="1">
        <v>12</v>
      </c>
      <c r="C493" s="2">
        <f>DATE(precM[[#This Row],[Year]],precM[[#This Row],[Month]],15)</f>
        <v>22630</v>
      </c>
      <c r="D493" s="1">
        <f>precM[[#This Row],[Year]]+1/24+(precM[[#This Row],[Month]]-1)/12</f>
        <v>1961.9583333333335</v>
      </c>
      <c r="E493" s="1">
        <v>5.53</v>
      </c>
      <c r="F493" s="1">
        <f>$Q$17+$Q$18*precM[[#This Row],[DecDate]]</f>
        <v>4.1253702592004178</v>
      </c>
      <c r="G493">
        <f>precM[[#This Row],[Prec]]-precM[[#This Row],[Trend]]</f>
        <v>1.4046297407995825</v>
      </c>
      <c r="H493" s="4">
        <f t="shared" si="7"/>
        <v>-0.39690872073887828</v>
      </c>
      <c r="I493" s="4">
        <f>precM[[#This Row],[Trend]]+precM[[#This Row],[Cycle]]</f>
        <v>3.7284615384615396</v>
      </c>
      <c r="J493" s="4">
        <f>precM[[#This Row],[Detrended]]-precM[[#This Row],[Cycle]]</f>
        <v>1.8015384615384606</v>
      </c>
      <c r="K493" s="4">
        <f>AVERAGEIF(precM[Month],precM[Month],precM[High Frequency])</f>
        <v>4.7562727993655827</v>
      </c>
      <c r="L493" s="4">
        <f>precM[[#This Row],[S0]]-AVERAGE($K$2:$K$13)</f>
        <v>4.7533280465239232</v>
      </c>
      <c r="M493" s="4">
        <f>precM[[#This Row],[Prec]]-precM[[#This Row],[Seasonal]]</f>
        <v>0.77667195347607709</v>
      </c>
    </row>
    <row r="494" spans="1:13" x14ac:dyDescent="0.3">
      <c r="A494" s="1">
        <v>1962</v>
      </c>
      <c r="B494" s="1">
        <v>1</v>
      </c>
      <c r="C494" s="2">
        <f>DATE(precM[[#This Row],[Year]],precM[[#This Row],[Month]],15)</f>
        <v>22661</v>
      </c>
      <c r="D494" s="1">
        <f>precM[[#This Row],[Year]]+1/24+(precM[[#This Row],[Month]]-1)/12</f>
        <v>1962.0416666666667</v>
      </c>
      <c r="E494" s="1">
        <v>3.8</v>
      </c>
      <c r="F494" s="1">
        <f>$Q$17+$Q$18*precM[[#This Row],[DecDate]]</f>
        <v>4.1260026353519468</v>
      </c>
      <c r="G494">
        <f>precM[[#This Row],[Prec]]-precM[[#This Row],[Trend]]</f>
        <v>-0.32600263535194696</v>
      </c>
      <c r="H494" s="4">
        <f t="shared" si="7"/>
        <v>-0.4344641738134859</v>
      </c>
      <c r="I494" s="4">
        <f>precM[[#This Row],[Trend]]+precM[[#This Row],[Cycle]]</f>
        <v>3.6915384615384608</v>
      </c>
      <c r="J494" s="4">
        <f>precM[[#This Row],[Detrended]]-precM[[#This Row],[Cycle]]</f>
        <v>0.10846153846153894</v>
      </c>
      <c r="K494" s="4">
        <f>AVERAGEIF(precM[Month],precM[Month],precM[High Frequency])</f>
        <v>4.8781919111816014</v>
      </c>
      <c r="L494" s="4">
        <f>precM[[#This Row],[S0]]-AVERAGE($K$2:$K$13)</f>
        <v>4.8752471583399419</v>
      </c>
      <c r="M494" s="4">
        <f>precM[[#This Row],[Prec]]-precM[[#This Row],[Seasonal]]</f>
        <v>-1.0752471583399421</v>
      </c>
    </row>
    <row r="495" spans="1:13" x14ac:dyDescent="0.3">
      <c r="A495" s="1">
        <v>1962</v>
      </c>
      <c r="B495" s="1">
        <v>2</v>
      </c>
      <c r="C495" s="2">
        <f>DATE(precM[[#This Row],[Year]],precM[[#This Row],[Month]],15)</f>
        <v>22692</v>
      </c>
      <c r="D495" s="1">
        <f>precM[[#This Row],[Year]]+1/24+(precM[[#This Row],[Month]]-1)/12</f>
        <v>1962.125</v>
      </c>
      <c r="E495" s="1">
        <v>17.91</v>
      </c>
      <c r="F495" s="1">
        <f>$Q$17+$Q$18*precM[[#This Row],[DecDate]]</f>
        <v>4.1266350115034776</v>
      </c>
      <c r="G495">
        <f>precM[[#This Row],[Prec]]-precM[[#This Row],[Trend]]</f>
        <v>13.783364988496523</v>
      </c>
      <c r="H495" s="4">
        <f t="shared" si="7"/>
        <v>-0.40971193458040117</v>
      </c>
      <c r="I495" s="4">
        <f>precM[[#This Row],[Trend]]+precM[[#This Row],[Cycle]]</f>
        <v>3.7169230769230763</v>
      </c>
      <c r="J495" s="4">
        <f>precM[[#This Row],[Detrended]]-precM[[#This Row],[Cycle]]</f>
        <v>14.193076923076923</v>
      </c>
      <c r="K495" s="4">
        <f>AVERAGEIF(precM[Month],precM[Month],precM[High Frequency])</f>
        <v>4.3020697858842185</v>
      </c>
      <c r="L495" s="4">
        <f>precM[[#This Row],[S0]]-AVERAGE($K$2:$K$13)</f>
        <v>4.299125033042559</v>
      </c>
      <c r="M495" s="4">
        <f>precM[[#This Row],[Prec]]-precM[[#This Row],[Seasonal]]</f>
        <v>13.610874966957441</v>
      </c>
    </row>
    <row r="496" spans="1:13" x14ac:dyDescent="0.3">
      <c r="A496" s="1">
        <v>1962</v>
      </c>
      <c r="B496" s="1">
        <v>3</v>
      </c>
      <c r="C496" s="2">
        <f>DATE(precM[[#This Row],[Year]],precM[[#This Row],[Month]],15)</f>
        <v>22720</v>
      </c>
      <c r="D496" s="1">
        <f>precM[[#This Row],[Year]]+1/24+(precM[[#This Row],[Month]]-1)/12</f>
        <v>1962.2083333333335</v>
      </c>
      <c r="E496" s="1">
        <v>6.6</v>
      </c>
      <c r="F496" s="1">
        <f>$Q$17+$Q$18*precM[[#This Row],[DecDate]]</f>
        <v>4.1272673876550101</v>
      </c>
      <c r="G496">
        <f>precM[[#This Row],[Prec]]-precM[[#This Row],[Trend]]</f>
        <v>2.4727326123449895</v>
      </c>
      <c r="H496" s="4">
        <f t="shared" si="7"/>
        <v>-0.40649815688577839</v>
      </c>
      <c r="I496" s="4">
        <f>precM[[#This Row],[Trend]]+precM[[#This Row],[Cycle]]</f>
        <v>3.7207692307692319</v>
      </c>
      <c r="J496" s="4">
        <f>precM[[#This Row],[Detrended]]-precM[[#This Row],[Cycle]]</f>
        <v>2.8792307692307677</v>
      </c>
      <c r="K496" s="4">
        <f>AVERAGEIF(precM[Month],precM[Month],precM[High Frequency])</f>
        <v>3.0973513084853286</v>
      </c>
      <c r="L496" s="4">
        <f>precM[[#This Row],[S0]]-AVERAGE($K$2:$K$13)</f>
        <v>3.0944065556436686</v>
      </c>
      <c r="M496" s="4">
        <f>precM[[#This Row],[Prec]]-precM[[#This Row],[Seasonal]]</f>
        <v>3.505593444356331</v>
      </c>
    </row>
    <row r="497" spans="1:13" x14ac:dyDescent="0.3">
      <c r="A497" s="1">
        <v>1962</v>
      </c>
      <c r="B497" s="1">
        <v>4</v>
      </c>
      <c r="C497" s="2">
        <f>DATE(precM[[#This Row],[Year]],precM[[#This Row],[Month]],15)</f>
        <v>22751</v>
      </c>
      <c r="D497" s="1">
        <f>precM[[#This Row],[Year]]+1/24+(precM[[#This Row],[Month]]-1)/12</f>
        <v>1962.2916666666667</v>
      </c>
      <c r="E497" s="1">
        <v>1.46</v>
      </c>
      <c r="F497" s="1">
        <f>$Q$17+$Q$18*precM[[#This Row],[DecDate]]</f>
        <v>4.1278997638065391</v>
      </c>
      <c r="G497">
        <f>precM[[#This Row],[Prec]]-precM[[#This Row],[Trend]]</f>
        <v>-2.6678997638065391</v>
      </c>
      <c r="H497" s="4">
        <f t="shared" si="7"/>
        <v>-0.32097668688346254</v>
      </c>
      <c r="I497" s="4">
        <f>precM[[#This Row],[Trend]]+precM[[#This Row],[Cycle]]</f>
        <v>3.8069230769230766</v>
      </c>
      <c r="J497" s="4">
        <f>precM[[#This Row],[Detrended]]-precM[[#This Row],[Cycle]]</f>
        <v>-2.3469230769230767</v>
      </c>
      <c r="K497" s="4">
        <f>AVERAGEIF(precM[Month],precM[Month],precM[High Frequency])</f>
        <v>-0.10716891356066603</v>
      </c>
      <c r="L497" s="4">
        <f>precM[[#This Row],[S0]]-AVERAGE($K$2:$K$13)</f>
        <v>-0.11011366640232584</v>
      </c>
      <c r="M497" s="4">
        <f>precM[[#This Row],[Prec]]-precM[[#This Row],[Seasonal]]</f>
        <v>1.5701136664023259</v>
      </c>
    </row>
    <row r="498" spans="1:13" x14ac:dyDescent="0.3">
      <c r="A498" s="1">
        <v>1962</v>
      </c>
      <c r="B498" s="1">
        <v>5</v>
      </c>
      <c r="C498" s="2">
        <f>DATE(precM[[#This Row],[Year]],precM[[#This Row],[Month]],15)</f>
        <v>22781</v>
      </c>
      <c r="D498" s="1">
        <f>precM[[#This Row],[Year]]+1/24+(precM[[#This Row],[Month]]-1)/12</f>
        <v>1962.375</v>
      </c>
      <c r="E498" s="1">
        <v>1.49</v>
      </c>
      <c r="F498" s="1">
        <f>$Q$17+$Q$18*precM[[#This Row],[DecDate]]</f>
        <v>4.1285321399580699</v>
      </c>
      <c r="G498">
        <f>precM[[#This Row],[Prec]]-precM[[#This Row],[Trend]]</f>
        <v>-2.6385321399580697</v>
      </c>
      <c r="H498" s="4">
        <f t="shared" si="7"/>
        <v>5.3006321580391196E-2</v>
      </c>
      <c r="I498" s="4">
        <f>precM[[#This Row],[Trend]]+precM[[#This Row],[Cycle]]</f>
        <v>4.1815384615384614</v>
      </c>
      <c r="J498" s="4">
        <f>precM[[#This Row],[Detrended]]-precM[[#This Row],[Cycle]]</f>
        <v>-2.6915384615384608</v>
      </c>
      <c r="K498" s="4">
        <f>AVERAGEIF(precM[Month],precM[Month],precM[High Frequency])</f>
        <v>-2.20263283108644</v>
      </c>
      <c r="L498" s="4">
        <f>precM[[#This Row],[S0]]-AVERAGE($K$2:$K$13)</f>
        <v>-2.2055775839281</v>
      </c>
      <c r="M498" s="4">
        <f>precM[[#This Row],[Prec]]-precM[[#This Row],[Seasonal]]</f>
        <v>3.6955775839280998</v>
      </c>
    </row>
    <row r="499" spans="1:13" x14ac:dyDescent="0.3">
      <c r="A499" s="1">
        <v>1962</v>
      </c>
      <c r="B499" s="1">
        <v>6</v>
      </c>
      <c r="C499" s="2">
        <f>DATE(precM[[#This Row],[Year]],precM[[#This Row],[Month]],15)</f>
        <v>22812</v>
      </c>
      <c r="D499" s="1">
        <f>precM[[#This Row],[Year]]+1/24+(precM[[#This Row],[Month]]-1)/12</f>
        <v>1962.4583333333335</v>
      </c>
      <c r="E499" s="1">
        <v>0.32</v>
      </c>
      <c r="F499" s="1">
        <f>$Q$17+$Q$18*precM[[#This Row],[DecDate]]</f>
        <v>4.1291645161096024</v>
      </c>
      <c r="G499">
        <f>precM[[#This Row],[Prec]]-precM[[#This Row],[Trend]]</f>
        <v>-3.8091645161096026</v>
      </c>
      <c r="H499" s="4">
        <f t="shared" si="7"/>
        <v>-0.21070297764806278</v>
      </c>
      <c r="I499" s="4">
        <f>precM[[#This Row],[Trend]]+precM[[#This Row],[Cycle]]</f>
        <v>3.9184615384615396</v>
      </c>
      <c r="J499" s="4">
        <f>precM[[#This Row],[Detrended]]-precM[[#This Row],[Cycle]]</f>
        <v>-3.5984615384615397</v>
      </c>
      <c r="K499" s="4">
        <f>AVERAGEIF(precM[Month],precM[Month],precM[High Frequency])</f>
        <v>-3.5464234734337858</v>
      </c>
      <c r="L499" s="4">
        <f>precM[[#This Row],[S0]]-AVERAGE($K$2:$K$13)</f>
        <v>-3.5493682262754458</v>
      </c>
      <c r="M499" s="4">
        <f>precM[[#This Row],[Prec]]-precM[[#This Row],[Seasonal]]</f>
        <v>3.8693682262754456</v>
      </c>
    </row>
    <row r="500" spans="1:13" x14ac:dyDescent="0.3">
      <c r="A500" s="1">
        <v>1962</v>
      </c>
      <c r="B500" s="1">
        <v>7</v>
      </c>
      <c r="C500" s="2">
        <f>DATE(precM[[#This Row],[Year]],precM[[#This Row],[Month]],15)</f>
        <v>22842</v>
      </c>
      <c r="D500" s="1">
        <f>precM[[#This Row],[Year]]+1/24+(precM[[#This Row],[Month]]-1)/12</f>
        <v>1962.5416666666667</v>
      </c>
      <c r="E500" s="1">
        <v>0.13</v>
      </c>
      <c r="F500" s="1">
        <f>$Q$17+$Q$18*precM[[#This Row],[DecDate]]</f>
        <v>4.1297968922611314</v>
      </c>
      <c r="G500">
        <f>precM[[#This Row],[Prec]]-precM[[#This Row],[Trend]]</f>
        <v>-3.9997968922611316</v>
      </c>
      <c r="H500" s="4">
        <f t="shared" si="7"/>
        <v>-0.14133535379959364</v>
      </c>
      <c r="I500" s="4">
        <f>precM[[#This Row],[Trend]]+precM[[#This Row],[Cycle]]</f>
        <v>3.9884615384615376</v>
      </c>
      <c r="J500" s="4">
        <f>precM[[#This Row],[Detrended]]-precM[[#This Row],[Cycle]]</f>
        <v>-3.8584615384615377</v>
      </c>
      <c r="K500" s="4">
        <f>AVERAGEIF(precM[Month],precM[Month],precM[High Frequency])</f>
        <v>-4.3746233148294991</v>
      </c>
      <c r="L500" s="4">
        <f>precM[[#This Row],[S0]]-AVERAGE($K$2:$K$13)</f>
        <v>-4.3775680676711586</v>
      </c>
      <c r="M500" s="4">
        <f>precM[[#This Row],[Prec]]-precM[[#This Row],[Seasonal]]</f>
        <v>4.5075680676711585</v>
      </c>
    </row>
    <row r="501" spans="1:13" x14ac:dyDescent="0.3">
      <c r="A501" s="1">
        <v>1962</v>
      </c>
      <c r="B501" s="1">
        <v>8</v>
      </c>
      <c r="C501" s="2">
        <f>DATE(precM[[#This Row],[Year]],precM[[#This Row],[Month]],15)</f>
        <v>22873</v>
      </c>
      <c r="D501" s="1">
        <f>precM[[#This Row],[Year]]+1/24+(precM[[#This Row],[Month]]-1)/12</f>
        <v>1962.625</v>
      </c>
      <c r="E501" s="1">
        <v>0.46</v>
      </c>
      <c r="F501" s="1">
        <f>$Q$17+$Q$18*precM[[#This Row],[DecDate]]</f>
        <v>4.1304292684126622</v>
      </c>
      <c r="G501">
        <f>precM[[#This Row],[Prec]]-precM[[#This Row],[Trend]]</f>
        <v>-3.6704292684126623</v>
      </c>
      <c r="H501" s="4">
        <f t="shared" si="7"/>
        <v>6.8032270048875965E-2</v>
      </c>
      <c r="I501" s="4">
        <f>precM[[#This Row],[Trend]]+precM[[#This Row],[Cycle]]</f>
        <v>4.1984615384615385</v>
      </c>
      <c r="J501" s="4">
        <f>precM[[#This Row],[Detrended]]-precM[[#This Row],[Cycle]]</f>
        <v>-3.7384615384615381</v>
      </c>
      <c r="K501" s="4">
        <f>AVERAGEIF(precM[Month],precM[Month],precM[High Frequency])</f>
        <v>-4.2356780333068986</v>
      </c>
      <c r="L501" s="4">
        <f>precM[[#This Row],[S0]]-AVERAGE($K$2:$K$13)</f>
        <v>-4.2386227861485581</v>
      </c>
      <c r="M501" s="4">
        <f>precM[[#This Row],[Prec]]-precM[[#This Row],[Seasonal]]</f>
        <v>4.6986227861485581</v>
      </c>
    </row>
    <row r="502" spans="1:13" x14ac:dyDescent="0.3">
      <c r="A502" s="1">
        <v>1962</v>
      </c>
      <c r="B502" s="1">
        <v>9</v>
      </c>
      <c r="C502" s="2">
        <f>DATE(precM[[#This Row],[Year]],precM[[#This Row],[Month]],15)</f>
        <v>22904</v>
      </c>
      <c r="D502" s="1">
        <f>precM[[#This Row],[Year]]+1/24+(precM[[#This Row],[Month]]-1)/12</f>
        <v>1962.7083333333335</v>
      </c>
      <c r="E502" s="1">
        <v>0.45</v>
      </c>
      <c r="F502" s="1">
        <f>$Q$17+$Q$18*precM[[#This Row],[DecDate]]</f>
        <v>4.1310616445641948</v>
      </c>
      <c r="G502">
        <f>precM[[#This Row],[Prec]]-precM[[#This Row],[Trend]]</f>
        <v>-3.6810616445641946</v>
      </c>
      <c r="H502" s="4">
        <f t="shared" si="7"/>
        <v>-0.72106164456419386</v>
      </c>
      <c r="I502" s="4">
        <f>precM[[#This Row],[Trend]]+precM[[#This Row],[Cycle]]</f>
        <v>3.410000000000001</v>
      </c>
      <c r="J502" s="4">
        <f>precM[[#This Row],[Detrended]]-precM[[#This Row],[Cycle]]</f>
        <v>-2.9600000000000009</v>
      </c>
      <c r="K502" s="4">
        <f>AVERAGEIF(precM[Month],precM[Month],precM[High Frequency])</f>
        <v>-3.6242505947660595</v>
      </c>
      <c r="L502" s="4">
        <f>precM[[#This Row],[S0]]-AVERAGE($K$2:$K$13)</f>
        <v>-3.6271953476077194</v>
      </c>
      <c r="M502" s="4">
        <f>precM[[#This Row],[Prec]]-precM[[#This Row],[Seasonal]]</f>
        <v>4.0771953476077192</v>
      </c>
    </row>
    <row r="503" spans="1:13" x14ac:dyDescent="0.3">
      <c r="A503" s="1">
        <v>1962</v>
      </c>
      <c r="B503" s="1">
        <v>10</v>
      </c>
      <c r="C503" s="2">
        <f>DATE(precM[[#This Row],[Year]],precM[[#This Row],[Month]],15)</f>
        <v>22934</v>
      </c>
      <c r="D503" s="1">
        <f>precM[[#This Row],[Year]]+1/24+(precM[[#This Row],[Month]]-1)/12</f>
        <v>1962.7916666666667</v>
      </c>
      <c r="E503" s="1">
        <v>1.5</v>
      </c>
      <c r="F503" s="1">
        <f>$Q$17+$Q$18*precM[[#This Row],[DecDate]]</f>
        <v>4.1316940207157238</v>
      </c>
      <c r="G503">
        <f>precM[[#This Row],[Prec]]-precM[[#This Row],[Trend]]</f>
        <v>-2.6316940207157238</v>
      </c>
      <c r="H503" s="4">
        <f t="shared" si="7"/>
        <v>-0.34092478994649345</v>
      </c>
      <c r="I503" s="4">
        <f>precM[[#This Row],[Trend]]+precM[[#This Row],[Cycle]]</f>
        <v>3.7907692307692304</v>
      </c>
      <c r="J503" s="4">
        <f>precM[[#This Row],[Detrended]]-precM[[#This Row],[Cycle]]</f>
        <v>-2.2907692307692304</v>
      </c>
      <c r="K503" s="4">
        <f>AVERAGEIF(precM[Month],precM[Month],precM[High Frequency])</f>
        <v>-1.0463521015067407</v>
      </c>
      <c r="L503" s="4">
        <f>precM[[#This Row],[S0]]-AVERAGE($K$2:$K$13)</f>
        <v>-1.0492968543484005</v>
      </c>
      <c r="M503" s="4">
        <f>precM[[#This Row],[Prec]]-precM[[#This Row],[Seasonal]]</f>
        <v>2.5492968543484005</v>
      </c>
    </row>
    <row r="504" spans="1:13" x14ac:dyDescent="0.3">
      <c r="A504" s="1">
        <v>1962</v>
      </c>
      <c r="B504" s="1">
        <v>11</v>
      </c>
      <c r="C504" s="2">
        <f>DATE(precM[[#This Row],[Year]],precM[[#This Row],[Month]],15)</f>
        <v>22965</v>
      </c>
      <c r="D504" s="1">
        <f>precM[[#This Row],[Year]]+1/24+(precM[[#This Row],[Month]]-1)/12</f>
        <v>1962.875</v>
      </c>
      <c r="E504" s="1">
        <v>6.1</v>
      </c>
      <c r="F504" s="1">
        <f>$Q$17+$Q$18*precM[[#This Row],[DecDate]]</f>
        <v>4.1323263968672546</v>
      </c>
      <c r="G504">
        <f>precM[[#This Row],[Prec]]-precM[[#This Row],[Trend]]</f>
        <v>1.9676736031327451</v>
      </c>
      <c r="H504" s="4">
        <f t="shared" si="7"/>
        <v>-0.25540331994417814</v>
      </c>
      <c r="I504" s="4">
        <f>precM[[#This Row],[Trend]]+precM[[#This Row],[Cycle]]</f>
        <v>3.8769230769230765</v>
      </c>
      <c r="J504" s="4">
        <f>precM[[#This Row],[Detrended]]-precM[[#This Row],[Cycle]]</f>
        <v>2.2230769230769232</v>
      </c>
      <c r="K504" s="4">
        <f>AVERAGEIF(precM[Month],precM[Month],precM[High Frequency])</f>
        <v>2.138580491673276</v>
      </c>
      <c r="L504" s="4">
        <f>precM[[#This Row],[S0]]-AVERAGE($K$2:$K$13)</f>
        <v>2.1356357388316161</v>
      </c>
      <c r="M504" s="4">
        <f>precM[[#This Row],[Prec]]-precM[[#This Row],[Seasonal]]</f>
        <v>3.9643642611683836</v>
      </c>
    </row>
    <row r="505" spans="1:13" x14ac:dyDescent="0.3">
      <c r="A505" s="1">
        <v>1962</v>
      </c>
      <c r="B505" s="1">
        <v>12</v>
      </c>
      <c r="C505" s="2">
        <f>DATE(precM[[#This Row],[Year]],precM[[#This Row],[Month]],15)</f>
        <v>22995</v>
      </c>
      <c r="D505" s="1">
        <f>precM[[#This Row],[Year]]+1/24+(precM[[#This Row],[Month]]-1)/12</f>
        <v>1962.9583333333335</v>
      </c>
      <c r="E505" s="1">
        <v>5.19</v>
      </c>
      <c r="F505" s="1">
        <f>$Q$17+$Q$18*precM[[#This Row],[DecDate]]</f>
        <v>4.1329587730187871</v>
      </c>
      <c r="G505">
        <f>precM[[#This Row],[Prec]]-precM[[#This Row],[Trend]]</f>
        <v>1.0570412269812133</v>
      </c>
      <c r="H505" s="4">
        <f t="shared" si="7"/>
        <v>-0.27218954224955522</v>
      </c>
      <c r="I505" s="4">
        <f>precM[[#This Row],[Trend]]+precM[[#This Row],[Cycle]]</f>
        <v>3.8607692307692321</v>
      </c>
      <c r="J505" s="4">
        <f>precM[[#This Row],[Detrended]]-precM[[#This Row],[Cycle]]</f>
        <v>1.3292307692307685</v>
      </c>
      <c r="K505" s="4">
        <f>AVERAGEIF(precM[Month],precM[Month],precM[High Frequency])</f>
        <v>4.7562727993655827</v>
      </c>
      <c r="L505" s="4">
        <f>precM[[#This Row],[S0]]-AVERAGE($K$2:$K$13)</f>
        <v>4.7533280465239232</v>
      </c>
      <c r="M505" s="4">
        <f>precM[[#This Row],[Prec]]-precM[[#This Row],[Seasonal]]</f>
        <v>0.43667195347607723</v>
      </c>
    </row>
    <row r="506" spans="1:13" x14ac:dyDescent="0.3">
      <c r="A506" s="1">
        <v>1963</v>
      </c>
      <c r="B506" s="1">
        <v>1</v>
      </c>
      <c r="C506" s="2">
        <f>DATE(precM[[#This Row],[Year]],precM[[#This Row],[Month]],15)</f>
        <v>23026</v>
      </c>
      <c r="D506" s="1">
        <f>precM[[#This Row],[Year]]+1/24+(precM[[#This Row],[Month]]-1)/12</f>
        <v>1963.0416666666667</v>
      </c>
      <c r="E506" s="1">
        <v>6.44</v>
      </c>
      <c r="F506" s="1">
        <f>$Q$17+$Q$18*precM[[#This Row],[DecDate]]</f>
        <v>4.1335911491703161</v>
      </c>
      <c r="G506">
        <f>precM[[#This Row],[Prec]]-precM[[#This Row],[Trend]]</f>
        <v>2.3064088508296843</v>
      </c>
      <c r="H506" s="4">
        <f t="shared" si="7"/>
        <v>-0.29666807224723968</v>
      </c>
      <c r="I506" s="4">
        <f>precM[[#This Row],[Trend]]+precM[[#This Row],[Cycle]]</f>
        <v>3.8369230769230764</v>
      </c>
      <c r="J506" s="4">
        <f>precM[[#This Row],[Detrended]]-precM[[#This Row],[Cycle]]</f>
        <v>2.603076923076924</v>
      </c>
      <c r="K506" s="4">
        <f>AVERAGEIF(precM[Month],precM[Month],precM[High Frequency])</f>
        <v>4.8781919111816014</v>
      </c>
      <c r="L506" s="4">
        <f>precM[[#This Row],[S0]]-AVERAGE($K$2:$K$13)</f>
        <v>4.8752471583399419</v>
      </c>
      <c r="M506" s="4">
        <f>precM[[#This Row],[Prec]]-precM[[#This Row],[Seasonal]]</f>
        <v>1.5647528416600585</v>
      </c>
    </row>
    <row r="507" spans="1:13" x14ac:dyDescent="0.3">
      <c r="A507" s="1">
        <v>1963</v>
      </c>
      <c r="B507" s="1">
        <v>2</v>
      </c>
      <c r="C507" s="2">
        <f>DATE(precM[[#This Row],[Year]],precM[[#This Row],[Month]],15)</f>
        <v>23057</v>
      </c>
      <c r="D507" s="1">
        <f>precM[[#This Row],[Year]]+1/24+(precM[[#This Row],[Month]]-1)/12</f>
        <v>1963.125</v>
      </c>
      <c r="E507" s="1">
        <v>6.53</v>
      </c>
      <c r="F507" s="1">
        <f>$Q$17+$Q$18*precM[[#This Row],[DecDate]]</f>
        <v>4.1342235253218469</v>
      </c>
      <c r="G507">
        <f>precM[[#This Row],[Prec]]-precM[[#This Row],[Trend]]</f>
        <v>2.3957764746781534</v>
      </c>
      <c r="H507" s="4">
        <f t="shared" si="7"/>
        <v>-0.30268506378338589</v>
      </c>
      <c r="I507" s="4">
        <f>precM[[#This Row],[Trend]]+precM[[#This Row],[Cycle]]</f>
        <v>3.8315384615384609</v>
      </c>
      <c r="J507" s="4">
        <f>precM[[#This Row],[Detrended]]-precM[[#This Row],[Cycle]]</f>
        <v>2.6984615384615394</v>
      </c>
      <c r="K507" s="4">
        <f>AVERAGEIF(precM[Month],precM[Month],precM[High Frequency])</f>
        <v>4.3020697858842185</v>
      </c>
      <c r="L507" s="4">
        <f>precM[[#This Row],[S0]]-AVERAGE($K$2:$K$13)</f>
        <v>4.299125033042559</v>
      </c>
      <c r="M507" s="4">
        <f>precM[[#This Row],[Prec]]-precM[[#This Row],[Seasonal]]</f>
        <v>2.2308749669574413</v>
      </c>
    </row>
    <row r="508" spans="1:13" x14ac:dyDescent="0.3">
      <c r="A508" s="1">
        <v>1963</v>
      </c>
      <c r="B508" s="1">
        <v>3</v>
      </c>
      <c r="C508" s="2">
        <f>DATE(precM[[#This Row],[Year]],precM[[#This Row],[Month]],15)</f>
        <v>23085</v>
      </c>
      <c r="D508" s="1">
        <f>precM[[#This Row],[Year]]+1/24+(precM[[#This Row],[Month]]-1)/12</f>
        <v>1963.2083333333335</v>
      </c>
      <c r="E508" s="1">
        <v>7.66</v>
      </c>
      <c r="F508" s="1">
        <f>$Q$17+$Q$18*precM[[#This Row],[DecDate]]</f>
        <v>4.1348559014733794</v>
      </c>
      <c r="G508">
        <f>precM[[#This Row],[Prec]]-precM[[#This Row],[Trend]]</f>
        <v>3.5251440985266207</v>
      </c>
      <c r="H508" s="4">
        <f t="shared" si="7"/>
        <v>-0.27870205531953196</v>
      </c>
      <c r="I508" s="4">
        <f>precM[[#This Row],[Trend]]+precM[[#This Row],[Cycle]]</f>
        <v>3.8561538461538474</v>
      </c>
      <c r="J508" s="4">
        <f>precM[[#This Row],[Detrended]]-precM[[#This Row],[Cycle]]</f>
        <v>3.8038461538461528</v>
      </c>
      <c r="K508" s="4">
        <f>AVERAGEIF(precM[Month],precM[Month],precM[High Frequency])</f>
        <v>3.0973513084853286</v>
      </c>
      <c r="L508" s="4">
        <f>precM[[#This Row],[S0]]-AVERAGE($K$2:$K$13)</f>
        <v>3.0944065556436686</v>
      </c>
      <c r="M508" s="4">
        <f>precM[[#This Row],[Prec]]-precM[[#This Row],[Seasonal]]</f>
        <v>4.5655934443563311</v>
      </c>
    </row>
    <row r="509" spans="1:13" x14ac:dyDescent="0.3">
      <c r="A509" s="1">
        <v>1963</v>
      </c>
      <c r="B509" s="1">
        <v>4</v>
      </c>
      <c r="C509" s="2">
        <f>DATE(precM[[#This Row],[Year]],precM[[#This Row],[Month]],15)</f>
        <v>23116</v>
      </c>
      <c r="D509" s="1">
        <f>precM[[#This Row],[Year]]+1/24+(precM[[#This Row],[Month]]-1)/12</f>
        <v>1963.2916666666667</v>
      </c>
      <c r="E509" s="1">
        <v>11.55</v>
      </c>
      <c r="F509" s="1">
        <f>$Q$17+$Q$18*precM[[#This Row],[DecDate]]</f>
        <v>4.1354882776249084</v>
      </c>
      <c r="G509">
        <f>precM[[#This Row],[Prec]]-precM[[#This Row],[Trend]]</f>
        <v>7.4145117223750923</v>
      </c>
      <c r="H509" s="4">
        <f t="shared" si="7"/>
        <v>1.0029732608366297</v>
      </c>
      <c r="I509" s="4">
        <f>precM[[#This Row],[Trend]]+precM[[#This Row],[Cycle]]</f>
        <v>5.138461538461538</v>
      </c>
      <c r="J509" s="4">
        <f>precM[[#This Row],[Detrended]]-precM[[#This Row],[Cycle]]</f>
        <v>6.4115384615384627</v>
      </c>
      <c r="K509" s="4">
        <f>AVERAGEIF(precM[Month],precM[Month],precM[High Frequency])</f>
        <v>-0.10716891356066603</v>
      </c>
      <c r="L509" s="4">
        <f>precM[[#This Row],[S0]]-AVERAGE($K$2:$K$13)</f>
        <v>-0.11011366640232584</v>
      </c>
      <c r="M509" s="4">
        <f>precM[[#This Row],[Prec]]-precM[[#This Row],[Seasonal]]</f>
        <v>11.660113666402326</v>
      </c>
    </row>
    <row r="510" spans="1:13" x14ac:dyDescent="0.3">
      <c r="A510" s="1">
        <v>1963</v>
      </c>
      <c r="B510" s="1">
        <v>5</v>
      </c>
      <c r="C510" s="2">
        <f>DATE(precM[[#This Row],[Year]],precM[[#This Row],[Month]],15)</f>
        <v>23146</v>
      </c>
      <c r="D510" s="1">
        <f>precM[[#This Row],[Year]]+1/24+(precM[[#This Row],[Month]]-1)/12</f>
        <v>1963.375</v>
      </c>
      <c r="E510" s="1">
        <v>2.58</v>
      </c>
      <c r="F510" s="1">
        <f>$Q$17+$Q$18*precM[[#This Row],[DecDate]]</f>
        <v>4.1361206537764392</v>
      </c>
      <c r="G510">
        <f>precM[[#This Row],[Prec]]-precM[[#This Row],[Trend]]</f>
        <v>-1.5561206537764392</v>
      </c>
      <c r="H510" s="4">
        <f t="shared" si="7"/>
        <v>1.1392639616081757</v>
      </c>
      <c r="I510" s="4">
        <f>precM[[#This Row],[Trend]]+precM[[#This Row],[Cycle]]</f>
        <v>5.2753846153846151</v>
      </c>
      <c r="J510" s="4">
        <f>precM[[#This Row],[Detrended]]-precM[[#This Row],[Cycle]]</f>
        <v>-2.695384615384615</v>
      </c>
      <c r="K510" s="4">
        <f>AVERAGEIF(precM[Month],precM[Month],precM[High Frequency])</f>
        <v>-2.20263283108644</v>
      </c>
      <c r="L510" s="4">
        <f>precM[[#This Row],[S0]]-AVERAGE($K$2:$K$13)</f>
        <v>-2.2055775839281</v>
      </c>
      <c r="M510" s="4">
        <f>precM[[#This Row],[Prec]]-precM[[#This Row],[Seasonal]]</f>
        <v>4.7855775839281005</v>
      </c>
    </row>
    <row r="511" spans="1:13" x14ac:dyDescent="0.3">
      <c r="A511" s="1">
        <v>1963</v>
      </c>
      <c r="B511" s="1">
        <v>6</v>
      </c>
      <c r="C511" s="2">
        <f>DATE(precM[[#This Row],[Year]],precM[[#This Row],[Month]],15)</f>
        <v>23177</v>
      </c>
      <c r="D511" s="1">
        <f>precM[[#This Row],[Year]]+1/24+(precM[[#This Row],[Month]]-1)/12</f>
        <v>1963.4583333333335</v>
      </c>
      <c r="E511" s="1">
        <v>1.28</v>
      </c>
      <c r="F511" s="1">
        <f>$Q$17+$Q$18*precM[[#This Row],[DecDate]]</f>
        <v>4.1367530299279718</v>
      </c>
      <c r="G511">
        <f>precM[[#This Row],[Prec]]-precM[[#This Row],[Trend]]</f>
        <v>-2.8567530299279715</v>
      </c>
      <c r="H511" s="4">
        <f t="shared" si="7"/>
        <v>1.1509392777643372</v>
      </c>
      <c r="I511" s="4">
        <f>precM[[#This Row],[Trend]]+precM[[#This Row],[Cycle]]</f>
        <v>5.2876923076923088</v>
      </c>
      <c r="J511" s="4">
        <f>precM[[#This Row],[Detrended]]-precM[[#This Row],[Cycle]]</f>
        <v>-4.0076923076923086</v>
      </c>
      <c r="K511" s="4">
        <f>AVERAGEIF(precM[Month],precM[Month],precM[High Frequency])</f>
        <v>-3.5464234734337858</v>
      </c>
      <c r="L511" s="4">
        <f>precM[[#This Row],[S0]]-AVERAGE($K$2:$K$13)</f>
        <v>-3.5493682262754458</v>
      </c>
      <c r="M511" s="4">
        <f>precM[[#This Row],[Prec]]-precM[[#This Row],[Seasonal]]</f>
        <v>4.829368226275446</v>
      </c>
    </row>
    <row r="512" spans="1:13" x14ac:dyDescent="0.3">
      <c r="A512" s="1">
        <v>1963</v>
      </c>
      <c r="B512" s="1">
        <v>7</v>
      </c>
      <c r="C512" s="2">
        <f>DATE(precM[[#This Row],[Year]],precM[[#This Row],[Month]],15)</f>
        <v>23207</v>
      </c>
      <c r="D512" s="1">
        <f>precM[[#This Row],[Year]]+1/24+(precM[[#This Row],[Month]]-1)/12</f>
        <v>1963.5416666666667</v>
      </c>
      <c r="E512" s="1">
        <v>0.01</v>
      </c>
      <c r="F512" s="1">
        <f>$Q$17+$Q$18*precM[[#This Row],[DecDate]]</f>
        <v>4.1373854060795008</v>
      </c>
      <c r="G512">
        <f>precM[[#This Row],[Prec]]-precM[[#This Row],[Trend]]</f>
        <v>-4.127385406079501</v>
      </c>
      <c r="H512" s="4">
        <f t="shared" si="7"/>
        <v>1.3918453631512682</v>
      </c>
      <c r="I512" s="4">
        <f>precM[[#This Row],[Trend]]+precM[[#This Row],[Cycle]]</f>
        <v>5.5292307692307689</v>
      </c>
      <c r="J512" s="4">
        <f>precM[[#This Row],[Detrended]]-precM[[#This Row],[Cycle]]</f>
        <v>-5.5192307692307692</v>
      </c>
      <c r="K512" s="4">
        <f>AVERAGEIF(precM[Month],precM[Month],precM[High Frequency])</f>
        <v>-4.3746233148294991</v>
      </c>
      <c r="L512" s="4">
        <f>precM[[#This Row],[S0]]-AVERAGE($K$2:$K$13)</f>
        <v>-4.3775680676711586</v>
      </c>
      <c r="M512" s="4">
        <f>precM[[#This Row],[Prec]]-precM[[#This Row],[Seasonal]]</f>
        <v>4.3875680676711584</v>
      </c>
    </row>
    <row r="513" spans="1:13" x14ac:dyDescent="0.3">
      <c r="A513" s="1">
        <v>1963</v>
      </c>
      <c r="B513" s="1">
        <v>8</v>
      </c>
      <c r="C513" s="2">
        <f>DATE(precM[[#This Row],[Year]],precM[[#This Row],[Month]],15)</f>
        <v>23238</v>
      </c>
      <c r="D513" s="1">
        <f>precM[[#This Row],[Year]]+1/24+(precM[[#This Row],[Month]]-1)/12</f>
        <v>1963.625</v>
      </c>
      <c r="E513" s="1">
        <v>0.06</v>
      </c>
      <c r="F513" s="1">
        <f>$Q$17+$Q$18*precM[[#This Row],[DecDate]]</f>
        <v>4.1380177822310316</v>
      </c>
      <c r="G513">
        <f>precM[[#This Row],[Prec]]-precM[[#This Row],[Trend]]</f>
        <v>-4.078017782231032</v>
      </c>
      <c r="H513" s="4">
        <f t="shared" si="7"/>
        <v>0.93582837161512211</v>
      </c>
      <c r="I513" s="4">
        <f>precM[[#This Row],[Trend]]+precM[[#This Row],[Cycle]]</f>
        <v>5.0738461538461532</v>
      </c>
      <c r="J513" s="4">
        <f>precM[[#This Row],[Detrended]]-precM[[#This Row],[Cycle]]</f>
        <v>-5.0138461538461545</v>
      </c>
      <c r="K513" s="4">
        <f>AVERAGEIF(precM[Month],precM[Month],precM[High Frequency])</f>
        <v>-4.2356780333068986</v>
      </c>
      <c r="L513" s="4">
        <f>precM[[#This Row],[S0]]-AVERAGE($K$2:$K$13)</f>
        <v>-4.2386227861485581</v>
      </c>
      <c r="M513" s="4">
        <f>precM[[#This Row],[Prec]]-precM[[#This Row],[Seasonal]]</f>
        <v>4.2986227861485578</v>
      </c>
    </row>
    <row r="514" spans="1:13" x14ac:dyDescent="0.3">
      <c r="A514" s="1">
        <v>1963</v>
      </c>
      <c r="B514" s="1">
        <v>9</v>
      </c>
      <c r="C514" s="2">
        <f>DATE(precM[[#This Row],[Year]],precM[[#This Row],[Month]],15)</f>
        <v>23269</v>
      </c>
      <c r="D514" s="1">
        <f>precM[[#This Row],[Year]]+1/24+(precM[[#This Row],[Month]]-1)/12</f>
        <v>1963.7083333333335</v>
      </c>
      <c r="E514" s="1">
        <v>0.78</v>
      </c>
      <c r="F514" s="1">
        <f>$Q$17+$Q$18*precM[[#This Row],[DecDate]]</f>
        <v>4.1386501583825623</v>
      </c>
      <c r="G514">
        <f>precM[[#This Row],[Prec]]-precM[[#This Row],[Trend]]</f>
        <v>-3.3586501583825621</v>
      </c>
      <c r="H514" s="4">
        <f t="shared" si="7"/>
        <v>0.72058061084820679</v>
      </c>
      <c r="I514" s="4">
        <f>precM[[#This Row],[Trend]]+precM[[#This Row],[Cycle]]</f>
        <v>4.859230769230769</v>
      </c>
      <c r="J514" s="4">
        <f>precM[[#This Row],[Detrended]]-precM[[#This Row],[Cycle]]</f>
        <v>-4.0792307692307688</v>
      </c>
      <c r="K514" s="4">
        <f>AVERAGEIF(precM[Month],precM[Month],precM[High Frequency])</f>
        <v>-3.6242505947660595</v>
      </c>
      <c r="L514" s="4">
        <f>precM[[#This Row],[S0]]-AVERAGE($K$2:$K$13)</f>
        <v>-3.6271953476077194</v>
      </c>
      <c r="M514" s="4">
        <f>precM[[#This Row],[Prec]]-precM[[#This Row],[Seasonal]]</f>
        <v>4.4071953476077192</v>
      </c>
    </row>
    <row r="515" spans="1:13" x14ac:dyDescent="0.3">
      <c r="A515" s="1">
        <v>1963</v>
      </c>
      <c r="B515" s="1">
        <v>10</v>
      </c>
      <c r="C515" s="2">
        <f>DATE(precM[[#This Row],[Year]],precM[[#This Row],[Month]],15)</f>
        <v>23299</v>
      </c>
      <c r="D515" s="1">
        <f>precM[[#This Row],[Year]]+1/24+(precM[[#This Row],[Month]]-1)/12</f>
        <v>1963.7916666666667</v>
      </c>
      <c r="E515" s="1">
        <v>17.12</v>
      </c>
      <c r="F515" s="1">
        <f>$Q$17+$Q$18*precM[[#This Row],[DecDate]]</f>
        <v>4.1392825345340931</v>
      </c>
      <c r="G515">
        <f>precM[[#This Row],[Prec]]-precM[[#This Row],[Trend]]</f>
        <v>12.980717465465908</v>
      </c>
      <c r="H515" s="4">
        <f t="shared" si="7"/>
        <v>0.22610208085052227</v>
      </c>
      <c r="I515" s="4">
        <f>precM[[#This Row],[Trend]]+precM[[#This Row],[Cycle]]</f>
        <v>4.365384615384615</v>
      </c>
      <c r="J515" s="4">
        <f>precM[[#This Row],[Detrended]]-precM[[#This Row],[Cycle]]</f>
        <v>12.754615384615386</v>
      </c>
      <c r="K515" s="4">
        <f>AVERAGEIF(precM[Month],precM[Month],precM[High Frequency])</f>
        <v>-1.0463521015067407</v>
      </c>
      <c r="L515" s="4">
        <f>precM[[#This Row],[S0]]-AVERAGE($K$2:$K$13)</f>
        <v>-1.0492968543484005</v>
      </c>
      <c r="M515" s="4">
        <f>precM[[#This Row],[Prec]]-precM[[#This Row],[Seasonal]]</f>
        <v>18.169296854348403</v>
      </c>
    </row>
    <row r="516" spans="1:13" x14ac:dyDescent="0.3">
      <c r="A516" s="1">
        <v>1963</v>
      </c>
      <c r="B516" s="1">
        <v>11</v>
      </c>
      <c r="C516" s="2">
        <f>DATE(precM[[#This Row],[Year]],precM[[#This Row],[Month]],15)</f>
        <v>23330</v>
      </c>
      <c r="D516" s="1">
        <f>precM[[#This Row],[Year]]+1/24+(precM[[#This Row],[Month]]-1)/12</f>
        <v>1963.875</v>
      </c>
      <c r="E516" s="1">
        <v>3.28</v>
      </c>
      <c r="F516" s="1">
        <f>$Q$17+$Q$18*precM[[#This Row],[DecDate]]</f>
        <v>4.1399149106856239</v>
      </c>
      <c r="G516">
        <f>precM[[#This Row],[Prec]]-precM[[#This Row],[Trend]]</f>
        <v>-0.85991491068562409</v>
      </c>
      <c r="H516" s="4">
        <f t="shared" si="7"/>
        <v>-0.4314533722240857</v>
      </c>
      <c r="I516" s="4">
        <f>precM[[#This Row],[Trend]]+precM[[#This Row],[Cycle]]</f>
        <v>3.7084615384615383</v>
      </c>
      <c r="J516" s="4">
        <f>precM[[#This Row],[Detrended]]-precM[[#This Row],[Cycle]]</f>
        <v>-0.42846153846153839</v>
      </c>
      <c r="K516" s="4">
        <f>AVERAGEIF(precM[Month],precM[Month],precM[High Frequency])</f>
        <v>2.138580491673276</v>
      </c>
      <c r="L516" s="4">
        <f>precM[[#This Row],[S0]]-AVERAGE($K$2:$K$13)</f>
        <v>2.1356357388316161</v>
      </c>
      <c r="M516" s="4">
        <f>precM[[#This Row],[Prec]]-precM[[#This Row],[Seasonal]]</f>
        <v>1.1443642611683837</v>
      </c>
    </row>
    <row r="517" spans="1:13" x14ac:dyDescent="0.3">
      <c r="A517" s="1">
        <v>1963</v>
      </c>
      <c r="B517" s="1">
        <v>12</v>
      </c>
      <c r="C517" s="2">
        <f>DATE(precM[[#This Row],[Year]],precM[[#This Row],[Month]],15)</f>
        <v>23360</v>
      </c>
      <c r="D517" s="1">
        <f>precM[[#This Row],[Year]]+1/24+(precM[[#This Row],[Month]]-1)/12</f>
        <v>1963.9583333333335</v>
      </c>
      <c r="E517" s="1">
        <v>6.26</v>
      </c>
      <c r="F517" s="1">
        <f>$Q$17+$Q$18*precM[[#This Row],[DecDate]]</f>
        <v>4.1405472868371547</v>
      </c>
      <c r="G517">
        <f>precM[[#This Row],[Prec]]-precM[[#This Row],[Trend]]</f>
        <v>2.1194527131628451</v>
      </c>
      <c r="H517" s="4">
        <f t="shared" si="7"/>
        <v>-0.5043934406833086</v>
      </c>
      <c r="I517" s="4">
        <f>precM[[#This Row],[Trend]]+precM[[#This Row],[Cycle]]</f>
        <v>3.6361538461538458</v>
      </c>
      <c r="J517" s="4">
        <f>precM[[#This Row],[Detrended]]-precM[[#This Row],[Cycle]]</f>
        <v>2.6238461538461539</v>
      </c>
      <c r="K517" s="4">
        <f>AVERAGEIF(precM[Month],precM[Month],precM[High Frequency])</f>
        <v>4.7562727993655827</v>
      </c>
      <c r="L517" s="4">
        <f>precM[[#This Row],[S0]]-AVERAGE($K$2:$K$13)</f>
        <v>4.7533280465239232</v>
      </c>
      <c r="M517" s="4">
        <f>precM[[#This Row],[Prec]]-precM[[#This Row],[Seasonal]]</f>
        <v>1.5066719534760766</v>
      </c>
    </row>
    <row r="518" spans="1:13" x14ac:dyDescent="0.3">
      <c r="A518" s="1">
        <v>1964</v>
      </c>
      <c r="B518" s="1">
        <v>1</v>
      </c>
      <c r="C518" s="2">
        <f>DATE(precM[[#This Row],[Year]],precM[[#This Row],[Month]],15)</f>
        <v>23391</v>
      </c>
      <c r="D518" s="1">
        <f>precM[[#This Row],[Year]]+1/24+(precM[[#This Row],[Month]]-1)/12</f>
        <v>1964.0416666666667</v>
      </c>
      <c r="E518" s="1">
        <v>8.33</v>
      </c>
      <c r="F518" s="1">
        <f>$Q$17+$Q$18*precM[[#This Row],[DecDate]]</f>
        <v>4.1411796629886855</v>
      </c>
      <c r="G518">
        <f>precM[[#This Row],[Prec]]-precM[[#This Row],[Trend]]</f>
        <v>4.1888203370113146</v>
      </c>
      <c r="H518" s="4">
        <f t="shared" si="7"/>
        <v>-0.59271812452714723</v>
      </c>
      <c r="I518" s="4">
        <f>precM[[#This Row],[Trend]]+precM[[#This Row],[Cycle]]</f>
        <v>3.5484615384615381</v>
      </c>
      <c r="J518" s="4">
        <f>precM[[#This Row],[Detrended]]-precM[[#This Row],[Cycle]]</f>
        <v>4.781538461538462</v>
      </c>
      <c r="K518" s="4">
        <f>AVERAGEIF(precM[Month],precM[Month],precM[High Frequency])</f>
        <v>4.8781919111816014</v>
      </c>
      <c r="L518" s="4">
        <f>precM[[#This Row],[S0]]-AVERAGE($K$2:$K$13)</f>
        <v>4.8752471583399419</v>
      </c>
      <c r="M518" s="4">
        <f>precM[[#This Row],[Prec]]-precM[[#This Row],[Seasonal]]</f>
        <v>3.4547528416600581</v>
      </c>
    </row>
    <row r="519" spans="1:13" x14ac:dyDescent="0.3">
      <c r="A519" s="1">
        <v>1964</v>
      </c>
      <c r="B519" s="1">
        <v>2</v>
      </c>
      <c r="C519" s="2">
        <f>DATE(precM[[#This Row],[Year]],precM[[#This Row],[Month]],15)</f>
        <v>23422</v>
      </c>
      <c r="D519" s="1">
        <f>precM[[#This Row],[Year]]+1/24+(precM[[#This Row],[Month]]-1)/12</f>
        <v>1964.125</v>
      </c>
      <c r="E519" s="1">
        <v>0.52</v>
      </c>
      <c r="F519" s="1">
        <f>$Q$17+$Q$18*precM[[#This Row],[DecDate]]</f>
        <v>4.1418120391402162</v>
      </c>
      <c r="G519">
        <f>precM[[#This Row],[Prec]]-precM[[#This Row],[Trend]]</f>
        <v>-3.6218120391402162</v>
      </c>
      <c r="H519" s="4">
        <f t="shared" si="7"/>
        <v>-0.58642742375560097</v>
      </c>
      <c r="I519" s="4">
        <f>precM[[#This Row],[Trend]]+precM[[#This Row],[Cycle]]</f>
        <v>3.5553846153846154</v>
      </c>
      <c r="J519" s="4">
        <f>precM[[#This Row],[Detrended]]-precM[[#This Row],[Cycle]]</f>
        <v>-3.0353846153846153</v>
      </c>
      <c r="K519" s="4">
        <f>AVERAGEIF(precM[Month],precM[Month],precM[High Frequency])</f>
        <v>4.3020697858842185</v>
      </c>
      <c r="L519" s="4">
        <f>precM[[#This Row],[S0]]-AVERAGE($K$2:$K$13)</f>
        <v>4.299125033042559</v>
      </c>
      <c r="M519" s="4">
        <f>precM[[#This Row],[Prec]]-precM[[#This Row],[Seasonal]]</f>
        <v>-3.779125033042559</v>
      </c>
    </row>
    <row r="520" spans="1:13" x14ac:dyDescent="0.3">
      <c r="A520" s="1">
        <v>1964</v>
      </c>
      <c r="B520" s="1">
        <v>3</v>
      </c>
      <c r="C520" s="2">
        <f>DATE(precM[[#This Row],[Year]],precM[[#This Row],[Month]],15)</f>
        <v>23451</v>
      </c>
      <c r="D520" s="1">
        <f>precM[[#This Row],[Year]]+1/24+(precM[[#This Row],[Month]]-1)/12</f>
        <v>1964.2083333333335</v>
      </c>
      <c r="E520" s="1">
        <v>3.74</v>
      </c>
      <c r="F520" s="1">
        <f>$Q$17+$Q$18*precM[[#This Row],[DecDate]]</f>
        <v>4.142444415291747</v>
      </c>
      <c r="G520">
        <f>precM[[#This Row],[Prec]]-precM[[#This Row],[Trend]]</f>
        <v>-0.40244441529174679</v>
      </c>
      <c r="H520" s="4">
        <f t="shared" si="7"/>
        <v>-0.56859826144559333</v>
      </c>
      <c r="I520" s="4">
        <f>precM[[#This Row],[Trend]]+precM[[#This Row],[Cycle]]</f>
        <v>3.5738461538461537</v>
      </c>
      <c r="J520" s="4">
        <f>precM[[#This Row],[Detrended]]-precM[[#This Row],[Cycle]]</f>
        <v>0.16615384615384654</v>
      </c>
      <c r="K520" s="4">
        <f>AVERAGEIF(precM[Month],precM[Month],precM[High Frequency])</f>
        <v>3.0973513084853286</v>
      </c>
      <c r="L520" s="4">
        <f>precM[[#This Row],[S0]]-AVERAGE($K$2:$K$13)</f>
        <v>3.0944065556436686</v>
      </c>
      <c r="M520" s="4">
        <f>precM[[#This Row],[Prec]]-precM[[#This Row],[Seasonal]]</f>
        <v>0.64559344435633159</v>
      </c>
    </row>
    <row r="521" spans="1:13" x14ac:dyDescent="0.3">
      <c r="A521" s="1">
        <v>1964</v>
      </c>
      <c r="B521" s="1">
        <v>4</v>
      </c>
      <c r="C521" s="2">
        <f>DATE(precM[[#This Row],[Year]],precM[[#This Row],[Month]],15)</f>
        <v>23482</v>
      </c>
      <c r="D521" s="1">
        <f>precM[[#This Row],[Year]]+1/24+(precM[[#This Row],[Month]]-1)/12</f>
        <v>1964.2916666666667</v>
      </c>
      <c r="E521" s="1">
        <v>1.24</v>
      </c>
      <c r="F521" s="1">
        <f>$Q$17+$Q$18*precM[[#This Row],[DecDate]]</f>
        <v>4.1430767914432778</v>
      </c>
      <c r="G521">
        <f>precM[[#This Row],[Prec]]-precM[[#This Row],[Trend]]</f>
        <v>-2.9030767914432776</v>
      </c>
      <c r="H521" s="4">
        <f t="shared" ref="H521:H584" si="8">AVERAGE(G515:G527)</f>
        <v>-0.34076909913558573</v>
      </c>
      <c r="I521" s="4">
        <f>precM[[#This Row],[Trend]]+precM[[#This Row],[Cycle]]</f>
        <v>3.8023076923076919</v>
      </c>
      <c r="J521" s="4">
        <f>precM[[#This Row],[Detrended]]-precM[[#This Row],[Cycle]]</f>
        <v>-2.5623076923076917</v>
      </c>
      <c r="K521" s="4">
        <f>AVERAGEIF(precM[Month],precM[Month],precM[High Frequency])</f>
        <v>-0.10716891356066603</v>
      </c>
      <c r="L521" s="4">
        <f>precM[[#This Row],[S0]]-AVERAGE($K$2:$K$13)</f>
        <v>-0.11011366640232584</v>
      </c>
      <c r="M521" s="4">
        <f>precM[[#This Row],[Prec]]-precM[[#This Row],[Seasonal]]</f>
        <v>1.3501136664023259</v>
      </c>
    </row>
    <row r="522" spans="1:13" x14ac:dyDescent="0.3">
      <c r="A522" s="1">
        <v>1964</v>
      </c>
      <c r="B522" s="1">
        <v>5</v>
      </c>
      <c r="C522" s="2">
        <f>DATE(precM[[#This Row],[Year]],precM[[#This Row],[Month]],15)</f>
        <v>23512</v>
      </c>
      <c r="D522" s="1">
        <f>precM[[#This Row],[Year]]+1/24+(precM[[#This Row],[Month]]-1)/12</f>
        <v>1964.375</v>
      </c>
      <c r="E522" s="1">
        <v>3.01</v>
      </c>
      <c r="F522" s="1">
        <f>$Q$17+$Q$18*precM[[#This Row],[DecDate]]</f>
        <v>4.1437091675948086</v>
      </c>
      <c r="G522">
        <f>precM[[#This Row],[Prec]]-precM[[#This Row],[Trend]]</f>
        <v>-1.1337091675948088</v>
      </c>
      <c r="H522" s="4">
        <f t="shared" si="8"/>
        <v>-0.75755532144096249</v>
      </c>
      <c r="I522" s="4">
        <f>precM[[#This Row],[Trend]]+precM[[#This Row],[Cycle]]</f>
        <v>3.3861538461538458</v>
      </c>
      <c r="J522" s="4">
        <f>precM[[#This Row],[Detrended]]-precM[[#This Row],[Cycle]]</f>
        <v>-0.37615384615384628</v>
      </c>
      <c r="K522" s="4">
        <f>AVERAGEIF(precM[Month],precM[Month],precM[High Frequency])</f>
        <v>-2.20263283108644</v>
      </c>
      <c r="L522" s="4">
        <f>precM[[#This Row],[S0]]-AVERAGE($K$2:$K$13)</f>
        <v>-2.2055775839281</v>
      </c>
      <c r="M522" s="4">
        <f>precM[[#This Row],[Prec]]-precM[[#This Row],[Seasonal]]</f>
        <v>5.2155775839281002</v>
      </c>
    </row>
    <row r="523" spans="1:13" x14ac:dyDescent="0.3">
      <c r="A523" s="1">
        <v>1964</v>
      </c>
      <c r="B523" s="1">
        <v>6</v>
      </c>
      <c r="C523" s="2">
        <f>DATE(precM[[#This Row],[Year]],precM[[#This Row],[Month]],15)</f>
        <v>23543</v>
      </c>
      <c r="D523" s="1">
        <f>precM[[#This Row],[Year]]+1/24+(precM[[#This Row],[Month]]-1)/12</f>
        <v>1964.4583333333335</v>
      </c>
      <c r="E523" s="1">
        <v>1.64</v>
      </c>
      <c r="F523" s="1">
        <f>$Q$17+$Q$18*precM[[#This Row],[DecDate]]</f>
        <v>4.1443415437463393</v>
      </c>
      <c r="G523">
        <f>precM[[#This Row],[Prec]]-precM[[#This Row],[Trend]]</f>
        <v>-2.5043415437463397</v>
      </c>
      <c r="H523" s="4">
        <f t="shared" si="8"/>
        <v>-0.9281876975924932</v>
      </c>
      <c r="I523" s="4">
        <f>precM[[#This Row],[Trend]]+precM[[#This Row],[Cycle]]</f>
        <v>3.2161538461538459</v>
      </c>
      <c r="J523" s="4">
        <f>precM[[#This Row],[Detrended]]-precM[[#This Row],[Cycle]]</f>
        <v>-1.5761538461538465</v>
      </c>
      <c r="K523" s="4">
        <f>AVERAGEIF(precM[Month],precM[Month],precM[High Frequency])</f>
        <v>-3.5464234734337858</v>
      </c>
      <c r="L523" s="4">
        <f>precM[[#This Row],[S0]]-AVERAGE($K$2:$K$13)</f>
        <v>-3.5493682262754458</v>
      </c>
      <c r="M523" s="4">
        <f>precM[[#This Row],[Prec]]-precM[[#This Row],[Seasonal]]</f>
        <v>5.1893682262754455</v>
      </c>
    </row>
    <row r="524" spans="1:13" x14ac:dyDescent="0.3">
      <c r="A524" s="1">
        <v>1964</v>
      </c>
      <c r="B524" s="1">
        <v>7</v>
      </c>
      <c r="C524" s="2">
        <f>DATE(precM[[#This Row],[Year]],precM[[#This Row],[Month]],15)</f>
        <v>23573</v>
      </c>
      <c r="D524" s="1">
        <f>precM[[#This Row],[Year]]+1/24+(precM[[#This Row],[Month]]-1)/12</f>
        <v>1964.5416666666667</v>
      </c>
      <c r="E524" s="1">
        <v>0.14000000000000001</v>
      </c>
      <c r="F524" s="1">
        <f>$Q$17+$Q$18*precM[[#This Row],[DecDate]]</f>
        <v>4.1449739198978701</v>
      </c>
      <c r="G524">
        <f>precM[[#This Row],[Prec]]-precM[[#This Row],[Trend]]</f>
        <v>-4.0049739198978704</v>
      </c>
      <c r="H524" s="4">
        <f t="shared" si="8"/>
        <v>-0.59420468912863922</v>
      </c>
      <c r="I524" s="4">
        <f>precM[[#This Row],[Trend]]+precM[[#This Row],[Cycle]]</f>
        <v>3.5507692307692311</v>
      </c>
      <c r="J524" s="4">
        <f>precM[[#This Row],[Detrended]]-precM[[#This Row],[Cycle]]</f>
        <v>-3.4107692307692314</v>
      </c>
      <c r="K524" s="4">
        <f>AVERAGEIF(precM[Month],precM[Month],precM[High Frequency])</f>
        <v>-4.3746233148294991</v>
      </c>
      <c r="L524" s="4">
        <f>precM[[#This Row],[S0]]-AVERAGE($K$2:$K$13)</f>
        <v>-4.3775680676711586</v>
      </c>
      <c r="M524" s="4">
        <f>precM[[#This Row],[Prec]]-precM[[#This Row],[Seasonal]]</f>
        <v>4.5175680676711583</v>
      </c>
    </row>
    <row r="525" spans="1:13" x14ac:dyDescent="0.3">
      <c r="A525" s="1">
        <v>1964</v>
      </c>
      <c r="B525" s="1">
        <v>8</v>
      </c>
      <c r="C525" s="2">
        <f>DATE(precM[[#This Row],[Year]],precM[[#This Row],[Month]],15)</f>
        <v>23604</v>
      </c>
      <c r="D525" s="1">
        <f>precM[[#This Row],[Year]]+1/24+(precM[[#This Row],[Month]]-1)/12</f>
        <v>1964.625</v>
      </c>
      <c r="E525" s="1">
        <v>0.1</v>
      </c>
      <c r="F525" s="1">
        <f>$Q$17+$Q$18*precM[[#This Row],[DecDate]]</f>
        <v>4.1456062960494009</v>
      </c>
      <c r="G525">
        <f>precM[[#This Row],[Prec]]-precM[[#This Row],[Trend]]</f>
        <v>-4.0456062960494013</v>
      </c>
      <c r="H525" s="4">
        <f t="shared" si="8"/>
        <v>-1.0963755268186317</v>
      </c>
      <c r="I525" s="4">
        <f>precM[[#This Row],[Trend]]+precM[[#This Row],[Cycle]]</f>
        <v>3.0492307692307694</v>
      </c>
      <c r="J525" s="4">
        <f>precM[[#This Row],[Detrended]]-precM[[#This Row],[Cycle]]</f>
        <v>-2.9492307692307698</v>
      </c>
      <c r="K525" s="4">
        <f>AVERAGEIF(precM[Month],precM[Month],precM[High Frequency])</f>
        <v>-4.2356780333068986</v>
      </c>
      <c r="L525" s="4">
        <f>precM[[#This Row],[S0]]-AVERAGE($K$2:$K$13)</f>
        <v>-4.2386227861485581</v>
      </c>
      <c r="M525" s="4">
        <f>precM[[#This Row],[Prec]]-precM[[#This Row],[Seasonal]]</f>
        <v>4.3386227861485578</v>
      </c>
    </row>
    <row r="526" spans="1:13" x14ac:dyDescent="0.3">
      <c r="A526" s="1">
        <v>1964</v>
      </c>
      <c r="B526" s="1">
        <v>9</v>
      </c>
      <c r="C526" s="2">
        <f>DATE(precM[[#This Row],[Year]],precM[[#This Row],[Month]],15)</f>
        <v>23635</v>
      </c>
      <c r="D526" s="1">
        <f>precM[[#This Row],[Year]]+1/24+(precM[[#This Row],[Month]]-1)/12</f>
        <v>1964.7083333333335</v>
      </c>
      <c r="E526" s="1">
        <v>0.3</v>
      </c>
      <c r="F526" s="1">
        <f>$Q$17+$Q$18*precM[[#This Row],[DecDate]]</f>
        <v>4.1462386722009317</v>
      </c>
      <c r="G526">
        <f>precM[[#This Row],[Prec]]-precM[[#This Row],[Trend]]</f>
        <v>-3.8462386722009319</v>
      </c>
      <c r="H526" s="4">
        <f t="shared" si="8"/>
        <v>-0.91777713373939329</v>
      </c>
      <c r="I526" s="4">
        <f>precM[[#This Row],[Trend]]+precM[[#This Row],[Cycle]]</f>
        <v>3.2284615384615383</v>
      </c>
      <c r="J526" s="4">
        <f>precM[[#This Row],[Detrended]]-precM[[#This Row],[Cycle]]</f>
        <v>-2.9284615384615384</v>
      </c>
      <c r="K526" s="4">
        <f>AVERAGEIF(precM[Month],precM[Month],precM[High Frequency])</f>
        <v>-3.6242505947660595</v>
      </c>
      <c r="L526" s="4">
        <f>precM[[#This Row],[S0]]-AVERAGE($K$2:$K$13)</f>
        <v>-3.6271953476077194</v>
      </c>
      <c r="M526" s="4">
        <f>precM[[#This Row],[Prec]]-precM[[#This Row],[Seasonal]]</f>
        <v>3.9271953476077193</v>
      </c>
    </row>
    <row r="527" spans="1:13" x14ac:dyDescent="0.3">
      <c r="A527" s="1">
        <v>1964</v>
      </c>
      <c r="B527" s="1">
        <v>10</v>
      </c>
      <c r="C527" s="2">
        <f>DATE(precM[[#This Row],[Year]],precM[[#This Row],[Month]],15)</f>
        <v>23665</v>
      </c>
      <c r="D527" s="1">
        <f>precM[[#This Row],[Year]]+1/24+(precM[[#This Row],[Month]]-1)/12</f>
        <v>1964.7916666666667</v>
      </c>
      <c r="E527" s="1">
        <v>3.75</v>
      </c>
      <c r="F527" s="1">
        <f>$Q$17+$Q$18*precM[[#This Row],[DecDate]]</f>
        <v>4.1468710483524625</v>
      </c>
      <c r="G527">
        <f>precM[[#This Row],[Prec]]-precM[[#This Row],[Trend]]</f>
        <v>-0.39687104835246245</v>
      </c>
      <c r="H527" s="4">
        <f t="shared" si="8"/>
        <v>-0.61379412527553945</v>
      </c>
      <c r="I527" s="4">
        <f>precM[[#This Row],[Trend]]+precM[[#This Row],[Cycle]]</f>
        <v>3.5330769230769228</v>
      </c>
      <c r="J527" s="4">
        <f>precM[[#This Row],[Detrended]]-precM[[#This Row],[Cycle]]</f>
        <v>0.216923076923077</v>
      </c>
      <c r="K527" s="4">
        <f>AVERAGEIF(precM[Month],precM[Month],precM[High Frequency])</f>
        <v>-1.0463521015067407</v>
      </c>
      <c r="L527" s="4">
        <f>precM[[#This Row],[S0]]-AVERAGE($K$2:$K$13)</f>
        <v>-1.0492968543484005</v>
      </c>
      <c r="M527" s="4">
        <f>precM[[#This Row],[Prec]]-precM[[#This Row],[Seasonal]]</f>
        <v>4.7992968543484</v>
      </c>
    </row>
    <row r="528" spans="1:13" x14ac:dyDescent="0.3">
      <c r="A528" s="1">
        <v>1964</v>
      </c>
      <c r="B528" s="1">
        <v>11</v>
      </c>
      <c r="C528" s="2">
        <f>DATE(precM[[#This Row],[Year]],precM[[#This Row],[Month]],15)</f>
        <v>23696</v>
      </c>
      <c r="D528" s="1">
        <f>precM[[#This Row],[Year]]+1/24+(precM[[#This Row],[Month]]-1)/12</f>
        <v>1964.875</v>
      </c>
      <c r="E528" s="1">
        <v>11.71</v>
      </c>
      <c r="F528" s="1">
        <f>$Q$17+$Q$18*precM[[#This Row],[DecDate]]</f>
        <v>4.1475034245039932</v>
      </c>
      <c r="G528">
        <f>precM[[#This Row],[Prec]]-precM[[#This Row],[Trend]]</f>
        <v>7.5624965754960076</v>
      </c>
      <c r="H528" s="4">
        <f t="shared" si="8"/>
        <v>-0.66442650142707016</v>
      </c>
      <c r="I528" s="4">
        <f>precM[[#This Row],[Trend]]+precM[[#This Row],[Cycle]]</f>
        <v>3.483076923076923</v>
      </c>
      <c r="J528" s="4">
        <f>precM[[#This Row],[Detrended]]-precM[[#This Row],[Cycle]]</f>
        <v>8.226923076923077</v>
      </c>
      <c r="K528" s="4">
        <f>AVERAGEIF(precM[Month],precM[Month],precM[High Frequency])</f>
        <v>2.138580491673276</v>
      </c>
      <c r="L528" s="4">
        <f>precM[[#This Row],[S0]]-AVERAGE($K$2:$K$13)</f>
        <v>2.1356357388316161</v>
      </c>
      <c r="M528" s="4">
        <f>precM[[#This Row],[Prec]]-precM[[#This Row],[Seasonal]]</f>
        <v>9.5743642611683839</v>
      </c>
    </row>
    <row r="529" spans="1:13" x14ac:dyDescent="0.3">
      <c r="A529" s="1">
        <v>1964</v>
      </c>
      <c r="B529" s="1">
        <v>12</v>
      </c>
      <c r="C529" s="2">
        <f>DATE(precM[[#This Row],[Year]],precM[[#This Row],[Month]],15)</f>
        <v>23726</v>
      </c>
      <c r="D529" s="1">
        <f>precM[[#This Row],[Year]]+1/24+(precM[[#This Row],[Month]]-1)/12</f>
        <v>1964.9583333333335</v>
      </c>
      <c r="E529" s="1">
        <v>1.07</v>
      </c>
      <c r="F529" s="1">
        <f>$Q$17+$Q$18*precM[[#This Row],[DecDate]]</f>
        <v>4.148135800655524</v>
      </c>
      <c r="G529">
        <f>precM[[#This Row],[Prec]]-precM[[#This Row],[Trend]]</f>
        <v>-3.0781358006555237</v>
      </c>
      <c r="H529" s="4">
        <f t="shared" si="8"/>
        <v>-0.8404434929632163</v>
      </c>
      <c r="I529" s="4">
        <f>precM[[#This Row],[Trend]]+precM[[#This Row],[Cycle]]</f>
        <v>3.3076923076923075</v>
      </c>
      <c r="J529" s="4">
        <f>precM[[#This Row],[Detrended]]-precM[[#This Row],[Cycle]]</f>
        <v>-2.2376923076923072</v>
      </c>
      <c r="K529" s="4">
        <f>AVERAGEIF(precM[Month],precM[Month],precM[High Frequency])</f>
        <v>4.7562727993655827</v>
      </c>
      <c r="L529" s="4">
        <f>precM[[#This Row],[S0]]-AVERAGE($K$2:$K$13)</f>
        <v>4.7533280465239232</v>
      </c>
      <c r="M529" s="4">
        <f>precM[[#This Row],[Prec]]-precM[[#This Row],[Seasonal]]</f>
        <v>-3.6833280465239229</v>
      </c>
    </row>
    <row r="530" spans="1:13" x14ac:dyDescent="0.3">
      <c r="A530" s="1">
        <v>1965</v>
      </c>
      <c r="B530" s="1">
        <v>1</v>
      </c>
      <c r="C530" s="2">
        <f>DATE(precM[[#This Row],[Year]],precM[[#This Row],[Month]],15)</f>
        <v>23757</v>
      </c>
      <c r="D530" s="1">
        <f>precM[[#This Row],[Year]]+1/24+(precM[[#This Row],[Month]]-1)/12</f>
        <v>1965.0416666666667</v>
      </c>
      <c r="E530" s="1">
        <v>10.61</v>
      </c>
      <c r="F530" s="1">
        <f>$Q$17+$Q$18*precM[[#This Row],[DecDate]]</f>
        <v>4.1487681768070548</v>
      </c>
      <c r="G530">
        <f>precM[[#This Row],[Prec]]-precM[[#This Row],[Trend]]</f>
        <v>6.4612318231929446</v>
      </c>
      <c r="H530" s="4">
        <f t="shared" si="8"/>
        <v>-0.95646048449936261</v>
      </c>
      <c r="I530" s="4">
        <f>precM[[#This Row],[Trend]]+precM[[#This Row],[Cycle]]</f>
        <v>3.1923076923076921</v>
      </c>
      <c r="J530" s="4">
        <f>precM[[#This Row],[Detrended]]-precM[[#This Row],[Cycle]]</f>
        <v>7.4176923076923069</v>
      </c>
      <c r="K530" s="4">
        <f>AVERAGEIF(precM[Month],precM[Month],precM[High Frequency])</f>
        <v>4.8781919111816014</v>
      </c>
      <c r="L530" s="4">
        <f>precM[[#This Row],[S0]]-AVERAGE($K$2:$K$13)</f>
        <v>4.8752471583399419</v>
      </c>
      <c r="M530" s="4">
        <f>precM[[#This Row],[Prec]]-precM[[#This Row],[Seasonal]]</f>
        <v>5.7347528416600575</v>
      </c>
    </row>
    <row r="531" spans="1:13" x14ac:dyDescent="0.3">
      <c r="A531" s="1">
        <v>1965</v>
      </c>
      <c r="B531" s="1">
        <v>2</v>
      </c>
      <c r="C531" s="2">
        <f>DATE(precM[[#This Row],[Year]],precM[[#This Row],[Month]],15)</f>
        <v>23788</v>
      </c>
      <c r="D531" s="1">
        <f>precM[[#This Row],[Year]]+1/24+(precM[[#This Row],[Month]]-1)/12</f>
        <v>1965.125</v>
      </c>
      <c r="E531" s="1">
        <v>1.81</v>
      </c>
      <c r="F531" s="1">
        <f>$Q$17+$Q$18*precM[[#This Row],[DecDate]]</f>
        <v>4.1494005529585856</v>
      </c>
      <c r="G531">
        <f>precM[[#This Row],[Prec]]-precM[[#This Row],[Trend]]</f>
        <v>-2.3394005529585855</v>
      </c>
      <c r="H531" s="4">
        <f t="shared" si="8"/>
        <v>-0.79478516834320101</v>
      </c>
      <c r="I531" s="4">
        <f>precM[[#This Row],[Trend]]+precM[[#This Row],[Cycle]]</f>
        <v>3.3546153846153848</v>
      </c>
      <c r="J531" s="4">
        <f>precM[[#This Row],[Detrended]]-precM[[#This Row],[Cycle]]</f>
        <v>-1.5446153846153845</v>
      </c>
      <c r="K531" s="4">
        <f>AVERAGEIF(precM[Month],precM[Month],precM[High Frequency])</f>
        <v>4.3020697858842185</v>
      </c>
      <c r="L531" s="4">
        <f>precM[[#This Row],[S0]]-AVERAGE($K$2:$K$13)</f>
        <v>4.299125033042559</v>
      </c>
      <c r="M531" s="4">
        <f>precM[[#This Row],[Prec]]-precM[[#This Row],[Seasonal]]</f>
        <v>-2.4891250330425589</v>
      </c>
    </row>
    <row r="532" spans="1:13" x14ac:dyDescent="0.3">
      <c r="A532" s="1">
        <v>1965</v>
      </c>
      <c r="B532" s="1">
        <v>3</v>
      </c>
      <c r="C532" s="2">
        <f>DATE(precM[[#This Row],[Year]],precM[[#This Row],[Month]],15)</f>
        <v>23816</v>
      </c>
      <c r="D532" s="1">
        <f>precM[[#This Row],[Year]]+1/24+(precM[[#This Row],[Month]]-1)/12</f>
        <v>1965.2083333333335</v>
      </c>
      <c r="E532" s="1">
        <v>2.85</v>
      </c>
      <c r="F532" s="1">
        <f>$Q$17+$Q$18*precM[[#This Row],[DecDate]]</f>
        <v>4.1500329291101163</v>
      </c>
      <c r="G532">
        <f>precM[[#This Row],[Prec]]-precM[[#This Row],[Trend]]</f>
        <v>-1.3000329291101163</v>
      </c>
      <c r="H532" s="4">
        <f t="shared" si="8"/>
        <v>-0.78157139064857784</v>
      </c>
      <c r="I532" s="4">
        <f>precM[[#This Row],[Trend]]+precM[[#This Row],[Cycle]]</f>
        <v>3.3684615384615384</v>
      </c>
      <c r="J532" s="4">
        <f>precM[[#This Row],[Detrended]]-precM[[#This Row],[Cycle]]</f>
        <v>-0.51846153846153842</v>
      </c>
      <c r="K532" s="4">
        <f>AVERAGEIF(precM[Month],precM[Month],precM[High Frequency])</f>
        <v>3.0973513084853286</v>
      </c>
      <c r="L532" s="4">
        <f>precM[[#This Row],[S0]]-AVERAGE($K$2:$K$13)</f>
        <v>3.0944065556436686</v>
      </c>
      <c r="M532" s="4">
        <f>precM[[#This Row],[Prec]]-precM[[#This Row],[Seasonal]]</f>
        <v>-0.24440655564366853</v>
      </c>
    </row>
    <row r="533" spans="1:13" x14ac:dyDescent="0.3">
      <c r="A533" s="1">
        <v>1965</v>
      </c>
      <c r="B533" s="1">
        <v>4</v>
      </c>
      <c r="C533" s="2">
        <f>DATE(precM[[#This Row],[Year]],precM[[#This Row],[Month]],15)</f>
        <v>23847</v>
      </c>
      <c r="D533" s="1">
        <f>precM[[#This Row],[Year]]+1/24+(precM[[#This Row],[Month]]-1)/12</f>
        <v>1965.2916666666667</v>
      </c>
      <c r="E533" s="1">
        <v>7.7</v>
      </c>
      <c r="F533" s="1">
        <f>$Q$17+$Q$18*precM[[#This Row],[DecDate]]</f>
        <v>4.1506653052616471</v>
      </c>
      <c r="G533">
        <f>precM[[#This Row],[Prec]]-precM[[#This Row],[Trend]]</f>
        <v>3.5493346947383531</v>
      </c>
      <c r="H533" s="4">
        <f t="shared" si="8"/>
        <v>-0.66912684372318543</v>
      </c>
      <c r="I533" s="4">
        <f>precM[[#This Row],[Trend]]+precM[[#This Row],[Cycle]]</f>
        <v>3.4815384615384617</v>
      </c>
      <c r="J533" s="4">
        <f>precM[[#This Row],[Detrended]]-precM[[#This Row],[Cycle]]</f>
        <v>4.218461538461538</v>
      </c>
      <c r="K533" s="4">
        <f>AVERAGEIF(precM[Month],precM[Month],precM[High Frequency])</f>
        <v>-0.10716891356066603</v>
      </c>
      <c r="L533" s="4">
        <f>precM[[#This Row],[S0]]-AVERAGE($K$2:$K$13)</f>
        <v>-0.11011366640232584</v>
      </c>
      <c r="M533" s="4">
        <f>precM[[#This Row],[Prec]]-precM[[#This Row],[Seasonal]]</f>
        <v>7.8101136664023256</v>
      </c>
    </row>
    <row r="534" spans="1:13" x14ac:dyDescent="0.3">
      <c r="A534" s="1">
        <v>1965</v>
      </c>
      <c r="B534" s="1">
        <v>5</v>
      </c>
      <c r="C534" s="2">
        <f>DATE(precM[[#This Row],[Year]],precM[[#This Row],[Month]],15)</f>
        <v>23877</v>
      </c>
      <c r="D534" s="1">
        <f>precM[[#This Row],[Year]]+1/24+(precM[[#This Row],[Month]]-1)/12</f>
        <v>1965.375</v>
      </c>
      <c r="E534" s="1">
        <v>0.59</v>
      </c>
      <c r="F534" s="1">
        <f>$Q$17+$Q$18*precM[[#This Row],[DecDate]]</f>
        <v>4.1512976814131779</v>
      </c>
      <c r="G534">
        <f>precM[[#This Row],[Prec]]-precM[[#This Row],[Trend]]</f>
        <v>-3.561297681413178</v>
      </c>
      <c r="H534" s="4">
        <f t="shared" si="8"/>
        <v>-0.2082207583362547</v>
      </c>
      <c r="I534" s="4">
        <f>precM[[#This Row],[Trend]]+precM[[#This Row],[Cycle]]</f>
        <v>3.9430769230769234</v>
      </c>
      <c r="J534" s="4">
        <f>precM[[#This Row],[Detrended]]-precM[[#This Row],[Cycle]]</f>
        <v>-3.3530769230769235</v>
      </c>
      <c r="K534" s="4">
        <f>AVERAGEIF(precM[Month],precM[Month],precM[High Frequency])</f>
        <v>-2.20263283108644</v>
      </c>
      <c r="L534" s="4">
        <f>precM[[#This Row],[S0]]-AVERAGE($K$2:$K$13)</f>
        <v>-2.2055775839281</v>
      </c>
      <c r="M534" s="4">
        <f>precM[[#This Row],[Prec]]-precM[[#This Row],[Seasonal]]</f>
        <v>2.7955775839280999</v>
      </c>
    </row>
    <row r="535" spans="1:13" x14ac:dyDescent="0.3">
      <c r="A535" s="1">
        <v>1965</v>
      </c>
      <c r="B535" s="1">
        <v>6</v>
      </c>
      <c r="C535" s="2">
        <f>DATE(precM[[#This Row],[Year]],precM[[#This Row],[Month]],15)</f>
        <v>23908</v>
      </c>
      <c r="D535" s="1">
        <f>precM[[#This Row],[Year]]+1/24+(precM[[#This Row],[Month]]-1)/12</f>
        <v>1965.4583333333335</v>
      </c>
      <c r="E535" s="1">
        <v>0.73</v>
      </c>
      <c r="F535" s="1">
        <f>$Q$17+$Q$18*precM[[#This Row],[DecDate]]</f>
        <v>4.1519300575647087</v>
      </c>
      <c r="G535">
        <f>precM[[#This Row],[Prec]]-precM[[#This Row],[Trend]]</f>
        <v>-3.4219300575647087</v>
      </c>
      <c r="H535" s="4">
        <f t="shared" si="8"/>
        <v>-0.59346851910317033</v>
      </c>
      <c r="I535" s="4">
        <f>precM[[#This Row],[Trend]]+precM[[#This Row],[Cycle]]</f>
        <v>3.5584615384615383</v>
      </c>
      <c r="J535" s="4">
        <f>precM[[#This Row],[Detrended]]-precM[[#This Row],[Cycle]]</f>
        <v>-2.8284615384615384</v>
      </c>
      <c r="K535" s="4">
        <f>AVERAGEIF(precM[Month],precM[Month],precM[High Frequency])</f>
        <v>-3.5464234734337858</v>
      </c>
      <c r="L535" s="4">
        <f>precM[[#This Row],[S0]]-AVERAGE($K$2:$K$13)</f>
        <v>-3.5493682262754458</v>
      </c>
      <c r="M535" s="4">
        <f>precM[[#This Row],[Prec]]-precM[[#This Row],[Seasonal]]</f>
        <v>4.2793682262754462</v>
      </c>
    </row>
    <row r="536" spans="1:13" x14ac:dyDescent="0.3">
      <c r="A536" s="1">
        <v>1965</v>
      </c>
      <c r="B536" s="1">
        <v>7</v>
      </c>
      <c r="C536" s="2">
        <f>DATE(precM[[#This Row],[Year]],precM[[#This Row],[Month]],15)</f>
        <v>23938</v>
      </c>
      <c r="D536" s="1">
        <f>precM[[#This Row],[Year]]+1/24+(precM[[#This Row],[Month]]-1)/12</f>
        <v>1965.5416666666667</v>
      </c>
      <c r="E536" s="1">
        <v>0.14000000000000001</v>
      </c>
      <c r="F536" s="1">
        <f>$Q$17+$Q$18*precM[[#This Row],[DecDate]]</f>
        <v>4.1525624337162395</v>
      </c>
      <c r="G536">
        <f>precM[[#This Row],[Prec]]-precM[[#This Row],[Trend]]</f>
        <v>-4.0125624337162398</v>
      </c>
      <c r="H536" s="4">
        <f t="shared" si="8"/>
        <v>-0.12948551063931646</v>
      </c>
      <c r="I536" s="4">
        <f>precM[[#This Row],[Trend]]+precM[[#This Row],[Cycle]]</f>
        <v>4.023076923076923</v>
      </c>
      <c r="J536" s="4">
        <f>precM[[#This Row],[Detrended]]-precM[[#This Row],[Cycle]]</f>
        <v>-3.8830769230769233</v>
      </c>
      <c r="K536" s="4">
        <f>AVERAGEIF(precM[Month],precM[Month],precM[High Frequency])</f>
        <v>-4.3746233148294991</v>
      </c>
      <c r="L536" s="4">
        <f>precM[[#This Row],[S0]]-AVERAGE($K$2:$K$13)</f>
        <v>-4.3775680676711586</v>
      </c>
      <c r="M536" s="4">
        <f>precM[[#This Row],[Prec]]-precM[[#This Row],[Seasonal]]</f>
        <v>4.5175680676711583</v>
      </c>
    </row>
    <row r="537" spans="1:13" x14ac:dyDescent="0.3">
      <c r="A537" s="1">
        <v>1965</v>
      </c>
      <c r="B537" s="1">
        <v>8</v>
      </c>
      <c r="C537" s="2">
        <f>DATE(precM[[#This Row],[Year]],precM[[#This Row],[Month]],15)</f>
        <v>23969</v>
      </c>
      <c r="D537" s="1">
        <f>precM[[#This Row],[Year]]+1/24+(precM[[#This Row],[Month]]-1)/12</f>
        <v>1965.625</v>
      </c>
      <c r="E537" s="1">
        <v>2.25</v>
      </c>
      <c r="F537" s="1">
        <f>$Q$17+$Q$18*precM[[#This Row],[DecDate]]</f>
        <v>4.1531948098677702</v>
      </c>
      <c r="G537">
        <f>precM[[#This Row],[Prec]]-precM[[#This Row],[Trend]]</f>
        <v>-1.9031948098677702</v>
      </c>
      <c r="H537" s="4">
        <f t="shared" si="8"/>
        <v>-0.62704096371392426</v>
      </c>
      <c r="I537" s="4">
        <f>precM[[#This Row],[Trend]]+precM[[#This Row],[Cycle]]</f>
        <v>3.526153846153846</v>
      </c>
      <c r="J537" s="4">
        <f>precM[[#This Row],[Detrended]]-precM[[#This Row],[Cycle]]</f>
        <v>-1.276153846153846</v>
      </c>
      <c r="K537" s="4">
        <f>AVERAGEIF(precM[Month],precM[Month],precM[High Frequency])</f>
        <v>-4.2356780333068986</v>
      </c>
      <c r="L537" s="4">
        <f>precM[[#This Row],[S0]]-AVERAGE($K$2:$K$13)</f>
        <v>-4.2386227861485581</v>
      </c>
      <c r="M537" s="4">
        <f>precM[[#This Row],[Prec]]-precM[[#This Row],[Seasonal]]</f>
        <v>6.4886227861485581</v>
      </c>
    </row>
    <row r="538" spans="1:13" x14ac:dyDescent="0.3">
      <c r="A538" s="1">
        <v>1965</v>
      </c>
      <c r="B538" s="1">
        <v>9</v>
      </c>
      <c r="C538" s="2">
        <f>DATE(precM[[#This Row],[Year]],precM[[#This Row],[Month]],15)</f>
        <v>24000</v>
      </c>
      <c r="D538" s="1">
        <f>precM[[#This Row],[Year]]+1/24+(precM[[#This Row],[Month]]-1)/12</f>
        <v>1965.7083333333335</v>
      </c>
      <c r="E538" s="1">
        <v>0.28000000000000003</v>
      </c>
      <c r="F538" s="1">
        <f>$Q$17+$Q$18*precM[[#This Row],[DecDate]]</f>
        <v>4.153827186019301</v>
      </c>
      <c r="G538">
        <f>precM[[#This Row],[Prec]]-precM[[#This Row],[Trend]]</f>
        <v>-3.8738271860193008</v>
      </c>
      <c r="H538" s="4">
        <f t="shared" si="8"/>
        <v>-0.53767333986545496</v>
      </c>
      <c r="I538" s="4">
        <f>precM[[#This Row],[Trend]]+precM[[#This Row],[Cycle]]</f>
        <v>3.6161538461538463</v>
      </c>
      <c r="J538" s="4">
        <f>precM[[#This Row],[Detrended]]-precM[[#This Row],[Cycle]]</f>
        <v>-3.336153846153846</v>
      </c>
      <c r="K538" s="4">
        <f>AVERAGEIF(precM[Month],precM[Month],precM[High Frequency])</f>
        <v>-3.6242505947660595</v>
      </c>
      <c r="L538" s="4">
        <f>precM[[#This Row],[S0]]-AVERAGE($K$2:$K$13)</f>
        <v>-3.6271953476077194</v>
      </c>
      <c r="M538" s="4">
        <f>precM[[#This Row],[Prec]]-precM[[#This Row],[Seasonal]]</f>
        <v>3.9071953476077192</v>
      </c>
    </row>
    <row r="539" spans="1:13" x14ac:dyDescent="0.3">
      <c r="A539" s="1">
        <v>1965</v>
      </c>
      <c r="B539" s="1">
        <v>10</v>
      </c>
      <c r="C539" s="2">
        <f>DATE(precM[[#This Row],[Year]],precM[[#This Row],[Month]],15)</f>
        <v>24030</v>
      </c>
      <c r="D539" s="1">
        <f>precM[[#This Row],[Year]]+1/24+(precM[[#This Row],[Month]]-1)/12</f>
        <v>1965.7916666666667</v>
      </c>
      <c r="E539" s="1">
        <v>1.77</v>
      </c>
      <c r="F539" s="1">
        <f>$Q$17+$Q$18*precM[[#This Row],[DecDate]]</f>
        <v>4.1544595621708318</v>
      </c>
      <c r="G539">
        <f>precM[[#This Row],[Prec]]-precM[[#This Row],[Trend]]</f>
        <v>-2.3844595621708318</v>
      </c>
      <c r="H539" s="4">
        <f t="shared" si="8"/>
        <v>-0.59215186986313939</v>
      </c>
      <c r="I539" s="4">
        <f>precM[[#This Row],[Trend]]+precM[[#This Row],[Cycle]]</f>
        <v>3.5623076923076926</v>
      </c>
      <c r="J539" s="4">
        <f>precM[[#This Row],[Detrended]]-precM[[#This Row],[Cycle]]</f>
        <v>-1.7923076923076924</v>
      </c>
      <c r="K539" s="4">
        <f>AVERAGEIF(precM[Month],precM[Month],precM[High Frequency])</f>
        <v>-1.0463521015067407</v>
      </c>
      <c r="L539" s="4">
        <f>precM[[#This Row],[S0]]-AVERAGE($K$2:$K$13)</f>
        <v>-1.0492968543484005</v>
      </c>
      <c r="M539" s="4">
        <f>precM[[#This Row],[Prec]]-precM[[#This Row],[Seasonal]]</f>
        <v>2.8192968543484005</v>
      </c>
    </row>
    <row r="540" spans="1:13" x14ac:dyDescent="0.3">
      <c r="A540" s="1">
        <v>1965</v>
      </c>
      <c r="B540" s="1">
        <v>11</v>
      </c>
      <c r="C540" s="2">
        <f>DATE(precM[[#This Row],[Year]],precM[[#This Row],[Month]],15)</f>
        <v>24061</v>
      </c>
      <c r="D540" s="1">
        <f>precM[[#This Row],[Year]]+1/24+(precM[[#This Row],[Month]]-1)/12</f>
        <v>1965.875</v>
      </c>
      <c r="E540" s="1">
        <v>9.75</v>
      </c>
      <c r="F540" s="1">
        <f>$Q$17+$Q$18*precM[[#This Row],[DecDate]]</f>
        <v>4.1550919383223626</v>
      </c>
      <c r="G540">
        <f>precM[[#This Row],[Prec]]-precM[[#This Row],[Trend]]</f>
        <v>5.5949080616776374</v>
      </c>
      <c r="H540" s="4">
        <f t="shared" si="8"/>
        <v>-1.1489380921685164</v>
      </c>
      <c r="I540" s="4">
        <f>precM[[#This Row],[Trend]]+precM[[#This Row],[Cycle]]</f>
        <v>3.006153846153846</v>
      </c>
      <c r="J540" s="4">
        <f>precM[[#This Row],[Detrended]]-precM[[#This Row],[Cycle]]</f>
        <v>6.743846153846154</v>
      </c>
      <c r="K540" s="4">
        <f>AVERAGEIF(precM[Month],precM[Month],precM[High Frequency])</f>
        <v>2.138580491673276</v>
      </c>
      <c r="L540" s="4">
        <f>precM[[#This Row],[S0]]-AVERAGE($K$2:$K$13)</f>
        <v>2.1356357388316161</v>
      </c>
      <c r="M540" s="4">
        <f>precM[[#This Row],[Prec]]-precM[[#This Row],[Seasonal]]</f>
        <v>7.6143642611683839</v>
      </c>
    </row>
    <row r="541" spans="1:13" x14ac:dyDescent="0.3">
      <c r="A541" s="1">
        <v>1965</v>
      </c>
      <c r="B541" s="1">
        <v>12</v>
      </c>
      <c r="C541" s="2">
        <f>DATE(precM[[#This Row],[Year]],precM[[#This Row],[Month]],15)</f>
        <v>24091</v>
      </c>
      <c r="D541" s="1">
        <f>precM[[#This Row],[Year]]+1/24+(precM[[#This Row],[Month]]-1)/12</f>
        <v>1965.9583333333335</v>
      </c>
      <c r="E541" s="1">
        <v>6.71</v>
      </c>
      <c r="F541" s="1">
        <f>$Q$17+$Q$18*precM[[#This Row],[DecDate]]</f>
        <v>4.1557243144738933</v>
      </c>
      <c r="G541">
        <f>precM[[#This Row],[Prec]]-precM[[#This Row],[Trend]]</f>
        <v>2.5542756855261066</v>
      </c>
      <c r="H541" s="4">
        <f t="shared" si="8"/>
        <v>-1.1857243144738934</v>
      </c>
      <c r="I541" s="4">
        <f>precM[[#This Row],[Trend]]+precM[[#This Row],[Cycle]]</f>
        <v>2.9699999999999998</v>
      </c>
      <c r="J541" s="4">
        <f>precM[[#This Row],[Detrended]]-precM[[#This Row],[Cycle]]</f>
        <v>3.74</v>
      </c>
      <c r="K541" s="4">
        <f>AVERAGEIF(precM[Month],precM[Month],precM[High Frequency])</f>
        <v>4.7562727993655827</v>
      </c>
      <c r="L541" s="4">
        <f>precM[[#This Row],[S0]]-AVERAGE($K$2:$K$13)</f>
        <v>4.7533280465239232</v>
      </c>
      <c r="M541" s="4">
        <f>precM[[#This Row],[Prec]]-precM[[#This Row],[Seasonal]]</f>
        <v>1.9566719534760768</v>
      </c>
    </row>
    <row r="542" spans="1:13" x14ac:dyDescent="0.3">
      <c r="A542" s="1">
        <v>1966</v>
      </c>
      <c r="B542" s="1">
        <v>1</v>
      </c>
      <c r="C542" s="2">
        <f>DATE(precM[[#This Row],[Year]],precM[[#This Row],[Month]],15)</f>
        <v>24122</v>
      </c>
      <c r="D542" s="1">
        <f>precM[[#This Row],[Year]]+1/24+(precM[[#This Row],[Month]]-1)/12</f>
        <v>1966.0416666666667</v>
      </c>
      <c r="E542" s="1">
        <v>7.11</v>
      </c>
      <c r="F542" s="1">
        <f>$Q$17+$Q$18*precM[[#This Row],[DecDate]]</f>
        <v>4.1563566906254241</v>
      </c>
      <c r="G542">
        <f>precM[[#This Row],[Prec]]-precM[[#This Row],[Trend]]</f>
        <v>2.9536433093745762</v>
      </c>
      <c r="H542" s="4">
        <f t="shared" si="8"/>
        <v>-1.2386643829331165</v>
      </c>
      <c r="I542" s="4">
        <f>precM[[#This Row],[Trend]]+precM[[#This Row],[Cycle]]</f>
        <v>2.9176923076923078</v>
      </c>
      <c r="J542" s="4">
        <f>precM[[#This Row],[Detrended]]-precM[[#This Row],[Cycle]]</f>
        <v>4.1923076923076925</v>
      </c>
      <c r="K542" s="4">
        <f>AVERAGEIF(precM[Month],precM[Month],precM[High Frequency])</f>
        <v>4.8781919111816014</v>
      </c>
      <c r="L542" s="4">
        <f>precM[[#This Row],[S0]]-AVERAGE($K$2:$K$13)</f>
        <v>4.8752471583399419</v>
      </c>
      <c r="M542" s="4">
        <f>precM[[#This Row],[Prec]]-precM[[#This Row],[Seasonal]]</f>
        <v>2.2347528416600584</v>
      </c>
    </row>
    <row r="543" spans="1:13" x14ac:dyDescent="0.3">
      <c r="A543" s="1">
        <v>1966</v>
      </c>
      <c r="B543" s="1">
        <v>2</v>
      </c>
      <c r="C543" s="2">
        <f>DATE(precM[[#This Row],[Year]],precM[[#This Row],[Month]],15)</f>
        <v>24153</v>
      </c>
      <c r="D543" s="1">
        <f>precM[[#This Row],[Year]]+1/24+(precM[[#This Row],[Month]]-1)/12</f>
        <v>1966.125</v>
      </c>
      <c r="E543" s="1">
        <v>4.1500000000000004</v>
      </c>
      <c r="F543" s="1">
        <f>$Q$17+$Q$18*precM[[#This Row],[DecDate]]</f>
        <v>4.1569890667769549</v>
      </c>
      <c r="G543">
        <f>precM[[#This Row],[Prec]]-precM[[#This Row],[Trend]]</f>
        <v>-6.9890667769545445E-3</v>
      </c>
      <c r="H543" s="4">
        <f t="shared" si="8"/>
        <v>-1.2431429129308011</v>
      </c>
      <c r="I543" s="4">
        <f>precM[[#This Row],[Trend]]+precM[[#This Row],[Cycle]]</f>
        <v>2.913846153846154</v>
      </c>
      <c r="J543" s="4">
        <f>precM[[#This Row],[Detrended]]-precM[[#This Row],[Cycle]]</f>
        <v>1.2361538461538466</v>
      </c>
      <c r="K543" s="4">
        <f>AVERAGEIF(precM[Month],precM[Month],precM[High Frequency])</f>
        <v>4.3020697858842185</v>
      </c>
      <c r="L543" s="4">
        <f>precM[[#This Row],[S0]]-AVERAGE($K$2:$K$13)</f>
        <v>4.299125033042559</v>
      </c>
      <c r="M543" s="4">
        <f>precM[[#This Row],[Prec]]-precM[[#This Row],[Seasonal]]</f>
        <v>-0.14912503304255864</v>
      </c>
    </row>
    <row r="544" spans="1:13" x14ac:dyDescent="0.3">
      <c r="A544" s="1">
        <v>1966</v>
      </c>
      <c r="B544" s="1">
        <v>3</v>
      </c>
      <c r="C544" s="2">
        <f>DATE(precM[[#This Row],[Year]],precM[[#This Row],[Month]],15)</f>
        <v>24181</v>
      </c>
      <c r="D544" s="1">
        <f>precM[[#This Row],[Year]]+1/24+(precM[[#This Row],[Month]]-1)/12</f>
        <v>1966.2083333333335</v>
      </c>
      <c r="E544" s="1">
        <v>2.98</v>
      </c>
      <c r="F544" s="1">
        <f>$Q$17+$Q$18*precM[[#This Row],[DecDate]]</f>
        <v>4.1576214429284857</v>
      </c>
      <c r="G544">
        <f>precM[[#This Row],[Prec]]-precM[[#This Row],[Trend]]</f>
        <v>-1.1776214429284857</v>
      </c>
      <c r="H544" s="4">
        <f t="shared" si="8"/>
        <v>-1.3991599044669472</v>
      </c>
      <c r="I544" s="4">
        <f>precM[[#This Row],[Trend]]+precM[[#This Row],[Cycle]]</f>
        <v>2.7584615384615385</v>
      </c>
      <c r="J544" s="4">
        <f>precM[[#This Row],[Detrended]]-precM[[#This Row],[Cycle]]</f>
        <v>0.22153846153846146</v>
      </c>
      <c r="K544" s="4">
        <f>AVERAGEIF(precM[Month],precM[Month],precM[High Frequency])</f>
        <v>3.0973513084853286</v>
      </c>
      <c r="L544" s="4">
        <f>precM[[#This Row],[S0]]-AVERAGE($K$2:$K$13)</f>
        <v>3.0944065556436686</v>
      </c>
      <c r="M544" s="4">
        <f>precM[[#This Row],[Prec]]-precM[[#This Row],[Seasonal]]</f>
        <v>-0.11440655564366864</v>
      </c>
    </row>
    <row r="545" spans="1:13" x14ac:dyDescent="0.3">
      <c r="A545" s="1">
        <v>1966</v>
      </c>
      <c r="B545" s="1">
        <v>4</v>
      </c>
      <c r="C545" s="2">
        <f>DATE(precM[[#This Row],[Year]],precM[[#This Row],[Month]],15)</f>
        <v>24212</v>
      </c>
      <c r="D545" s="1">
        <f>precM[[#This Row],[Year]]+1/24+(precM[[#This Row],[Month]]-1)/12</f>
        <v>1966.2916666666667</v>
      </c>
      <c r="E545" s="1">
        <v>2.15</v>
      </c>
      <c r="F545" s="1">
        <f>$Q$17+$Q$18*precM[[#This Row],[DecDate]]</f>
        <v>4.1582538190800165</v>
      </c>
      <c r="G545">
        <f>precM[[#This Row],[Prec]]-precM[[#This Row],[Trend]]</f>
        <v>-2.0082538190800165</v>
      </c>
      <c r="H545" s="4">
        <f t="shared" si="8"/>
        <v>-1.3928692036954011</v>
      </c>
      <c r="I545" s="4">
        <f>precM[[#This Row],[Trend]]+precM[[#This Row],[Cycle]]</f>
        <v>2.7653846153846153</v>
      </c>
      <c r="J545" s="4">
        <f>precM[[#This Row],[Detrended]]-precM[[#This Row],[Cycle]]</f>
        <v>-0.61538461538461542</v>
      </c>
      <c r="K545" s="4">
        <f>AVERAGEIF(precM[Month],precM[Month],precM[High Frequency])</f>
        <v>-0.10716891356066603</v>
      </c>
      <c r="L545" s="4">
        <f>precM[[#This Row],[S0]]-AVERAGE($K$2:$K$13)</f>
        <v>-0.11011366640232584</v>
      </c>
      <c r="M545" s="4">
        <f>precM[[#This Row],[Prec]]-precM[[#This Row],[Seasonal]]</f>
        <v>2.2601136664023258</v>
      </c>
    </row>
    <row r="546" spans="1:13" x14ac:dyDescent="0.3">
      <c r="A546" s="1">
        <v>1966</v>
      </c>
      <c r="B546" s="1">
        <v>5</v>
      </c>
      <c r="C546" s="2">
        <f>DATE(precM[[#This Row],[Year]],precM[[#This Row],[Month]],15)</f>
        <v>24242</v>
      </c>
      <c r="D546" s="1">
        <f>precM[[#This Row],[Year]]+1/24+(precM[[#This Row],[Month]]-1)/12</f>
        <v>1966.375</v>
      </c>
      <c r="E546" s="1">
        <v>0.47</v>
      </c>
      <c r="F546" s="1">
        <f>$Q$17+$Q$18*precM[[#This Row],[DecDate]]</f>
        <v>4.1588861952315472</v>
      </c>
      <c r="G546">
        <f>precM[[#This Row],[Prec]]-precM[[#This Row],[Trend]]</f>
        <v>-3.6888861952315475</v>
      </c>
      <c r="H546" s="4">
        <f t="shared" si="8"/>
        <v>-0.56427081061616258</v>
      </c>
      <c r="I546" s="4">
        <f>precM[[#This Row],[Trend]]+precM[[#This Row],[Cycle]]</f>
        <v>3.5946153846153845</v>
      </c>
      <c r="J546" s="4">
        <f>precM[[#This Row],[Detrended]]-precM[[#This Row],[Cycle]]</f>
        <v>-3.1246153846153848</v>
      </c>
      <c r="K546" s="4">
        <f>AVERAGEIF(precM[Month],precM[Month],precM[High Frequency])</f>
        <v>-2.20263283108644</v>
      </c>
      <c r="L546" s="4">
        <f>precM[[#This Row],[S0]]-AVERAGE($K$2:$K$13)</f>
        <v>-2.2055775839281</v>
      </c>
      <c r="M546" s="4">
        <f>precM[[#This Row],[Prec]]-precM[[#This Row],[Seasonal]]</f>
        <v>2.6755775839281002</v>
      </c>
    </row>
    <row r="547" spans="1:13" x14ac:dyDescent="0.3">
      <c r="A547" s="1">
        <v>1966</v>
      </c>
      <c r="B547" s="1">
        <v>6</v>
      </c>
      <c r="C547" s="2">
        <f>DATE(precM[[#This Row],[Year]],precM[[#This Row],[Month]],15)</f>
        <v>24273</v>
      </c>
      <c r="D547" s="1">
        <f>precM[[#This Row],[Year]]+1/24+(precM[[#This Row],[Month]]-1)/12</f>
        <v>1966.4583333333335</v>
      </c>
      <c r="E547" s="1">
        <v>0.12</v>
      </c>
      <c r="F547" s="1">
        <f>$Q$17+$Q$18*precM[[#This Row],[DecDate]]</f>
        <v>4.159518571383078</v>
      </c>
      <c r="G547">
        <f>precM[[#This Row],[Prec]]-precM[[#This Row],[Trend]]</f>
        <v>-4.0395185713830779</v>
      </c>
      <c r="H547" s="4">
        <f t="shared" si="8"/>
        <v>-0.85951857138307786</v>
      </c>
      <c r="I547" s="4">
        <f>precM[[#This Row],[Trend]]+precM[[#This Row],[Cycle]]</f>
        <v>3.3000000000000003</v>
      </c>
      <c r="J547" s="4">
        <f>precM[[#This Row],[Detrended]]-precM[[#This Row],[Cycle]]</f>
        <v>-3.18</v>
      </c>
      <c r="K547" s="4">
        <f>AVERAGEIF(precM[Month],precM[Month],precM[High Frequency])</f>
        <v>-3.5464234734337858</v>
      </c>
      <c r="L547" s="4">
        <f>precM[[#This Row],[S0]]-AVERAGE($K$2:$K$13)</f>
        <v>-3.5493682262754458</v>
      </c>
      <c r="M547" s="4">
        <f>precM[[#This Row],[Prec]]-precM[[#This Row],[Seasonal]]</f>
        <v>3.6693682262754459</v>
      </c>
    </row>
    <row r="548" spans="1:13" x14ac:dyDescent="0.3">
      <c r="A548" s="1">
        <v>1966</v>
      </c>
      <c r="B548" s="1">
        <v>7</v>
      </c>
      <c r="C548" s="2">
        <f>DATE(precM[[#This Row],[Year]],precM[[#This Row],[Month]],15)</f>
        <v>24303</v>
      </c>
      <c r="D548" s="1">
        <f>precM[[#This Row],[Year]]+1/24+(precM[[#This Row],[Month]]-1)/12</f>
        <v>1966.5416666666667</v>
      </c>
      <c r="E548" s="1">
        <v>0.05</v>
      </c>
      <c r="F548" s="1">
        <f>$Q$17+$Q$18*precM[[#This Row],[DecDate]]</f>
        <v>4.1601509475346088</v>
      </c>
      <c r="G548">
        <f>precM[[#This Row],[Prec]]-precM[[#This Row],[Trend]]</f>
        <v>-4.110150947534609</v>
      </c>
      <c r="H548" s="4">
        <f t="shared" si="8"/>
        <v>-0.21399710138076258</v>
      </c>
      <c r="I548" s="4">
        <f>precM[[#This Row],[Trend]]+precM[[#This Row],[Cycle]]</f>
        <v>3.9461538461538463</v>
      </c>
      <c r="J548" s="4">
        <f>precM[[#This Row],[Detrended]]-precM[[#This Row],[Cycle]]</f>
        <v>-3.8961538461538465</v>
      </c>
      <c r="K548" s="4">
        <f>AVERAGEIF(precM[Month],precM[Month],precM[High Frequency])</f>
        <v>-4.3746233148294991</v>
      </c>
      <c r="L548" s="4">
        <f>precM[[#This Row],[S0]]-AVERAGE($K$2:$K$13)</f>
        <v>-4.3775680676711586</v>
      </c>
      <c r="M548" s="4">
        <f>precM[[#This Row],[Prec]]-precM[[#This Row],[Seasonal]]</f>
        <v>4.4275680676711584</v>
      </c>
    </row>
    <row r="549" spans="1:13" x14ac:dyDescent="0.3">
      <c r="A549" s="1">
        <v>1966</v>
      </c>
      <c r="B549" s="1">
        <v>8</v>
      </c>
      <c r="C549" s="2">
        <f>DATE(precM[[#This Row],[Year]],precM[[#This Row],[Month]],15)</f>
        <v>24334</v>
      </c>
      <c r="D549" s="1">
        <f>precM[[#This Row],[Year]]+1/24+(precM[[#This Row],[Month]]-1)/12</f>
        <v>1966.625</v>
      </c>
      <c r="E549" s="1">
        <v>0.09</v>
      </c>
      <c r="F549" s="1">
        <f>$Q$17+$Q$18*precM[[#This Row],[DecDate]]</f>
        <v>4.1607833236861396</v>
      </c>
      <c r="G549">
        <f>precM[[#This Row],[Prec]]-precM[[#This Row],[Trend]]</f>
        <v>-4.0707833236861397</v>
      </c>
      <c r="H549" s="4">
        <f t="shared" si="8"/>
        <v>-0.69386024676306257</v>
      </c>
      <c r="I549" s="4">
        <f>precM[[#This Row],[Trend]]+precM[[#This Row],[Cycle]]</f>
        <v>3.4669230769230772</v>
      </c>
      <c r="J549" s="4">
        <f>precM[[#This Row],[Detrended]]-precM[[#This Row],[Cycle]]</f>
        <v>-3.3769230769230774</v>
      </c>
      <c r="K549" s="4">
        <f>AVERAGEIF(precM[Month],precM[Month],precM[High Frequency])</f>
        <v>-4.2356780333068986</v>
      </c>
      <c r="L549" s="4">
        <f>precM[[#This Row],[S0]]-AVERAGE($K$2:$K$13)</f>
        <v>-4.2386227861485581</v>
      </c>
      <c r="M549" s="4">
        <f>precM[[#This Row],[Prec]]-precM[[#This Row],[Seasonal]]</f>
        <v>4.328622786148558</v>
      </c>
    </row>
    <row r="550" spans="1:13" x14ac:dyDescent="0.3">
      <c r="A550" s="1">
        <v>1966</v>
      </c>
      <c r="B550" s="1">
        <v>9</v>
      </c>
      <c r="C550" s="2">
        <f>DATE(precM[[#This Row],[Year]],precM[[#This Row],[Month]],15)</f>
        <v>24365</v>
      </c>
      <c r="D550" s="1">
        <f>precM[[#This Row],[Year]]+1/24+(precM[[#This Row],[Month]]-1)/12</f>
        <v>1966.7083333333335</v>
      </c>
      <c r="E550" s="1">
        <v>0.23</v>
      </c>
      <c r="F550" s="1">
        <f>$Q$17+$Q$18*precM[[#This Row],[DecDate]]</f>
        <v>4.1614156998376703</v>
      </c>
      <c r="G550">
        <f>precM[[#This Row],[Prec]]-precM[[#This Row],[Trend]]</f>
        <v>-3.9314156998376704</v>
      </c>
      <c r="H550" s="4">
        <f t="shared" si="8"/>
        <v>-0.17218493060690129</v>
      </c>
      <c r="I550" s="4">
        <f>precM[[#This Row],[Trend]]+precM[[#This Row],[Cycle]]</f>
        <v>3.9892307692307689</v>
      </c>
      <c r="J550" s="4">
        <f>precM[[#This Row],[Detrended]]-precM[[#This Row],[Cycle]]</f>
        <v>-3.7592307692307689</v>
      </c>
      <c r="K550" s="4">
        <f>AVERAGEIF(precM[Month],precM[Month],precM[High Frequency])</f>
        <v>-3.6242505947660595</v>
      </c>
      <c r="L550" s="4">
        <f>precM[[#This Row],[S0]]-AVERAGE($K$2:$K$13)</f>
        <v>-3.6271953476077194</v>
      </c>
      <c r="M550" s="4">
        <f>precM[[#This Row],[Prec]]-precM[[#This Row],[Seasonal]]</f>
        <v>3.8571953476077194</v>
      </c>
    </row>
    <row r="551" spans="1:13" x14ac:dyDescent="0.3">
      <c r="A551" s="1">
        <v>1966</v>
      </c>
      <c r="B551" s="1">
        <v>10</v>
      </c>
      <c r="C551" s="2">
        <f>DATE(precM[[#This Row],[Year]],precM[[#This Row],[Month]],15)</f>
        <v>24395</v>
      </c>
      <c r="D551" s="1">
        <f>precM[[#This Row],[Year]]+1/24+(precM[[#This Row],[Month]]-1)/12</f>
        <v>1966.7916666666667</v>
      </c>
      <c r="E551" s="1">
        <v>0.37</v>
      </c>
      <c r="F551" s="1">
        <f>$Q$17+$Q$18*precM[[#This Row],[DecDate]]</f>
        <v>4.1620480759892011</v>
      </c>
      <c r="G551">
        <f>precM[[#This Row],[Prec]]-precM[[#This Row],[Trend]]</f>
        <v>-3.792048075989201</v>
      </c>
      <c r="H551" s="4">
        <f t="shared" si="8"/>
        <v>0.22949038554926046</v>
      </c>
      <c r="I551" s="4">
        <f>precM[[#This Row],[Trend]]+precM[[#This Row],[Cycle]]</f>
        <v>4.3915384615384614</v>
      </c>
      <c r="J551" s="4">
        <f>precM[[#This Row],[Detrended]]-precM[[#This Row],[Cycle]]</f>
        <v>-4.0215384615384613</v>
      </c>
      <c r="K551" s="4">
        <f>AVERAGEIF(precM[Month],precM[Month],precM[High Frequency])</f>
        <v>-1.0463521015067407</v>
      </c>
      <c r="L551" s="4">
        <f>precM[[#This Row],[S0]]-AVERAGE($K$2:$K$13)</f>
        <v>-1.0492968543484005</v>
      </c>
      <c r="M551" s="4">
        <f>precM[[#This Row],[Prec]]-precM[[#This Row],[Seasonal]]</f>
        <v>1.4192968543484006</v>
      </c>
    </row>
    <row r="552" spans="1:13" x14ac:dyDescent="0.3">
      <c r="A552" s="1">
        <v>1966</v>
      </c>
      <c r="B552" s="1">
        <v>11</v>
      </c>
      <c r="C552" s="2">
        <f>DATE(precM[[#This Row],[Year]],precM[[#This Row],[Month]],15)</f>
        <v>24426</v>
      </c>
      <c r="D552" s="1">
        <f>precM[[#This Row],[Year]]+1/24+(precM[[#This Row],[Month]]-1)/12</f>
        <v>1966.875</v>
      </c>
      <c r="E552" s="1">
        <v>12.55</v>
      </c>
      <c r="F552" s="1">
        <f>$Q$17+$Q$18*precM[[#This Row],[DecDate]]</f>
        <v>4.1626804521407319</v>
      </c>
      <c r="G552">
        <f>precM[[#This Row],[Prec]]-precM[[#This Row],[Trend]]</f>
        <v>8.3873195478592688</v>
      </c>
      <c r="H552" s="4">
        <f t="shared" si="8"/>
        <v>0.19808877862849888</v>
      </c>
      <c r="I552" s="4">
        <f>precM[[#This Row],[Trend]]+precM[[#This Row],[Cycle]]</f>
        <v>4.3607692307692307</v>
      </c>
      <c r="J552" s="4">
        <f>precM[[#This Row],[Detrended]]-precM[[#This Row],[Cycle]]</f>
        <v>8.18923076923077</v>
      </c>
      <c r="K552" s="4">
        <f>AVERAGEIF(precM[Month],precM[Month],precM[High Frequency])</f>
        <v>2.138580491673276</v>
      </c>
      <c r="L552" s="4">
        <f>precM[[#This Row],[S0]]-AVERAGE($K$2:$K$13)</f>
        <v>2.1356357388316161</v>
      </c>
      <c r="M552" s="4">
        <f>precM[[#This Row],[Prec]]-precM[[#This Row],[Seasonal]]</f>
        <v>10.414364261168384</v>
      </c>
    </row>
    <row r="553" spans="1:13" x14ac:dyDescent="0.3">
      <c r="A553" s="1">
        <v>1966</v>
      </c>
      <c r="B553" s="1">
        <v>12</v>
      </c>
      <c r="C553" s="2">
        <f>DATE(precM[[#This Row],[Year]],precM[[#This Row],[Month]],15)</f>
        <v>24456</v>
      </c>
      <c r="D553" s="1">
        <f>precM[[#This Row],[Year]]+1/24+(precM[[#This Row],[Month]]-1)/12</f>
        <v>1966.9583333333335</v>
      </c>
      <c r="E553" s="1">
        <v>5.92</v>
      </c>
      <c r="F553" s="1">
        <f>$Q$17+$Q$18*precM[[#This Row],[DecDate]]</f>
        <v>4.1633128282922627</v>
      </c>
      <c r="G553">
        <f>precM[[#This Row],[Prec]]-precM[[#This Row],[Trend]]</f>
        <v>1.7566871717077372</v>
      </c>
      <c r="H553" s="4">
        <f t="shared" si="8"/>
        <v>0.3436102486308143</v>
      </c>
      <c r="I553" s="4">
        <f>precM[[#This Row],[Trend]]+precM[[#This Row],[Cycle]]</f>
        <v>4.5069230769230773</v>
      </c>
      <c r="J553" s="4">
        <f>precM[[#This Row],[Detrended]]-precM[[#This Row],[Cycle]]</f>
        <v>1.4130769230769229</v>
      </c>
      <c r="K553" s="4">
        <f>AVERAGEIF(precM[Month],precM[Month],precM[High Frequency])</f>
        <v>4.7562727993655827</v>
      </c>
      <c r="L553" s="4">
        <f>precM[[#This Row],[S0]]-AVERAGE($K$2:$K$13)</f>
        <v>4.7533280465239232</v>
      </c>
      <c r="M553" s="4">
        <f>precM[[#This Row],[Prec]]-precM[[#This Row],[Seasonal]]</f>
        <v>1.1666719534760768</v>
      </c>
    </row>
    <row r="554" spans="1:13" x14ac:dyDescent="0.3">
      <c r="A554" s="1">
        <v>1967</v>
      </c>
      <c r="B554" s="1">
        <v>1</v>
      </c>
      <c r="C554" s="2">
        <f>DATE(precM[[#This Row],[Year]],precM[[#This Row],[Month]],15)</f>
        <v>24487</v>
      </c>
      <c r="D554" s="1">
        <f>precM[[#This Row],[Year]]+1/24+(precM[[#This Row],[Month]]-1)/12</f>
        <v>1967.0416666666667</v>
      </c>
      <c r="E554" s="1">
        <v>15.11</v>
      </c>
      <c r="F554" s="1">
        <f>$Q$17+$Q$18*precM[[#This Row],[DecDate]]</f>
        <v>4.1639452044437935</v>
      </c>
      <c r="G554">
        <f>precM[[#This Row],[Prec]]-precM[[#This Row],[Trend]]</f>
        <v>10.946054795556206</v>
      </c>
      <c r="H554" s="4">
        <f t="shared" si="8"/>
        <v>0.33451633401774489</v>
      </c>
      <c r="I554" s="4">
        <f>precM[[#This Row],[Trend]]+precM[[#This Row],[Cycle]]</f>
        <v>4.4984615384615383</v>
      </c>
      <c r="J554" s="4">
        <f>precM[[#This Row],[Detrended]]-precM[[#This Row],[Cycle]]</f>
        <v>10.61153846153846</v>
      </c>
      <c r="K554" s="4">
        <f>AVERAGEIF(precM[Month],precM[Month],precM[High Frequency])</f>
        <v>4.8781919111816014</v>
      </c>
      <c r="L554" s="4">
        <f>precM[[#This Row],[S0]]-AVERAGE($K$2:$K$13)</f>
        <v>4.8752471583399419</v>
      </c>
      <c r="M554" s="4">
        <f>precM[[#This Row],[Prec]]-precM[[#This Row],[Seasonal]]</f>
        <v>10.234752841660057</v>
      </c>
    </row>
    <row r="555" spans="1:13" x14ac:dyDescent="0.3">
      <c r="A555" s="1">
        <v>1967</v>
      </c>
      <c r="B555" s="1">
        <v>2</v>
      </c>
      <c r="C555" s="2">
        <f>DATE(precM[[#This Row],[Year]],precM[[#This Row],[Month]],15)</f>
        <v>24518</v>
      </c>
      <c r="D555" s="1">
        <f>precM[[#This Row],[Year]]+1/24+(precM[[#This Row],[Month]]-1)/12</f>
        <v>1967.125</v>
      </c>
      <c r="E555" s="1">
        <v>0.88</v>
      </c>
      <c r="F555" s="1">
        <f>$Q$17+$Q$18*precM[[#This Row],[DecDate]]</f>
        <v>4.1645775805953242</v>
      </c>
      <c r="G555">
        <f>precM[[#This Row],[Prec]]-precM[[#This Row],[Trend]]</f>
        <v>-3.2845775805953243</v>
      </c>
      <c r="H555" s="4">
        <f t="shared" si="8"/>
        <v>0.33849934248159885</v>
      </c>
      <c r="I555" s="4">
        <f>precM[[#This Row],[Trend]]+precM[[#This Row],[Cycle]]</f>
        <v>4.5030769230769234</v>
      </c>
      <c r="J555" s="4">
        <f>precM[[#This Row],[Detrended]]-precM[[#This Row],[Cycle]]</f>
        <v>-3.6230769230769231</v>
      </c>
      <c r="K555" s="4">
        <f>AVERAGEIF(precM[Month],precM[Month],precM[High Frequency])</f>
        <v>4.3020697858842185</v>
      </c>
      <c r="L555" s="4">
        <f>precM[[#This Row],[S0]]-AVERAGE($K$2:$K$13)</f>
        <v>4.299125033042559</v>
      </c>
      <c r="M555" s="4">
        <f>precM[[#This Row],[Prec]]-precM[[#This Row],[Seasonal]]</f>
        <v>-3.4191250330425591</v>
      </c>
    </row>
    <row r="556" spans="1:13" x14ac:dyDescent="0.3">
      <c r="A556" s="1">
        <v>1967</v>
      </c>
      <c r="B556" s="1">
        <v>3</v>
      </c>
      <c r="C556" s="2">
        <f>DATE(precM[[#This Row],[Year]],precM[[#This Row],[Month]],15)</f>
        <v>24546</v>
      </c>
      <c r="D556" s="1">
        <f>precM[[#This Row],[Year]]+1/24+(precM[[#This Row],[Month]]-1)/12</f>
        <v>1967.2083333333335</v>
      </c>
      <c r="E556" s="1">
        <v>10.94</v>
      </c>
      <c r="F556" s="1">
        <f>$Q$17+$Q$18*precM[[#This Row],[DecDate]]</f>
        <v>4.165209956746855</v>
      </c>
      <c r="G556">
        <f>precM[[#This Row],[Prec]]-precM[[#This Row],[Trend]]</f>
        <v>6.7747900432531445</v>
      </c>
      <c r="H556" s="4">
        <f t="shared" si="8"/>
        <v>0.36248235094545289</v>
      </c>
      <c r="I556" s="4">
        <f>precM[[#This Row],[Trend]]+precM[[#This Row],[Cycle]]</f>
        <v>4.5276923076923081</v>
      </c>
      <c r="J556" s="4">
        <f>precM[[#This Row],[Detrended]]-precM[[#This Row],[Cycle]]</f>
        <v>6.4123076923076914</v>
      </c>
      <c r="K556" s="4">
        <f>AVERAGEIF(precM[Month],precM[Month],precM[High Frequency])</f>
        <v>3.0973513084853286</v>
      </c>
      <c r="L556" s="4">
        <f>precM[[#This Row],[S0]]-AVERAGE($K$2:$K$13)</f>
        <v>3.0944065556436686</v>
      </c>
      <c r="M556" s="4">
        <f>precM[[#This Row],[Prec]]-precM[[#This Row],[Seasonal]]</f>
        <v>7.8455934443563304</v>
      </c>
    </row>
    <row r="557" spans="1:13" x14ac:dyDescent="0.3">
      <c r="A557" s="1">
        <v>1967</v>
      </c>
      <c r="B557" s="1">
        <v>4</v>
      </c>
      <c r="C557" s="2">
        <f>DATE(precM[[#This Row],[Year]],precM[[#This Row],[Month]],15)</f>
        <v>24577</v>
      </c>
      <c r="D557" s="1">
        <f>precM[[#This Row],[Year]]+1/24+(precM[[#This Row],[Month]]-1)/12</f>
        <v>1967.2916666666667</v>
      </c>
      <c r="E557" s="1">
        <v>8.2100000000000009</v>
      </c>
      <c r="F557" s="1">
        <f>$Q$17+$Q$18*precM[[#This Row],[DecDate]]</f>
        <v>4.1658423328983858</v>
      </c>
      <c r="G557">
        <f>precM[[#This Row],[Prec]]-precM[[#This Row],[Trend]]</f>
        <v>4.0441576671016151</v>
      </c>
      <c r="H557" s="4">
        <f t="shared" si="8"/>
        <v>0.34569612864007548</v>
      </c>
      <c r="I557" s="4">
        <f>precM[[#This Row],[Trend]]+precM[[#This Row],[Cycle]]</f>
        <v>4.5115384615384615</v>
      </c>
      <c r="J557" s="4">
        <f>precM[[#This Row],[Detrended]]-precM[[#This Row],[Cycle]]</f>
        <v>3.6984615384615394</v>
      </c>
      <c r="K557" s="4">
        <f>AVERAGEIF(precM[Month],precM[Month],precM[High Frequency])</f>
        <v>-0.10716891356066603</v>
      </c>
      <c r="L557" s="4">
        <f>precM[[#This Row],[S0]]-AVERAGE($K$2:$K$13)</f>
        <v>-0.11011366640232584</v>
      </c>
      <c r="M557" s="4">
        <f>precM[[#This Row],[Prec]]-precM[[#This Row],[Seasonal]]</f>
        <v>8.3201136664023263</v>
      </c>
    </row>
    <row r="558" spans="1:13" x14ac:dyDescent="0.3">
      <c r="A558" s="1">
        <v>1967</v>
      </c>
      <c r="B558" s="1">
        <v>5</v>
      </c>
      <c r="C558" s="2">
        <f>DATE(precM[[#This Row],[Year]],precM[[#This Row],[Month]],15)</f>
        <v>24607</v>
      </c>
      <c r="D558" s="1">
        <f>precM[[#This Row],[Year]]+1/24+(precM[[#This Row],[Month]]-1)/12</f>
        <v>1967.375</v>
      </c>
      <c r="E558" s="1">
        <v>1.75</v>
      </c>
      <c r="F558" s="1">
        <f>$Q$17+$Q$18*precM[[#This Row],[DecDate]]</f>
        <v>4.1664747090499166</v>
      </c>
      <c r="G558">
        <f>precM[[#This Row],[Prec]]-precM[[#This Row],[Trend]]</f>
        <v>-2.4164747090499166</v>
      </c>
      <c r="H558" s="4">
        <f t="shared" si="8"/>
        <v>1.3866022140270062</v>
      </c>
      <c r="I558" s="4">
        <f>precM[[#This Row],[Trend]]+precM[[#This Row],[Cycle]]</f>
        <v>5.5530769230769224</v>
      </c>
      <c r="J558" s="4">
        <f>precM[[#This Row],[Detrended]]-precM[[#This Row],[Cycle]]</f>
        <v>-3.8030769230769228</v>
      </c>
      <c r="K558" s="4">
        <f>AVERAGEIF(precM[Month],precM[Month],precM[High Frequency])</f>
        <v>-2.20263283108644</v>
      </c>
      <c r="L558" s="4">
        <f>precM[[#This Row],[S0]]-AVERAGE($K$2:$K$13)</f>
        <v>-2.2055775839281</v>
      </c>
      <c r="M558" s="4">
        <f>precM[[#This Row],[Prec]]-precM[[#This Row],[Seasonal]]</f>
        <v>3.9555775839281</v>
      </c>
    </row>
    <row r="559" spans="1:13" x14ac:dyDescent="0.3">
      <c r="A559" s="1">
        <v>1967</v>
      </c>
      <c r="B559" s="1">
        <v>6</v>
      </c>
      <c r="C559" s="2">
        <f>DATE(precM[[#This Row],[Year]],precM[[#This Row],[Month]],15)</f>
        <v>24638</v>
      </c>
      <c r="D559" s="1">
        <f>precM[[#This Row],[Year]]+1/24+(precM[[#This Row],[Month]]-1)/12</f>
        <v>1967.4583333333335</v>
      </c>
      <c r="E559" s="1">
        <v>2.37</v>
      </c>
      <c r="F559" s="1">
        <f>$Q$17+$Q$18*precM[[#This Row],[DecDate]]</f>
        <v>4.1671070852014473</v>
      </c>
      <c r="G559">
        <f>precM[[#This Row],[Prec]]-precM[[#This Row],[Trend]]</f>
        <v>-1.7971070852014472</v>
      </c>
      <c r="H559" s="4">
        <f t="shared" si="8"/>
        <v>1.1367390686447065</v>
      </c>
      <c r="I559" s="4">
        <f>precM[[#This Row],[Trend]]+precM[[#This Row],[Cycle]]</f>
        <v>5.3038461538461537</v>
      </c>
      <c r="J559" s="4">
        <f>precM[[#This Row],[Detrended]]-precM[[#This Row],[Cycle]]</f>
        <v>-2.9338461538461535</v>
      </c>
      <c r="K559" s="4">
        <f>AVERAGEIF(precM[Month],precM[Month],precM[High Frequency])</f>
        <v>-3.5464234734337858</v>
      </c>
      <c r="L559" s="4">
        <f>precM[[#This Row],[S0]]-AVERAGE($K$2:$K$13)</f>
        <v>-3.5493682262754458</v>
      </c>
      <c r="M559" s="4">
        <f>precM[[#This Row],[Prec]]-precM[[#This Row],[Seasonal]]</f>
        <v>5.9193682262754459</v>
      </c>
    </row>
    <row r="560" spans="1:13" x14ac:dyDescent="0.3">
      <c r="A560" s="1">
        <v>1967</v>
      </c>
      <c r="B560" s="1">
        <v>7</v>
      </c>
      <c r="C560" s="2">
        <f>DATE(precM[[#This Row],[Year]],precM[[#This Row],[Month]],15)</f>
        <v>24668</v>
      </c>
      <c r="D560" s="1">
        <f>precM[[#This Row],[Year]]+1/24+(precM[[#This Row],[Month]]-1)/12</f>
        <v>1967.5416666666667</v>
      </c>
      <c r="E560" s="1">
        <v>0.01</v>
      </c>
      <c r="F560" s="1">
        <f>$Q$17+$Q$18*precM[[#This Row],[DecDate]]</f>
        <v>4.1677394613529781</v>
      </c>
      <c r="G560">
        <f>precM[[#This Row],[Prec]]-precM[[#This Row],[Trend]]</f>
        <v>-4.1577394613529783</v>
      </c>
      <c r="H560" s="4">
        <f t="shared" si="8"/>
        <v>1.4545682309547143</v>
      </c>
      <c r="I560" s="4">
        <f>precM[[#This Row],[Trend]]+precM[[#This Row],[Cycle]]</f>
        <v>5.6223076923076922</v>
      </c>
      <c r="J560" s="4">
        <f>precM[[#This Row],[Detrended]]-precM[[#This Row],[Cycle]]</f>
        <v>-5.6123076923076924</v>
      </c>
      <c r="K560" s="4">
        <f>AVERAGEIF(precM[Month],precM[Month],precM[High Frequency])</f>
        <v>-4.3746233148294991</v>
      </c>
      <c r="L560" s="4">
        <f>precM[[#This Row],[S0]]-AVERAGE($K$2:$K$13)</f>
        <v>-4.3775680676711586</v>
      </c>
      <c r="M560" s="4">
        <f>precM[[#This Row],[Prec]]-precM[[#This Row],[Seasonal]]</f>
        <v>4.3875680676711584</v>
      </c>
    </row>
    <row r="561" spans="1:13" x14ac:dyDescent="0.3">
      <c r="A561" s="1">
        <v>1967</v>
      </c>
      <c r="B561" s="1">
        <v>8</v>
      </c>
      <c r="C561" s="2">
        <f>DATE(precM[[#This Row],[Year]],precM[[#This Row],[Month]],15)</f>
        <v>24699</v>
      </c>
      <c r="D561" s="1">
        <f>precM[[#This Row],[Year]]+1/24+(precM[[#This Row],[Month]]-1)/12</f>
        <v>1967.625</v>
      </c>
      <c r="E561" s="1">
        <v>0.11</v>
      </c>
      <c r="F561" s="1">
        <f>$Q$17+$Q$18*precM[[#This Row],[DecDate]]</f>
        <v>4.1683718375045089</v>
      </c>
      <c r="G561">
        <f>precM[[#This Row],[Prec]]-precM[[#This Row],[Trend]]</f>
        <v>-4.0583718375045086</v>
      </c>
      <c r="H561" s="4">
        <f t="shared" si="8"/>
        <v>0.82547431634164503</v>
      </c>
      <c r="I561" s="4">
        <f>precM[[#This Row],[Trend]]+precM[[#This Row],[Cycle]]</f>
        <v>4.993846153846154</v>
      </c>
      <c r="J561" s="4">
        <f>precM[[#This Row],[Detrended]]-precM[[#This Row],[Cycle]]</f>
        <v>-4.8838461538461537</v>
      </c>
      <c r="K561" s="4">
        <f>AVERAGEIF(precM[Month],precM[Month],precM[High Frequency])</f>
        <v>-4.2356780333068986</v>
      </c>
      <c r="L561" s="4">
        <f>precM[[#This Row],[S0]]-AVERAGE($K$2:$K$13)</f>
        <v>-4.2386227861485581</v>
      </c>
      <c r="M561" s="4">
        <f>precM[[#This Row],[Prec]]-precM[[#This Row],[Seasonal]]</f>
        <v>4.3486227861485585</v>
      </c>
    </row>
    <row r="562" spans="1:13" x14ac:dyDescent="0.3">
      <c r="A562" s="1">
        <v>1967</v>
      </c>
      <c r="B562" s="1">
        <v>9</v>
      </c>
      <c r="C562" s="2">
        <f>DATE(precM[[#This Row],[Year]],precM[[#This Row],[Month]],15)</f>
        <v>24730</v>
      </c>
      <c r="D562" s="1">
        <f>precM[[#This Row],[Year]]+1/24+(precM[[#This Row],[Month]]-1)/12</f>
        <v>1967.7083333333335</v>
      </c>
      <c r="E562" s="1">
        <v>0.41</v>
      </c>
      <c r="F562" s="1">
        <f>$Q$17+$Q$18*precM[[#This Row],[DecDate]]</f>
        <v>4.1690042136560397</v>
      </c>
      <c r="G562">
        <f>precM[[#This Row],[Prec]]-precM[[#This Row],[Trend]]</f>
        <v>-3.7590042136560395</v>
      </c>
      <c r="H562" s="4">
        <f t="shared" si="8"/>
        <v>1.1548419401901144</v>
      </c>
      <c r="I562" s="4">
        <f>precM[[#This Row],[Trend]]+precM[[#This Row],[Cycle]]</f>
        <v>5.3238461538461541</v>
      </c>
      <c r="J562" s="4">
        <f>precM[[#This Row],[Detrended]]-precM[[#This Row],[Cycle]]</f>
        <v>-4.913846153846154</v>
      </c>
      <c r="K562" s="4">
        <f>AVERAGEIF(precM[Month],precM[Month],precM[High Frequency])</f>
        <v>-3.6242505947660595</v>
      </c>
      <c r="L562" s="4">
        <f>precM[[#This Row],[S0]]-AVERAGE($K$2:$K$13)</f>
        <v>-3.6271953476077194</v>
      </c>
      <c r="M562" s="4">
        <f>precM[[#This Row],[Prec]]-precM[[#This Row],[Seasonal]]</f>
        <v>4.0371953476077191</v>
      </c>
    </row>
    <row r="563" spans="1:13" x14ac:dyDescent="0.3">
      <c r="A563" s="1">
        <v>1967</v>
      </c>
      <c r="B563" s="1">
        <v>10</v>
      </c>
      <c r="C563" s="2">
        <f>DATE(precM[[#This Row],[Year]],precM[[#This Row],[Month]],15)</f>
        <v>24760</v>
      </c>
      <c r="D563" s="1">
        <f>precM[[#This Row],[Year]]+1/24+(precM[[#This Row],[Month]]-1)/12</f>
        <v>1967.7916666666667</v>
      </c>
      <c r="E563" s="1">
        <v>0.02</v>
      </c>
      <c r="F563" s="1">
        <f>$Q$17+$Q$18*precM[[#This Row],[DecDate]]</f>
        <v>4.1696365898075705</v>
      </c>
      <c r="G563">
        <f>precM[[#This Row],[Prec]]-precM[[#This Row],[Trend]]</f>
        <v>-4.1496365898075709</v>
      </c>
      <c r="H563" s="4">
        <f t="shared" si="8"/>
        <v>0.34651725634627589</v>
      </c>
      <c r="I563" s="4">
        <f>precM[[#This Row],[Trend]]+precM[[#This Row],[Cycle]]</f>
        <v>4.5161538461538466</v>
      </c>
      <c r="J563" s="4">
        <f>precM[[#This Row],[Detrended]]-precM[[#This Row],[Cycle]]</f>
        <v>-4.4961538461538471</v>
      </c>
      <c r="K563" s="4">
        <f>AVERAGEIF(precM[Month],precM[Month],precM[High Frequency])</f>
        <v>-1.0463521015067407</v>
      </c>
      <c r="L563" s="4">
        <f>precM[[#This Row],[S0]]-AVERAGE($K$2:$K$13)</f>
        <v>-1.0492968543484005</v>
      </c>
      <c r="M563" s="4">
        <f>precM[[#This Row],[Prec]]-precM[[#This Row],[Seasonal]]</f>
        <v>1.0692968543484005</v>
      </c>
    </row>
    <row r="564" spans="1:13" x14ac:dyDescent="0.3">
      <c r="A564" s="1">
        <v>1967</v>
      </c>
      <c r="B564" s="1">
        <v>11</v>
      </c>
      <c r="C564" s="2">
        <f>DATE(precM[[#This Row],[Year]],precM[[#This Row],[Month]],15)</f>
        <v>24791</v>
      </c>
      <c r="D564" s="1">
        <f>precM[[#This Row],[Year]]+1/24+(precM[[#This Row],[Month]]-1)/12</f>
        <v>1967.875</v>
      </c>
      <c r="E564" s="1">
        <v>13.91</v>
      </c>
      <c r="F564" s="1">
        <f>$Q$17+$Q$18*precM[[#This Row],[DecDate]]</f>
        <v>4.1702689659591012</v>
      </c>
      <c r="G564">
        <f>precM[[#This Row],[Prec]]-precM[[#This Row],[Trend]]</f>
        <v>9.7397310340408989</v>
      </c>
      <c r="H564" s="4">
        <f t="shared" si="8"/>
        <v>-0.1741151198052551</v>
      </c>
      <c r="I564" s="4">
        <f>precM[[#This Row],[Trend]]+precM[[#This Row],[Cycle]]</f>
        <v>3.9961538461538462</v>
      </c>
      <c r="J564" s="4">
        <f>precM[[#This Row],[Detrended]]-precM[[#This Row],[Cycle]]</f>
        <v>9.9138461538461549</v>
      </c>
      <c r="K564" s="4">
        <f>AVERAGEIF(precM[Month],precM[Month],precM[High Frequency])</f>
        <v>2.138580491673276</v>
      </c>
      <c r="L564" s="4">
        <f>precM[[#This Row],[S0]]-AVERAGE($K$2:$K$13)</f>
        <v>2.1356357388316161</v>
      </c>
      <c r="M564" s="4">
        <f>precM[[#This Row],[Prec]]-precM[[#This Row],[Seasonal]]</f>
        <v>11.774364261168383</v>
      </c>
    </row>
    <row r="565" spans="1:13" x14ac:dyDescent="0.3">
      <c r="A565" s="1">
        <v>1967</v>
      </c>
      <c r="B565" s="1">
        <v>12</v>
      </c>
      <c r="C565" s="2">
        <f>DATE(precM[[#This Row],[Year]],precM[[#This Row],[Month]],15)</f>
        <v>24821</v>
      </c>
      <c r="D565" s="1">
        <f>precM[[#This Row],[Year]]+1/24+(precM[[#This Row],[Month]]-1)/12</f>
        <v>1967.9583333333335</v>
      </c>
      <c r="E565" s="1">
        <v>9.31</v>
      </c>
      <c r="F565" s="1">
        <f>$Q$17+$Q$18*precM[[#This Row],[DecDate]]</f>
        <v>4.170901342110632</v>
      </c>
      <c r="G565">
        <f>precM[[#This Row],[Prec]]-precM[[#This Row],[Trend]]</f>
        <v>5.1390986578893685</v>
      </c>
      <c r="H565" s="4">
        <f t="shared" si="8"/>
        <v>-0.25628595749524702</v>
      </c>
      <c r="I565" s="4">
        <f>precM[[#This Row],[Trend]]+precM[[#This Row],[Cycle]]</f>
        <v>3.9146153846153848</v>
      </c>
      <c r="J565" s="4">
        <f>precM[[#This Row],[Detrended]]-precM[[#This Row],[Cycle]]</f>
        <v>5.3953846153846152</v>
      </c>
      <c r="K565" s="4">
        <f>AVERAGEIF(precM[Month],precM[Month],precM[High Frequency])</f>
        <v>4.7562727993655827</v>
      </c>
      <c r="L565" s="4">
        <f>precM[[#This Row],[S0]]-AVERAGE($K$2:$K$13)</f>
        <v>4.7533280465239232</v>
      </c>
      <c r="M565" s="4">
        <f>precM[[#This Row],[Prec]]-precM[[#This Row],[Seasonal]]</f>
        <v>4.5566719534760773</v>
      </c>
    </row>
    <row r="566" spans="1:13" x14ac:dyDescent="0.3">
      <c r="A566" s="1">
        <v>1968</v>
      </c>
      <c r="B566" s="1">
        <v>1</v>
      </c>
      <c r="C566" s="2">
        <f>DATE(precM[[#This Row],[Year]],precM[[#This Row],[Month]],15)</f>
        <v>24852</v>
      </c>
      <c r="D566" s="1">
        <f>precM[[#This Row],[Year]]+1/24+(precM[[#This Row],[Month]]-1)/12</f>
        <v>1968.0416666666667</v>
      </c>
      <c r="E566" s="1">
        <v>10.06</v>
      </c>
      <c r="F566" s="1">
        <f>$Q$17+$Q$18*precM[[#This Row],[DecDate]]</f>
        <v>4.1715337182621628</v>
      </c>
      <c r="G566">
        <f>precM[[#This Row],[Prec]]-precM[[#This Row],[Trend]]</f>
        <v>5.8884662817378377</v>
      </c>
      <c r="H566" s="4">
        <f t="shared" si="8"/>
        <v>-0.43307217980062396</v>
      </c>
      <c r="I566" s="4">
        <f>precM[[#This Row],[Trend]]+precM[[#This Row],[Cycle]]</f>
        <v>3.7384615384615389</v>
      </c>
      <c r="J566" s="4">
        <f>precM[[#This Row],[Detrended]]-precM[[#This Row],[Cycle]]</f>
        <v>6.321538461538462</v>
      </c>
      <c r="K566" s="4">
        <f>AVERAGEIF(precM[Month],precM[Month],precM[High Frequency])</f>
        <v>4.8781919111816014</v>
      </c>
      <c r="L566" s="4">
        <f>precM[[#This Row],[S0]]-AVERAGE($K$2:$K$13)</f>
        <v>4.8752471583399419</v>
      </c>
      <c r="M566" s="4">
        <f>precM[[#This Row],[Prec]]-precM[[#This Row],[Seasonal]]</f>
        <v>5.1847528416600586</v>
      </c>
    </row>
    <row r="567" spans="1:13" x14ac:dyDescent="0.3">
      <c r="A567" s="1">
        <v>1968</v>
      </c>
      <c r="B567" s="1">
        <v>2</v>
      </c>
      <c r="C567" s="2">
        <f>DATE(precM[[#This Row],[Year]],precM[[#This Row],[Month]],15)</f>
        <v>24883</v>
      </c>
      <c r="D567" s="1">
        <f>precM[[#This Row],[Year]]+1/24+(precM[[#This Row],[Month]]-1)/12</f>
        <v>1968.125</v>
      </c>
      <c r="E567" s="1">
        <v>6.94</v>
      </c>
      <c r="F567" s="1">
        <f>$Q$17+$Q$18*precM[[#This Row],[DecDate]]</f>
        <v>4.1721660944136936</v>
      </c>
      <c r="G567">
        <f>precM[[#This Row],[Prec]]-precM[[#This Row],[Trend]]</f>
        <v>2.7678339055863068</v>
      </c>
      <c r="H567" s="4">
        <f t="shared" si="8"/>
        <v>-0.28524301749061615</v>
      </c>
      <c r="I567" s="4">
        <f>precM[[#This Row],[Trend]]+precM[[#This Row],[Cycle]]</f>
        <v>3.8869230769230776</v>
      </c>
      <c r="J567" s="4">
        <f>precM[[#This Row],[Detrended]]-precM[[#This Row],[Cycle]]</f>
        <v>3.0530769230769228</v>
      </c>
      <c r="K567" s="4">
        <f>AVERAGEIF(precM[Month],precM[Month],precM[High Frequency])</f>
        <v>4.3020697858842185</v>
      </c>
      <c r="L567" s="4">
        <f>precM[[#This Row],[S0]]-AVERAGE($K$2:$K$13)</f>
        <v>4.299125033042559</v>
      </c>
      <c r="M567" s="4">
        <f>precM[[#This Row],[Prec]]-precM[[#This Row],[Seasonal]]</f>
        <v>2.6408749669574414</v>
      </c>
    </row>
    <row r="568" spans="1:13" x14ac:dyDescent="0.3">
      <c r="A568" s="1">
        <v>1968</v>
      </c>
      <c r="B568" s="1">
        <v>3</v>
      </c>
      <c r="C568" s="2">
        <f>DATE(precM[[#This Row],[Year]],precM[[#This Row],[Month]],15)</f>
        <v>24912</v>
      </c>
      <c r="D568" s="1">
        <f>precM[[#This Row],[Year]]+1/24+(precM[[#This Row],[Month]]-1)/12</f>
        <v>1968.2083333333335</v>
      </c>
      <c r="E568" s="1">
        <v>5.17</v>
      </c>
      <c r="F568" s="1">
        <f>$Q$17+$Q$18*precM[[#This Row],[DecDate]]</f>
        <v>4.1727984705652243</v>
      </c>
      <c r="G568">
        <f>precM[[#This Row],[Prec]]-precM[[#This Row],[Trend]]</f>
        <v>0.99720152943477558</v>
      </c>
      <c r="H568" s="4">
        <f t="shared" si="8"/>
        <v>-0.28664462441137795</v>
      </c>
      <c r="I568" s="4">
        <f>precM[[#This Row],[Trend]]+precM[[#This Row],[Cycle]]</f>
        <v>3.8861538461538463</v>
      </c>
      <c r="J568" s="4">
        <f>precM[[#This Row],[Detrended]]-precM[[#This Row],[Cycle]]</f>
        <v>1.2838461538461536</v>
      </c>
      <c r="K568" s="4">
        <f>AVERAGEIF(precM[Month],precM[Month],precM[High Frequency])</f>
        <v>3.0973513084853286</v>
      </c>
      <c r="L568" s="4">
        <f>precM[[#This Row],[S0]]-AVERAGE($K$2:$K$13)</f>
        <v>3.0944065556436686</v>
      </c>
      <c r="M568" s="4">
        <f>precM[[#This Row],[Prec]]-precM[[#This Row],[Seasonal]]</f>
        <v>2.0755934443563313</v>
      </c>
    </row>
    <row r="569" spans="1:13" x14ac:dyDescent="0.3">
      <c r="A569" s="1">
        <v>1968</v>
      </c>
      <c r="B569" s="1">
        <v>4</v>
      </c>
      <c r="C569" s="2">
        <f>DATE(precM[[#This Row],[Year]],precM[[#This Row],[Month]],15)</f>
        <v>24943</v>
      </c>
      <c r="D569" s="1">
        <f>precM[[#This Row],[Year]]+1/24+(precM[[#This Row],[Month]]-1)/12</f>
        <v>1968.2916666666667</v>
      </c>
      <c r="E569" s="1">
        <v>0.44</v>
      </c>
      <c r="F569" s="1">
        <f>$Q$17+$Q$18*precM[[#This Row],[DecDate]]</f>
        <v>4.1734308467167551</v>
      </c>
      <c r="G569">
        <f>precM[[#This Row],[Prec]]-precM[[#This Row],[Trend]]</f>
        <v>-3.7334308467167552</v>
      </c>
      <c r="H569" s="4">
        <f t="shared" si="8"/>
        <v>-0.12727700056290858</v>
      </c>
      <c r="I569" s="4">
        <f>precM[[#This Row],[Trend]]+precM[[#This Row],[Cycle]]</f>
        <v>4.0461538461538469</v>
      </c>
      <c r="J569" s="4">
        <f>precM[[#This Row],[Detrended]]-precM[[#This Row],[Cycle]]</f>
        <v>-3.6061538461538465</v>
      </c>
      <c r="K569" s="4">
        <f>AVERAGEIF(precM[Month],precM[Month],precM[High Frequency])</f>
        <v>-0.10716891356066603</v>
      </c>
      <c r="L569" s="4">
        <f>precM[[#This Row],[S0]]-AVERAGE($K$2:$K$13)</f>
        <v>-0.11011366640232584</v>
      </c>
      <c r="M569" s="4">
        <f>precM[[#This Row],[Prec]]-precM[[#This Row],[Seasonal]]</f>
        <v>0.55011366640232584</v>
      </c>
    </row>
    <row r="570" spans="1:13" x14ac:dyDescent="0.3">
      <c r="A570" s="1">
        <v>1968</v>
      </c>
      <c r="B570" s="1">
        <v>5</v>
      </c>
      <c r="C570" s="2">
        <f>DATE(precM[[#This Row],[Year]],precM[[#This Row],[Month]],15)</f>
        <v>24973</v>
      </c>
      <c r="D570" s="1">
        <f>precM[[#This Row],[Year]]+1/24+(precM[[#This Row],[Month]]-1)/12</f>
        <v>1968.375</v>
      </c>
      <c r="E570" s="1">
        <v>1.45</v>
      </c>
      <c r="F570" s="1">
        <f>$Q$17+$Q$18*precM[[#This Row],[DecDate]]</f>
        <v>4.1740632228682841</v>
      </c>
      <c r="G570">
        <f>precM[[#This Row],[Prec]]-precM[[#This Row],[Trend]]</f>
        <v>-2.724063222868284</v>
      </c>
      <c r="H570" s="4">
        <f t="shared" si="8"/>
        <v>0.18747523867017618</v>
      </c>
      <c r="I570" s="4">
        <f>precM[[#This Row],[Trend]]+precM[[#This Row],[Cycle]]</f>
        <v>4.3615384615384603</v>
      </c>
      <c r="J570" s="4">
        <f>precM[[#This Row],[Detrended]]-precM[[#This Row],[Cycle]]</f>
        <v>-2.9115384615384601</v>
      </c>
      <c r="K570" s="4">
        <f>AVERAGEIF(precM[Month],precM[Month],precM[High Frequency])</f>
        <v>-2.20263283108644</v>
      </c>
      <c r="L570" s="4">
        <f>precM[[#This Row],[S0]]-AVERAGE($K$2:$K$13)</f>
        <v>-2.2055775839281</v>
      </c>
      <c r="M570" s="4">
        <f>precM[[#This Row],[Prec]]-precM[[#This Row],[Seasonal]]</f>
        <v>3.6555775839280997</v>
      </c>
    </row>
    <row r="571" spans="1:13" x14ac:dyDescent="0.3">
      <c r="A571" s="1">
        <v>1968</v>
      </c>
      <c r="B571" s="1">
        <v>6</v>
      </c>
      <c r="C571" s="2">
        <f>DATE(precM[[#This Row],[Year]],precM[[#This Row],[Month]],15)</f>
        <v>25004</v>
      </c>
      <c r="D571" s="1">
        <f>precM[[#This Row],[Year]]+1/24+(precM[[#This Row],[Month]]-1)/12</f>
        <v>1968.4583333333335</v>
      </c>
      <c r="E571" s="1">
        <v>0.69</v>
      </c>
      <c r="F571" s="1">
        <f>$Q$17+$Q$18*precM[[#This Row],[DecDate]]</f>
        <v>4.1746955990198167</v>
      </c>
      <c r="G571">
        <f>precM[[#This Row],[Prec]]-precM[[#This Row],[Trend]]</f>
        <v>-3.4846955990198167</v>
      </c>
      <c r="H571" s="4">
        <f t="shared" si="8"/>
        <v>-0.3862340605582778</v>
      </c>
      <c r="I571" s="4">
        <f>precM[[#This Row],[Trend]]+precM[[#This Row],[Cycle]]</f>
        <v>3.7884615384615388</v>
      </c>
      <c r="J571" s="4">
        <f>precM[[#This Row],[Detrended]]-precM[[#This Row],[Cycle]]</f>
        <v>-3.0984615384615388</v>
      </c>
      <c r="K571" s="4">
        <f>AVERAGEIF(precM[Month],precM[Month],precM[High Frequency])</f>
        <v>-3.5464234734337858</v>
      </c>
      <c r="L571" s="4">
        <f>precM[[#This Row],[S0]]-AVERAGE($K$2:$K$13)</f>
        <v>-3.5493682262754458</v>
      </c>
      <c r="M571" s="4">
        <f>precM[[#This Row],[Prec]]-precM[[#This Row],[Seasonal]]</f>
        <v>4.2393682262754453</v>
      </c>
    </row>
    <row r="572" spans="1:13" x14ac:dyDescent="0.3">
      <c r="A572" s="1">
        <v>1968</v>
      </c>
      <c r="B572" s="1">
        <v>7</v>
      </c>
      <c r="C572" s="2">
        <f>DATE(precM[[#This Row],[Year]],precM[[#This Row],[Month]],15)</f>
        <v>25034</v>
      </c>
      <c r="D572" s="1">
        <f>precM[[#This Row],[Year]]+1/24+(precM[[#This Row],[Month]]-1)/12</f>
        <v>1968.5416666666667</v>
      </c>
      <c r="E572" s="1">
        <v>0.08</v>
      </c>
      <c r="F572" s="1">
        <f>$Q$17+$Q$18*precM[[#This Row],[DecDate]]</f>
        <v>4.1753279751713475</v>
      </c>
      <c r="G572">
        <f>precM[[#This Row],[Prec]]-precM[[#This Row],[Trend]]</f>
        <v>-4.0953279751713474</v>
      </c>
      <c r="H572" s="4">
        <f t="shared" si="8"/>
        <v>0.6631335632901918</v>
      </c>
      <c r="I572" s="4">
        <f>precM[[#This Row],[Trend]]+precM[[#This Row],[Cycle]]</f>
        <v>4.838461538461539</v>
      </c>
      <c r="J572" s="4">
        <f>precM[[#This Row],[Detrended]]-precM[[#This Row],[Cycle]]</f>
        <v>-4.758461538461539</v>
      </c>
      <c r="K572" s="4">
        <f>AVERAGEIF(precM[Month],precM[Month],precM[High Frequency])</f>
        <v>-4.3746233148294991</v>
      </c>
      <c r="L572" s="4">
        <f>precM[[#This Row],[S0]]-AVERAGE($K$2:$K$13)</f>
        <v>-4.3775680676711586</v>
      </c>
      <c r="M572" s="4">
        <f>precM[[#This Row],[Prec]]-precM[[#This Row],[Seasonal]]</f>
        <v>4.4575680676711587</v>
      </c>
    </row>
    <row r="573" spans="1:13" x14ac:dyDescent="0.3">
      <c r="A573" s="1">
        <v>1968</v>
      </c>
      <c r="B573" s="1">
        <v>8</v>
      </c>
      <c r="C573" s="2">
        <f>DATE(precM[[#This Row],[Year]],precM[[#This Row],[Month]],15)</f>
        <v>25065</v>
      </c>
      <c r="D573" s="1">
        <f>precM[[#This Row],[Year]]+1/24+(precM[[#This Row],[Month]]-1)/12</f>
        <v>1968.625</v>
      </c>
      <c r="E573" s="1">
        <v>1.94</v>
      </c>
      <c r="F573" s="1">
        <f>$Q$17+$Q$18*precM[[#This Row],[DecDate]]</f>
        <v>4.1759603513228765</v>
      </c>
      <c r="G573">
        <f>precM[[#This Row],[Prec]]-precM[[#This Row],[Trend]]</f>
        <v>-2.2359603513228765</v>
      </c>
      <c r="H573" s="4">
        <f t="shared" si="8"/>
        <v>0.84865503329250713</v>
      </c>
      <c r="I573" s="4">
        <f>precM[[#This Row],[Trend]]+precM[[#This Row],[Cycle]]</f>
        <v>5.0246153846153838</v>
      </c>
      <c r="J573" s="4">
        <f>precM[[#This Row],[Detrended]]-precM[[#This Row],[Cycle]]</f>
        <v>-3.0846153846153834</v>
      </c>
      <c r="K573" s="4">
        <f>AVERAGEIF(precM[Month],precM[Month],precM[High Frequency])</f>
        <v>-4.2356780333068986</v>
      </c>
      <c r="L573" s="4">
        <f>precM[[#This Row],[S0]]-AVERAGE($K$2:$K$13)</f>
        <v>-4.2386227861485581</v>
      </c>
      <c r="M573" s="4">
        <f>precM[[#This Row],[Prec]]-precM[[#This Row],[Seasonal]]</f>
        <v>6.1786227861485585</v>
      </c>
    </row>
    <row r="574" spans="1:13" x14ac:dyDescent="0.3">
      <c r="A574" s="1">
        <v>1968</v>
      </c>
      <c r="B574" s="1">
        <v>9</v>
      </c>
      <c r="C574" s="2">
        <f>DATE(precM[[#This Row],[Year]],precM[[#This Row],[Month]],15)</f>
        <v>25096</v>
      </c>
      <c r="D574" s="1">
        <f>precM[[#This Row],[Year]]+1/24+(precM[[#This Row],[Month]]-1)/12</f>
        <v>1968.7083333333335</v>
      </c>
      <c r="E574" s="1">
        <v>0.1</v>
      </c>
      <c r="F574" s="1">
        <f>$Q$17+$Q$18*precM[[#This Row],[DecDate]]</f>
        <v>4.176592727474409</v>
      </c>
      <c r="G574">
        <f>precM[[#This Row],[Prec]]-precM[[#This Row],[Trend]]</f>
        <v>-4.0765927274744094</v>
      </c>
      <c r="H574" s="4">
        <f t="shared" si="8"/>
        <v>0.4880226571409762</v>
      </c>
      <c r="I574" s="4">
        <f>precM[[#This Row],[Trend]]+precM[[#This Row],[Cycle]]</f>
        <v>4.6646153846153853</v>
      </c>
      <c r="J574" s="4">
        <f>precM[[#This Row],[Detrended]]-precM[[#This Row],[Cycle]]</f>
        <v>-4.5646153846153856</v>
      </c>
      <c r="K574" s="4">
        <f>AVERAGEIF(precM[Month],precM[Month],precM[High Frequency])</f>
        <v>-3.6242505947660595</v>
      </c>
      <c r="L574" s="4">
        <f>precM[[#This Row],[S0]]-AVERAGE($K$2:$K$13)</f>
        <v>-3.6271953476077194</v>
      </c>
      <c r="M574" s="4">
        <f>precM[[#This Row],[Prec]]-precM[[#This Row],[Seasonal]]</f>
        <v>3.7271953476077195</v>
      </c>
    </row>
    <row r="575" spans="1:13" x14ac:dyDescent="0.3">
      <c r="A575" s="1">
        <v>1968</v>
      </c>
      <c r="B575" s="1">
        <v>10</v>
      </c>
      <c r="C575" s="2">
        <f>DATE(precM[[#This Row],[Year]],precM[[#This Row],[Month]],15)</f>
        <v>25126</v>
      </c>
      <c r="D575" s="1">
        <f>precM[[#This Row],[Year]]+1/24+(precM[[#This Row],[Month]]-1)/12</f>
        <v>1968.7916666666667</v>
      </c>
      <c r="E575" s="1">
        <v>2.4900000000000002</v>
      </c>
      <c r="F575" s="1">
        <f>$Q$17+$Q$18*precM[[#This Row],[DecDate]]</f>
        <v>4.1772251036259398</v>
      </c>
      <c r="G575">
        <f>precM[[#This Row],[Prec]]-precM[[#This Row],[Trend]]</f>
        <v>-1.6872251036259396</v>
      </c>
      <c r="H575" s="4">
        <f t="shared" si="8"/>
        <v>0.40046720406636904</v>
      </c>
      <c r="I575" s="4">
        <f>precM[[#This Row],[Trend]]+precM[[#This Row],[Cycle]]</f>
        <v>4.5776923076923088</v>
      </c>
      <c r="J575" s="4">
        <f>precM[[#This Row],[Detrended]]-precM[[#This Row],[Cycle]]</f>
        <v>-2.0876923076923086</v>
      </c>
      <c r="K575" s="4">
        <f>AVERAGEIF(precM[Month],precM[Month],precM[High Frequency])</f>
        <v>-1.0463521015067407</v>
      </c>
      <c r="L575" s="4">
        <f>precM[[#This Row],[S0]]-AVERAGE($K$2:$K$13)</f>
        <v>-1.0492968543484005</v>
      </c>
      <c r="M575" s="4">
        <f>precM[[#This Row],[Prec]]-precM[[#This Row],[Seasonal]]</f>
        <v>3.5392968543484007</v>
      </c>
    </row>
    <row r="576" spans="1:13" x14ac:dyDescent="0.3">
      <c r="A576" s="1">
        <v>1968</v>
      </c>
      <c r="B576" s="1">
        <v>11</v>
      </c>
      <c r="C576" s="2">
        <f>DATE(precM[[#This Row],[Year]],precM[[#This Row],[Month]],15)</f>
        <v>25157</v>
      </c>
      <c r="D576" s="1">
        <f>precM[[#This Row],[Year]]+1/24+(precM[[#This Row],[Month]]-1)/12</f>
        <v>1968.875</v>
      </c>
      <c r="E576" s="1">
        <v>4.12</v>
      </c>
      <c r="F576" s="1">
        <f>$Q$17+$Q$18*precM[[#This Row],[DecDate]]</f>
        <v>4.1778574797774688</v>
      </c>
      <c r="G576">
        <f>precM[[#This Row],[Prec]]-precM[[#This Row],[Trend]]</f>
        <v>-5.785747977746869E-2</v>
      </c>
      <c r="H576" s="4">
        <f t="shared" si="8"/>
        <v>0.38906559714560729</v>
      </c>
      <c r="I576" s="4">
        <f>precM[[#This Row],[Trend]]+precM[[#This Row],[Cycle]]</f>
        <v>4.566923076923076</v>
      </c>
      <c r="J576" s="4">
        <f>precM[[#This Row],[Detrended]]-precM[[#This Row],[Cycle]]</f>
        <v>-0.44692307692307598</v>
      </c>
      <c r="K576" s="4">
        <f>AVERAGEIF(precM[Month],precM[Month],precM[High Frequency])</f>
        <v>2.138580491673276</v>
      </c>
      <c r="L576" s="4">
        <f>precM[[#This Row],[S0]]-AVERAGE($K$2:$K$13)</f>
        <v>2.1356357388316161</v>
      </c>
      <c r="M576" s="4">
        <f>precM[[#This Row],[Prec]]-precM[[#This Row],[Seasonal]]</f>
        <v>1.984364261168384</v>
      </c>
    </row>
    <row r="577" spans="1:13" x14ac:dyDescent="0.3">
      <c r="A577" s="1">
        <v>1968</v>
      </c>
      <c r="B577" s="1">
        <v>12</v>
      </c>
      <c r="C577" s="2">
        <f>DATE(precM[[#This Row],[Year]],precM[[#This Row],[Month]],15)</f>
        <v>25187</v>
      </c>
      <c r="D577" s="1">
        <f>precM[[#This Row],[Year]]+1/24+(precM[[#This Row],[Month]]-1)/12</f>
        <v>1968.9583333333335</v>
      </c>
      <c r="E577" s="1">
        <v>6.46</v>
      </c>
      <c r="F577" s="1">
        <f>$Q$17+$Q$18*precM[[#This Row],[DecDate]]</f>
        <v>4.1784898559290014</v>
      </c>
      <c r="G577">
        <f>precM[[#This Row],[Prec]]-precM[[#This Row],[Trend]]</f>
        <v>2.2815101440709986</v>
      </c>
      <c r="H577" s="4">
        <f t="shared" si="8"/>
        <v>0.38304860560946108</v>
      </c>
      <c r="I577" s="4">
        <f>precM[[#This Row],[Trend]]+precM[[#This Row],[Cycle]]</f>
        <v>4.5615384615384622</v>
      </c>
      <c r="J577" s="4">
        <f>precM[[#This Row],[Detrended]]-precM[[#This Row],[Cycle]]</f>
        <v>1.8984615384615375</v>
      </c>
      <c r="K577" s="4">
        <f>AVERAGEIF(precM[Month],precM[Month],precM[High Frequency])</f>
        <v>4.7562727993655827</v>
      </c>
      <c r="L577" s="4">
        <f>precM[[#This Row],[S0]]-AVERAGE($K$2:$K$13)</f>
        <v>4.7533280465239232</v>
      </c>
      <c r="M577" s="4">
        <f>precM[[#This Row],[Prec]]-precM[[#This Row],[Seasonal]]</f>
        <v>1.7066719534760768</v>
      </c>
    </row>
    <row r="578" spans="1:13" x14ac:dyDescent="0.3">
      <c r="A578" s="1">
        <v>1969</v>
      </c>
      <c r="B578" s="1">
        <v>1</v>
      </c>
      <c r="C578" s="2">
        <f>DATE(precM[[#This Row],[Year]],precM[[#This Row],[Month]],15)</f>
        <v>25218</v>
      </c>
      <c r="D578" s="1">
        <f>precM[[#This Row],[Year]]+1/24+(precM[[#This Row],[Month]]-1)/12</f>
        <v>1969.0416666666667</v>
      </c>
      <c r="E578" s="1">
        <v>22.96</v>
      </c>
      <c r="F578" s="1">
        <f>$Q$17+$Q$18*precM[[#This Row],[DecDate]]</f>
        <v>4.1791222320805321</v>
      </c>
      <c r="G578">
        <f>precM[[#This Row],[Prec]]-precM[[#This Row],[Trend]]</f>
        <v>18.780877767919471</v>
      </c>
      <c r="H578" s="4">
        <f t="shared" si="8"/>
        <v>0.33549315253485329</v>
      </c>
      <c r="I578" s="4">
        <f>precM[[#This Row],[Trend]]+precM[[#This Row],[Cycle]]</f>
        <v>4.5146153846153858</v>
      </c>
      <c r="J578" s="4">
        <f>precM[[#This Row],[Detrended]]-precM[[#This Row],[Cycle]]</f>
        <v>18.445384615384619</v>
      </c>
      <c r="K578" s="4">
        <f>AVERAGEIF(precM[Month],precM[Month],precM[High Frequency])</f>
        <v>4.8781919111816014</v>
      </c>
      <c r="L578" s="4">
        <f>precM[[#This Row],[S0]]-AVERAGE($K$2:$K$13)</f>
        <v>4.8752471583399419</v>
      </c>
      <c r="M578" s="4">
        <f>precM[[#This Row],[Prec]]-precM[[#This Row],[Seasonal]]</f>
        <v>18.084752841660059</v>
      </c>
    </row>
    <row r="579" spans="1:13" x14ac:dyDescent="0.3">
      <c r="A579" s="1">
        <v>1969</v>
      </c>
      <c r="B579" s="1">
        <v>2</v>
      </c>
      <c r="C579" s="2">
        <f>DATE(precM[[#This Row],[Year]],precM[[#This Row],[Month]],15)</f>
        <v>25249</v>
      </c>
      <c r="D579" s="1">
        <f>precM[[#This Row],[Year]]+1/24+(precM[[#This Row],[Month]]-1)/12</f>
        <v>1969.125</v>
      </c>
      <c r="E579" s="1">
        <v>12.48</v>
      </c>
      <c r="F579" s="1">
        <f>$Q$17+$Q$18*precM[[#This Row],[DecDate]]</f>
        <v>4.1797546082320611</v>
      </c>
      <c r="G579">
        <f>precM[[#This Row],[Prec]]-precM[[#This Row],[Trend]]</f>
        <v>8.3002453917679393</v>
      </c>
      <c r="H579" s="4">
        <f t="shared" si="8"/>
        <v>0.32870693022947617</v>
      </c>
      <c r="I579" s="4">
        <f>precM[[#This Row],[Trend]]+precM[[#This Row],[Cycle]]</f>
        <v>4.5084615384615372</v>
      </c>
      <c r="J579" s="4">
        <f>precM[[#This Row],[Detrended]]-precM[[#This Row],[Cycle]]</f>
        <v>7.9715384615384632</v>
      </c>
      <c r="K579" s="4">
        <f>AVERAGEIF(precM[Month],precM[Month],precM[High Frequency])</f>
        <v>4.3020697858842185</v>
      </c>
      <c r="L579" s="4">
        <f>precM[[#This Row],[S0]]-AVERAGE($K$2:$K$13)</f>
        <v>4.299125033042559</v>
      </c>
      <c r="M579" s="4">
        <f>precM[[#This Row],[Prec]]-precM[[#This Row],[Seasonal]]</f>
        <v>8.1808749669574414</v>
      </c>
    </row>
    <row r="580" spans="1:13" x14ac:dyDescent="0.3">
      <c r="A580" s="1">
        <v>1969</v>
      </c>
      <c r="B580" s="1">
        <v>3</v>
      </c>
      <c r="C580" s="2">
        <f>DATE(precM[[#This Row],[Year]],precM[[#This Row],[Month]],15)</f>
        <v>25277</v>
      </c>
      <c r="D580" s="1">
        <f>precM[[#This Row],[Year]]+1/24+(precM[[#This Row],[Month]]-1)/12</f>
        <v>1969.2083333333335</v>
      </c>
      <c r="E580" s="1">
        <v>2.2599999999999998</v>
      </c>
      <c r="F580" s="1">
        <f>$Q$17+$Q$18*precM[[#This Row],[DecDate]]</f>
        <v>4.1803869843835937</v>
      </c>
      <c r="G580">
        <f>precM[[#This Row],[Prec]]-precM[[#This Row],[Trend]]</f>
        <v>-1.9203869843835939</v>
      </c>
      <c r="H580" s="4">
        <f t="shared" si="8"/>
        <v>0.18499763100102251</v>
      </c>
      <c r="I580" s="4">
        <f>precM[[#This Row],[Trend]]+precM[[#This Row],[Cycle]]</f>
        <v>4.3653846153846159</v>
      </c>
      <c r="J580" s="4">
        <f>precM[[#This Row],[Detrended]]-precM[[#This Row],[Cycle]]</f>
        <v>-2.1053846153846165</v>
      </c>
      <c r="K580" s="4">
        <f>AVERAGEIF(precM[Month],precM[Month],precM[High Frequency])</f>
        <v>3.0973513084853286</v>
      </c>
      <c r="L580" s="4">
        <f>precM[[#This Row],[S0]]-AVERAGE($K$2:$K$13)</f>
        <v>3.0944065556436686</v>
      </c>
      <c r="M580" s="4">
        <f>precM[[#This Row],[Prec]]-precM[[#This Row],[Seasonal]]</f>
        <v>-0.83440655564366883</v>
      </c>
    </row>
    <row r="581" spans="1:13" x14ac:dyDescent="0.3">
      <c r="A581" s="1">
        <v>1969</v>
      </c>
      <c r="B581" s="1">
        <v>4</v>
      </c>
      <c r="C581" s="2">
        <f>DATE(precM[[#This Row],[Year]],precM[[#This Row],[Month]],15)</f>
        <v>25308</v>
      </c>
      <c r="D581" s="1">
        <f>precM[[#This Row],[Year]]+1/24+(precM[[#This Row],[Month]]-1)/12</f>
        <v>1969.2916666666667</v>
      </c>
      <c r="E581" s="1">
        <v>4.04</v>
      </c>
      <c r="F581" s="1">
        <f>$Q$17+$Q$18*precM[[#This Row],[DecDate]]</f>
        <v>4.1810193605351245</v>
      </c>
      <c r="G581">
        <f>precM[[#This Row],[Prec]]-precM[[#This Row],[Trend]]</f>
        <v>-0.14101936053512443</v>
      </c>
      <c r="H581" s="4">
        <f t="shared" si="8"/>
        <v>0.49359602408026071</v>
      </c>
      <c r="I581" s="4">
        <f>precM[[#This Row],[Trend]]+precM[[#This Row],[Cycle]]</f>
        <v>4.6746153846153851</v>
      </c>
      <c r="J581" s="4">
        <f>precM[[#This Row],[Detrended]]-precM[[#This Row],[Cycle]]</f>
        <v>-0.63461538461538514</v>
      </c>
      <c r="K581" s="4">
        <f>AVERAGEIF(precM[Month],precM[Month],precM[High Frequency])</f>
        <v>-0.10716891356066603</v>
      </c>
      <c r="L581" s="4">
        <f>precM[[#This Row],[S0]]-AVERAGE($K$2:$K$13)</f>
        <v>-0.11011366640232584</v>
      </c>
      <c r="M581" s="4">
        <f>precM[[#This Row],[Prec]]-precM[[#This Row],[Seasonal]]</f>
        <v>4.1501136664023255</v>
      </c>
    </row>
    <row r="582" spans="1:13" x14ac:dyDescent="0.3">
      <c r="A582" s="1">
        <v>1969</v>
      </c>
      <c r="B582" s="1">
        <v>5</v>
      </c>
      <c r="C582" s="2">
        <f>DATE(precM[[#This Row],[Year]],precM[[#This Row],[Month]],15)</f>
        <v>25338</v>
      </c>
      <c r="D582" s="1">
        <f>precM[[#This Row],[Year]]+1/24+(precM[[#This Row],[Month]]-1)/12</f>
        <v>1969.375</v>
      </c>
      <c r="E582" s="1">
        <v>0.3</v>
      </c>
      <c r="F582" s="1">
        <f>$Q$17+$Q$18*precM[[#This Row],[DecDate]]</f>
        <v>4.1816517366866535</v>
      </c>
      <c r="G582">
        <f>precM[[#This Row],[Prec]]-precM[[#This Row],[Trend]]</f>
        <v>-3.8816517366866536</v>
      </c>
      <c r="H582" s="4">
        <f t="shared" si="8"/>
        <v>0.79373287869796094</v>
      </c>
      <c r="I582" s="4">
        <f>precM[[#This Row],[Trend]]+precM[[#This Row],[Cycle]]</f>
        <v>4.9753846153846144</v>
      </c>
      <c r="J582" s="4">
        <f>precM[[#This Row],[Detrended]]-precM[[#This Row],[Cycle]]</f>
        <v>-4.6753846153846146</v>
      </c>
      <c r="K582" s="4">
        <f>AVERAGEIF(precM[Month],precM[Month],precM[High Frequency])</f>
        <v>-2.20263283108644</v>
      </c>
      <c r="L582" s="4">
        <f>precM[[#This Row],[S0]]-AVERAGE($K$2:$K$13)</f>
        <v>-2.2055775839281</v>
      </c>
      <c r="M582" s="4">
        <f>precM[[#This Row],[Prec]]-precM[[#This Row],[Seasonal]]</f>
        <v>2.5055775839280998</v>
      </c>
    </row>
    <row r="583" spans="1:13" x14ac:dyDescent="0.3">
      <c r="A583" s="1">
        <v>1969</v>
      </c>
      <c r="B583" s="1">
        <v>6</v>
      </c>
      <c r="C583" s="2">
        <f>DATE(precM[[#This Row],[Year]],precM[[#This Row],[Month]],15)</f>
        <v>25369</v>
      </c>
      <c r="D583" s="1">
        <f>precM[[#This Row],[Year]]+1/24+(precM[[#This Row],[Month]]-1)/12</f>
        <v>1969.4583333333335</v>
      </c>
      <c r="E583" s="1">
        <v>1.38</v>
      </c>
      <c r="F583" s="1">
        <f>$Q$17+$Q$18*precM[[#This Row],[DecDate]]</f>
        <v>4.182284112838186</v>
      </c>
      <c r="G583">
        <f>precM[[#This Row],[Prec]]-precM[[#This Row],[Trend]]</f>
        <v>-2.8022841128381861</v>
      </c>
      <c r="H583" s="4">
        <f t="shared" si="8"/>
        <v>1.4107928102387377</v>
      </c>
      <c r="I583" s="4">
        <f>precM[[#This Row],[Trend]]+precM[[#This Row],[Cycle]]</f>
        <v>5.5930769230769233</v>
      </c>
      <c r="J583" s="4">
        <f>precM[[#This Row],[Detrended]]-precM[[#This Row],[Cycle]]</f>
        <v>-4.2130769230769243</v>
      </c>
      <c r="K583" s="4">
        <f>AVERAGEIF(precM[Month],precM[Month],precM[High Frequency])</f>
        <v>-3.5464234734337858</v>
      </c>
      <c r="L583" s="4">
        <f>precM[[#This Row],[S0]]-AVERAGE($K$2:$K$13)</f>
        <v>-3.5493682262754458</v>
      </c>
      <c r="M583" s="4">
        <f>precM[[#This Row],[Prec]]-precM[[#This Row],[Seasonal]]</f>
        <v>4.9293682262754457</v>
      </c>
    </row>
    <row r="584" spans="1:13" x14ac:dyDescent="0.3">
      <c r="A584" s="1">
        <v>1969</v>
      </c>
      <c r="B584" s="1">
        <v>7</v>
      </c>
      <c r="C584" s="2">
        <f>DATE(precM[[#This Row],[Year]],precM[[#This Row],[Month]],15)</f>
        <v>25399</v>
      </c>
      <c r="D584" s="1">
        <f>precM[[#This Row],[Year]]+1/24+(precM[[#This Row],[Month]]-1)/12</f>
        <v>1969.5416666666667</v>
      </c>
      <c r="E584" s="1">
        <v>0.08</v>
      </c>
      <c r="F584" s="1">
        <f>$Q$17+$Q$18*precM[[#This Row],[DecDate]]</f>
        <v>4.1829164889897168</v>
      </c>
      <c r="G584">
        <f>precM[[#This Row],[Prec]]-precM[[#This Row],[Trend]]</f>
        <v>-4.1029164889897167</v>
      </c>
      <c r="H584" s="4">
        <f t="shared" si="8"/>
        <v>2.8401604340872071</v>
      </c>
      <c r="I584" s="4">
        <f>precM[[#This Row],[Trend]]+precM[[#This Row],[Cycle]]</f>
        <v>7.0230769230769239</v>
      </c>
      <c r="J584" s="4">
        <f>precM[[#This Row],[Detrended]]-precM[[#This Row],[Cycle]]</f>
        <v>-6.9430769230769238</v>
      </c>
      <c r="K584" s="4">
        <f>AVERAGEIF(precM[Month],precM[Month],precM[High Frequency])</f>
        <v>-4.3746233148294991</v>
      </c>
      <c r="L584" s="4">
        <f>precM[[#This Row],[S0]]-AVERAGE($K$2:$K$13)</f>
        <v>-4.3775680676711586</v>
      </c>
      <c r="M584" s="4">
        <f>precM[[#This Row],[Prec]]-precM[[#This Row],[Seasonal]]</f>
        <v>4.4575680676711587</v>
      </c>
    </row>
    <row r="585" spans="1:13" x14ac:dyDescent="0.3">
      <c r="A585" s="1">
        <v>1969</v>
      </c>
      <c r="B585" s="1">
        <v>8</v>
      </c>
      <c r="C585" s="2">
        <f>DATE(precM[[#This Row],[Year]],precM[[#This Row],[Month]],15)</f>
        <v>25430</v>
      </c>
      <c r="D585" s="1">
        <f>precM[[#This Row],[Year]]+1/24+(precM[[#This Row],[Month]]-1)/12</f>
        <v>1969.625</v>
      </c>
      <c r="E585" s="1">
        <v>0</v>
      </c>
      <c r="F585" s="1">
        <f>$Q$17+$Q$18*precM[[#This Row],[DecDate]]</f>
        <v>4.1835488651412458</v>
      </c>
      <c r="G585">
        <f>precM[[#This Row],[Prec]]-precM[[#This Row],[Trend]]</f>
        <v>-4.1835488651412458</v>
      </c>
      <c r="H585" s="4">
        <f t="shared" ref="H585:H648" si="9">AVERAGE(G579:G591)</f>
        <v>1.380297288704907</v>
      </c>
      <c r="I585" s="4">
        <f>precM[[#This Row],[Trend]]+precM[[#This Row],[Cycle]]</f>
        <v>5.5638461538461526</v>
      </c>
      <c r="J585" s="4">
        <f>precM[[#This Row],[Detrended]]-precM[[#This Row],[Cycle]]</f>
        <v>-5.5638461538461526</v>
      </c>
      <c r="K585" s="4">
        <f>AVERAGEIF(precM[Month],precM[Month],precM[High Frequency])</f>
        <v>-4.2356780333068986</v>
      </c>
      <c r="L585" s="4">
        <f>precM[[#This Row],[S0]]-AVERAGE($K$2:$K$13)</f>
        <v>-4.2386227861485581</v>
      </c>
      <c r="M585" s="4">
        <f>precM[[#This Row],[Prec]]-precM[[#This Row],[Seasonal]]</f>
        <v>4.2386227861485581</v>
      </c>
    </row>
    <row r="586" spans="1:13" x14ac:dyDescent="0.3">
      <c r="A586" s="1">
        <v>1969</v>
      </c>
      <c r="B586" s="1">
        <v>9</v>
      </c>
      <c r="C586" s="2">
        <f>DATE(precM[[#This Row],[Year]],precM[[#This Row],[Month]],15)</f>
        <v>25461</v>
      </c>
      <c r="D586" s="1">
        <f>precM[[#This Row],[Year]]+1/24+(precM[[#This Row],[Month]]-1)/12</f>
        <v>1969.7083333333335</v>
      </c>
      <c r="E586" s="1">
        <v>0.08</v>
      </c>
      <c r="F586" s="1">
        <f>$Q$17+$Q$18*precM[[#This Row],[DecDate]]</f>
        <v>4.1841812412927784</v>
      </c>
      <c r="G586">
        <f>precM[[#This Row],[Prec]]-precM[[#This Row],[Trend]]</f>
        <v>-4.1041812412927783</v>
      </c>
      <c r="H586" s="4">
        <f t="shared" si="9"/>
        <v>0.73274183563029938</v>
      </c>
      <c r="I586" s="4">
        <f>precM[[#This Row],[Trend]]+precM[[#This Row],[Cycle]]</f>
        <v>4.9169230769230774</v>
      </c>
      <c r="J586" s="4">
        <f>precM[[#This Row],[Detrended]]-precM[[#This Row],[Cycle]]</f>
        <v>-4.8369230769230773</v>
      </c>
      <c r="K586" s="4">
        <f>AVERAGEIF(precM[Month],precM[Month],precM[High Frequency])</f>
        <v>-3.6242505947660595</v>
      </c>
      <c r="L586" s="4">
        <f>precM[[#This Row],[S0]]-AVERAGE($K$2:$K$13)</f>
        <v>-3.6271953476077194</v>
      </c>
      <c r="M586" s="4">
        <f>precM[[#This Row],[Prec]]-precM[[#This Row],[Seasonal]]</f>
        <v>3.7071953476077195</v>
      </c>
    </row>
    <row r="587" spans="1:13" x14ac:dyDescent="0.3">
      <c r="A587" s="1">
        <v>1969</v>
      </c>
      <c r="B587" s="1">
        <v>10</v>
      </c>
      <c r="C587" s="2">
        <f>DATE(precM[[#This Row],[Year]],precM[[#This Row],[Month]],15)</f>
        <v>25491</v>
      </c>
      <c r="D587" s="1">
        <f>precM[[#This Row],[Year]]+1/24+(precM[[#This Row],[Month]]-1)/12</f>
        <v>1969.7916666666667</v>
      </c>
      <c r="E587" s="1">
        <v>4.12</v>
      </c>
      <c r="F587" s="1">
        <f>$Q$17+$Q$18*precM[[#This Row],[DecDate]]</f>
        <v>4.1848136174443091</v>
      </c>
      <c r="G587">
        <f>precM[[#This Row],[Prec]]-precM[[#This Row],[Trend]]</f>
        <v>-6.4813617444309024E-2</v>
      </c>
      <c r="H587" s="4">
        <f t="shared" si="9"/>
        <v>0.70441715178646069</v>
      </c>
      <c r="I587" s="4">
        <f>precM[[#This Row],[Trend]]+precM[[#This Row],[Cycle]]</f>
        <v>4.8892307692307702</v>
      </c>
      <c r="J587" s="4">
        <f>precM[[#This Row],[Detrended]]-precM[[#This Row],[Cycle]]</f>
        <v>-0.76923076923076972</v>
      </c>
      <c r="K587" s="4">
        <f>AVERAGEIF(precM[Month],precM[Month],precM[High Frequency])</f>
        <v>-1.0463521015067407</v>
      </c>
      <c r="L587" s="4">
        <f>precM[[#This Row],[S0]]-AVERAGE($K$2:$K$13)</f>
        <v>-1.0492968543484005</v>
      </c>
      <c r="M587" s="4">
        <f>precM[[#This Row],[Prec]]-precM[[#This Row],[Seasonal]]</f>
        <v>5.169296854348401</v>
      </c>
    </row>
    <row r="588" spans="1:13" x14ac:dyDescent="0.3">
      <c r="A588" s="1">
        <v>1969</v>
      </c>
      <c r="B588" s="1">
        <v>11</v>
      </c>
      <c r="C588" s="2">
        <f>DATE(precM[[#This Row],[Year]],precM[[#This Row],[Month]],15)</f>
        <v>25522</v>
      </c>
      <c r="D588" s="1">
        <f>precM[[#This Row],[Year]]+1/24+(precM[[#This Row],[Month]]-1)/12</f>
        <v>1969.875</v>
      </c>
      <c r="E588" s="1">
        <v>6.4</v>
      </c>
      <c r="F588" s="1">
        <f>$Q$17+$Q$18*precM[[#This Row],[DecDate]]</f>
        <v>4.1854459935958381</v>
      </c>
      <c r="G588">
        <f>precM[[#This Row],[Prec]]-precM[[#This Row],[Trend]]</f>
        <v>2.2145540064041622</v>
      </c>
      <c r="H588" s="4">
        <f t="shared" si="9"/>
        <v>0.42686169871185314</v>
      </c>
      <c r="I588" s="4">
        <f>precM[[#This Row],[Trend]]+precM[[#This Row],[Cycle]]</f>
        <v>4.6123076923076916</v>
      </c>
      <c r="J588" s="4">
        <f>precM[[#This Row],[Detrended]]-precM[[#This Row],[Cycle]]</f>
        <v>1.787692307692309</v>
      </c>
      <c r="K588" s="4">
        <f>AVERAGEIF(precM[Month],precM[Month],precM[High Frequency])</f>
        <v>2.138580491673276</v>
      </c>
      <c r="L588" s="4">
        <f>precM[[#This Row],[S0]]-AVERAGE($K$2:$K$13)</f>
        <v>2.1356357388316161</v>
      </c>
      <c r="M588" s="4">
        <f>precM[[#This Row],[Prec]]-precM[[#This Row],[Seasonal]]</f>
        <v>4.2643642611683843</v>
      </c>
    </row>
    <row r="589" spans="1:13" x14ac:dyDescent="0.3">
      <c r="A589" s="1">
        <v>1969</v>
      </c>
      <c r="B589" s="1">
        <v>12</v>
      </c>
      <c r="C589" s="2">
        <f>DATE(precM[[#This Row],[Year]],precM[[#This Row],[Month]],15)</f>
        <v>25552</v>
      </c>
      <c r="D589" s="1">
        <f>precM[[#This Row],[Year]]+1/24+(precM[[#This Row],[Month]]-1)/12</f>
        <v>1969.9583333333335</v>
      </c>
      <c r="E589" s="1">
        <v>12.15</v>
      </c>
      <c r="F589" s="1">
        <f>$Q$17+$Q$18*precM[[#This Row],[DecDate]]</f>
        <v>4.1860783697473707</v>
      </c>
      <c r="G589">
        <f>precM[[#This Row],[Prec]]-precM[[#This Row],[Trend]]</f>
        <v>7.9639216302526297</v>
      </c>
      <c r="H589" s="4">
        <f t="shared" si="9"/>
        <v>0.51392163025262994</v>
      </c>
      <c r="I589" s="4">
        <f>precM[[#This Row],[Trend]]+precM[[#This Row],[Cycle]]</f>
        <v>4.7000000000000011</v>
      </c>
      <c r="J589" s="4">
        <f>precM[[#This Row],[Detrended]]-precM[[#This Row],[Cycle]]</f>
        <v>7.4499999999999993</v>
      </c>
      <c r="K589" s="4">
        <f>AVERAGEIF(precM[Month],precM[Month],precM[High Frequency])</f>
        <v>4.7562727993655827</v>
      </c>
      <c r="L589" s="4">
        <f>precM[[#This Row],[S0]]-AVERAGE($K$2:$K$13)</f>
        <v>4.7533280465239232</v>
      </c>
      <c r="M589" s="4">
        <f>precM[[#This Row],[Prec]]-precM[[#This Row],[Seasonal]]</f>
        <v>7.3966719534760772</v>
      </c>
    </row>
    <row r="590" spans="1:13" x14ac:dyDescent="0.3">
      <c r="A590" s="1">
        <v>1970</v>
      </c>
      <c r="B590" s="1">
        <v>1</v>
      </c>
      <c r="C590" s="2">
        <f>DATE(precM[[#This Row],[Year]],precM[[#This Row],[Month]],15)</f>
        <v>25583</v>
      </c>
      <c r="D590" s="1">
        <f>precM[[#This Row],[Year]]+1/24+(precM[[#This Row],[Month]]-1)/12</f>
        <v>1970.0416666666667</v>
      </c>
      <c r="E590" s="1">
        <v>25.05</v>
      </c>
      <c r="F590" s="1">
        <f>$Q$17+$Q$18*precM[[#This Row],[DecDate]]</f>
        <v>4.1867107458989015</v>
      </c>
      <c r="G590">
        <f>precM[[#This Row],[Prec]]-precM[[#This Row],[Trend]]</f>
        <v>20.863289254101097</v>
      </c>
      <c r="H590" s="4">
        <f t="shared" si="9"/>
        <v>0.40713540794725273</v>
      </c>
      <c r="I590" s="4">
        <f>precM[[#This Row],[Trend]]+precM[[#This Row],[Cycle]]</f>
        <v>4.5938461538461546</v>
      </c>
      <c r="J590" s="4">
        <f>precM[[#This Row],[Detrended]]-precM[[#This Row],[Cycle]]</f>
        <v>20.456153846153846</v>
      </c>
      <c r="K590" s="4">
        <f>AVERAGEIF(precM[Month],precM[Month],precM[High Frequency])</f>
        <v>4.8781919111816014</v>
      </c>
      <c r="L590" s="4">
        <f>precM[[#This Row],[S0]]-AVERAGE($K$2:$K$13)</f>
        <v>4.8752471583399419</v>
      </c>
      <c r="M590" s="4">
        <f>precM[[#This Row],[Prec]]-precM[[#This Row],[Seasonal]]</f>
        <v>20.174752841660059</v>
      </c>
    </row>
    <row r="591" spans="1:13" x14ac:dyDescent="0.3">
      <c r="A591" s="1">
        <v>1970</v>
      </c>
      <c r="B591" s="1">
        <v>2</v>
      </c>
      <c r="C591" s="2">
        <f>DATE(precM[[#This Row],[Year]],precM[[#This Row],[Month]],15)</f>
        <v>25614</v>
      </c>
      <c r="D591" s="1">
        <f>precM[[#This Row],[Year]]+1/24+(precM[[#This Row],[Month]]-1)/12</f>
        <v>1970.125</v>
      </c>
      <c r="E591" s="1">
        <v>3.99</v>
      </c>
      <c r="F591" s="1">
        <f>$Q$17+$Q$18*precM[[#This Row],[DecDate]]</f>
        <v>4.1873431220504305</v>
      </c>
      <c r="G591">
        <f>precM[[#This Row],[Prec]]-precM[[#This Row],[Trend]]</f>
        <v>-0.19734312205043025</v>
      </c>
      <c r="H591" s="4">
        <f t="shared" si="9"/>
        <v>0.4026568779495685</v>
      </c>
      <c r="I591" s="4">
        <f>precM[[#This Row],[Trend]]+precM[[#This Row],[Cycle]]</f>
        <v>4.589999999999999</v>
      </c>
      <c r="J591" s="4">
        <f>precM[[#This Row],[Detrended]]-precM[[#This Row],[Cycle]]</f>
        <v>-0.59999999999999876</v>
      </c>
      <c r="K591" s="4">
        <f>AVERAGEIF(precM[Month],precM[Month],precM[High Frequency])</f>
        <v>4.3020697858842185</v>
      </c>
      <c r="L591" s="4">
        <f>precM[[#This Row],[S0]]-AVERAGE($K$2:$K$13)</f>
        <v>4.299125033042559</v>
      </c>
      <c r="M591" s="4">
        <f>precM[[#This Row],[Prec]]-precM[[#This Row],[Seasonal]]</f>
        <v>-0.30912503304255878</v>
      </c>
    </row>
    <row r="592" spans="1:13" x14ac:dyDescent="0.3">
      <c r="A592" s="1">
        <v>1970</v>
      </c>
      <c r="B592" s="1">
        <v>3</v>
      </c>
      <c r="C592" s="2">
        <f>DATE(precM[[#This Row],[Year]],precM[[#This Row],[Month]],15)</f>
        <v>25642</v>
      </c>
      <c r="D592" s="1">
        <f>precM[[#This Row],[Year]]+1/24+(precM[[#This Row],[Month]]-1)/12</f>
        <v>1970.2083333333335</v>
      </c>
      <c r="E592" s="1">
        <v>4.07</v>
      </c>
      <c r="F592" s="1">
        <f>$Q$17+$Q$18*precM[[#This Row],[DecDate]]</f>
        <v>4.187975498201963</v>
      </c>
      <c r="G592">
        <f>precM[[#This Row],[Prec]]-precM[[#This Row],[Trend]]</f>
        <v>-0.11797549820196274</v>
      </c>
      <c r="H592" s="4">
        <f t="shared" si="9"/>
        <v>0.4120245017980379</v>
      </c>
      <c r="I592" s="4">
        <f>precM[[#This Row],[Trend]]+precM[[#This Row],[Cycle]]</f>
        <v>4.6000000000000005</v>
      </c>
      <c r="J592" s="4">
        <f>precM[[#This Row],[Detrended]]-precM[[#This Row],[Cycle]]</f>
        <v>-0.53000000000000069</v>
      </c>
      <c r="K592" s="4">
        <f>AVERAGEIF(precM[Month],precM[Month],precM[High Frequency])</f>
        <v>3.0973513084853286</v>
      </c>
      <c r="L592" s="4">
        <f>precM[[#This Row],[S0]]-AVERAGE($K$2:$K$13)</f>
        <v>3.0944065556436686</v>
      </c>
      <c r="M592" s="4">
        <f>precM[[#This Row],[Prec]]-precM[[#This Row],[Seasonal]]</f>
        <v>0.97559344435633166</v>
      </c>
    </row>
    <row r="593" spans="1:13" x14ac:dyDescent="0.3">
      <c r="A593" s="1">
        <v>1970</v>
      </c>
      <c r="B593" s="1">
        <v>4</v>
      </c>
      <c r="C593" s="2">
        <f>DATE(precM[[#This Row],[Year]],precM[[#This Row],[Month]],15)</f>
        <v>25673</v>
      </c>
      <c r="D593" s="1">
        <f>precM[[#This Row],[Year]]+1/24+(precM[[#This Row],[Month]]-1)/12</f>
        <v>1970.2916666666667</v>
      </c>
      <c r="E593" s="1">
        <v>1.9</v>
      </c>
      <c r="F593" s="1">
        <f>$Q$17+$Q$18*precM[[#This Row],[DecDate]]</f>
        <v>4.1886078743534938</v>
      </c>
      <c r="G593">
        <f>precM[[#This Row],[Prec]]-precM[[#This Row],[Trend]]</f>
        <v>-2.2886078743534939</v>
      </c>
      <c r="H593" s="4">
        <f t="shared" si="9"/>
        <v>0.65985366410804569</v>
      </c>
      <c r="I593" s="4">
        <f>precM[[#This Row],[Trend]]+precM[[#This Row],[Cycle]]</f>
        <v>4.8484615384615397</v>
      </c>
      <c r="J593" s="4">
        <f>precM[[#This Row],[Detrended]]-precM[[#This Row],[Cycle]]</f>
        <v>-2.9484615384615394</v>
      </c>
      <c r="K593" s="4">
        <f>AVERAGEIF(precM[Month],precM[Month],precM[High Frequency])</f>
        <v>-0.10716891356066603</v>
      </c>
      <c r="L593" s="4">
        <f>precM[[#This Row],[S0]]-AVERAGE($K$2:$K$13)</f>
        <v>-0.11011366640232584</v>
      </c>
      <c r="M593" s="4">
        <f>precM[[#This Row],[Prec]]-precM[[#This Row],[Seasonal]]</f>
        <v>2.0101136664023258</v>
      </c>
    </row>
    <row r="594" spans="1:13" x14ac:dyDescent="0.3">
      <c r="A594" s="1">
        <v>1970</v>
      </c>
      <c r="B594" s="1">
        <v>5</v>
      </c>
      <c r="C594" s="2">
        <f>DATE(precM[[#This Row],[Year]],precM[[#This Row],[Month]],15)</f>
        <v>25703</v>
      </c>
      <c r="D594" s="1">
        <f>precM[[#This Row],[Year]]+1/24+(precM[[#This Row],[Month]]-1)/12</f>
        <v>1970.375</v>
      </c>
      <c r="E594" s="1">
        <v>0.44</v>
      </c>
      <c r="F594" s="1">
        <f>$Q$17+$Q$18*precM[[#This Row],[DecDate]]</f>
        <v>4.1892402505050228</v>
      </c>
      <c r="G594">
        <f>precM[[#This Row],[Prec]]-precM[[#This Row],[Trend]]</f>
        <v>-3.7492402505050229</v>
      </c>
      <c r="H594" s="4">
        <f t="shared" si="9"/>
        <v>0.55383667257189961</v>
      </c>
      <c r="I594" s="4">
        <f>precM[[#This Row],[Trend]]+precM[[#This Row],[Cycle]]</f>
        <v>4.7430769230769227</v>
      </c>
      <c r="J594" s="4">
        <f>precM[[#This Row],[Detrended]]-precM[[#This Row],[Cycle]]</f>
        <v>-4.3030769230769224</v>
      </c>
      <c r="K594" s="4">
        <f>AVERAGEIF(precM[Month],precM[Month],precM[High Frequency])</f>
        <v>-2.20263283108644</v>
      </c>
      <c r="L594" s="4">
        <f>precM[[#This Row],[S0]]-AVERAGE($K$2:$K$13)</f>
        <v>-2.2055775839281</v>
      </c>
      <c r="M594" s="4">
        <f>precM[[#This Row],[Prec]]-precM[[#This Row],[Seasonal]]</f>
        <v>2.6455775839280999</v>
      </c>
    </row>
    <row r="595" spans="1:13" x14ac:dyDescent="0.3">
      <c r="A595" s="1">
        <v>1970</v>
      </c>
      <c r="B595" s="1">
        <v>6</v>
      </c>
      <c r="C595" s="2">
        <f>DATE(precM[[#This Row],[Year]],precM[[#This Row],[Month]],15)</f>
        <v>25734</v>
      </c>
      <c r="D595" s="1">
        <f>precM[[#This Row],[Year]]+1/24+(precM[[#This Row],[Month]]-1)/12</f>
        <v>1970.4583333333335</v>
      </c>
      <c r="E595" s="1">
        <v>1.44</v>
      </c>
      <c r="F595" s="1">
        <f>$Q$17+$Q$18*precM[[#This Row],[DecDate]]</f>
        <v>4.1898726266565554</v>
      </c>
      <c r="G595">
        <f>precM[[#This Row],[Prec]]-precM[[#This Row],[Trend]]</f>
        <v>-2.7498726266565554</v>
      </c>
      <c r="H595" s="4">
        <f t="shared" si="9"/>
        <v>1.357819681035753</v>
      </c>
      <c r="I595" s="4">
        <f>precM[[#This Row],[Trend]]+precM[[#This Row],[Cycle]]</f>
        <v>5.5476923076923086</v>
      </c>
      <c r="J595" s="4">
        <f>precM[[#This Row],[Detrended]]-precM[[#This Row],[Cycle]]</f>
        <v>-4.1076923076923082</v>
      </c>
      <c r="K595" s="4">
        <f>AVERAGEIF(precM[Month],precM[Month],precM[High Frequency])</f>
        <v>-3.5464234734337858</v>
      </c>
      <c r="L595" s="4">
        <f>precM[[#This Row],[S0]]-AVERAGE($K$2:$K$13)</f>
        <v>-3.5493682262754458</v>
      </c>
      <c r="M595" s="4">
        <f>precM[[#This Row],[Prec]]-precM[[#This Row],[Seasonal]]</f>
        <v>4.9893682262754453</v>
      </c>
    </row>
    <row r="596" spans="1:13" x14ac:dyDescent="0.3">
      <c r="A596" s="1">
        <v>1970</v>
      </c>
      <c r="B596" s="1">
        <v>7</v>
      </c>
      <c r="C596" s="2">
        <f>DATE(precM[[#This Row],[Year]],precM[[#This Row],[Month]],15)</f>
        <v>25764</v>
      </c>
      <c r="D596" s="1">
        <f>precM[[#This Row],[Year]]+1/24+(precM[[#This Row],[Month]]-1)/12</f>
        <v>1970.5416666666667</v>
      </c>
      <c r="E596" s="1">
        <v>0</v>
      </c>
      <c r="F596" s="1">
        <f>$Q$17+$Q$18*precM[[#This Row],[DecDate]]</f>
        <v>4.1905050028080861</v>
      </c>
      <c r="G596">
        <f>precM[[#This Row],[Prec]]-precM[[#This Row],[Trend]]</f>
        <v>-4.1905050028080861</v>
      </c>
      <c r="H596" s="4">
        <f t="shared" si="9"/>
        <v>0.87872576642268352</v>
      </c>
      <c r="I596" s="4">
        <f>precM[[#This Row],[Trend]]+precM[[#This Row],[Cycle]]</f>
        <v>5.0692307692307699</v>
      </c>
      <c r="J596" s="4">
        <f>precM[[#This Row],[Detrended]]-precM[[#This Row],[Cycle]]</f>
        <v>-5.0692307692307699</v>
      </c>
      <c r="K596" s="4">
        <f>AVERAGEIF(precM[Month],precM[Month],precM[High Frequency])</f>
        <v>-4.3746233148294991</v>
      </c>
      <c r="L596" s="4">
        <f>precM[[#This Row],[S0]]-AVERAGE($K$2:$K$13)</f>
        <v>-4.3775680676711586</v>
      </c>
      <c r="M596" s="4">
        <f>precM[[#This Row],[Prec]]-precM[[#This Row],[Seasonal]]</f>
        <v>4.3775680676711586</v>
      </c>
    </row>
    <row r="597" spans="1:13" x14ac:dyDescent="0.3">
      <c r="A597" s="1">
        <v>1970</v>
      </c>
      <c r="B597" s="1">
        <v>8</v>
      </c>
      <c r="C597" s="2">
        <f>DATE(precM[[#This Row],[Year]],precM[[#This Row],[Month]],15)</f>
        <v>25795</v>
      </c>
      <c r="D597" s="1">
        <f>precM[[#This Row],[Year]]+1/24+(precM[[#This Row],[Month]]-1)/12</f>
        <v>1970.625</v>
      </c>
      <c r="E597" s="1">
        <v>0.03</v>
      </c>
      <c r="F597" s="1">
        <f>$Q$17+$Q$18*precM[[#This Row],[DecDate]]</f>
        <v>4.1911373789596151</v>
      </c>
      <c r="G597">
        <f>precM[[#This Row],[Prec]]-precM[[#This Row],[Trend]]</f>
        <v>-4.1611373789596149</v>
      </c>
      <c r="H597" s="4">
        <f t="shared" si="9"/>
        <v>-0.98882968665192383</v>
      </c>
      <c r="I597" s="4">
        <f>precM[[#This Row],[Trend]]+precM[[#This Row],[Cycle]]</f>
        <v>3.2023076923076914</v>
      </c>
      <c r="J597" s="4">
        <f>precM[[#This Row],[Detrended]]-precM[[#This Row],[Cycle]]</f>
        <v>-3.1723076923076912</v>
      </c>
      <c r="K597" s="4">
        <f>AVERAGEIF(precM[Month],precM[Month],precM[High Frequency])</f>
        <v>-4.2356780333068986</v>
      </c>
      <c r="L597" s="4">
        <f>precM[[#This Row],[S0]]-AVERAGE($K$2:$K$13)</f>
        <v>-4.2386227861485581</v>
      </c>
      <c r="M597" s="4">
        <f>precM[[#This Row],[Prec]]-precM[[#This Row],[Seasonal]]</f>
        <v>4.2686227861485584</v>
      </c>
    </row>
    <row r="598" spans="1:13" x14ac:dyDescent="0.3">
      <c r="A598" s="1">
        <v>1970</v>
      </c>
      <c r="B598" s="1">
        <v>9</v>
      </c>
      <c r="C598" s="2">
        <f>DATE(precM[[#This Row],[Year]],precM[[#This Row],[Month]],15)</f>
        <v>25826</v>
      </c>
      <c r="D598" s="1">
        <f>precM[[#This Row],[Year]]+1/24+(precM[[#This Row],[Month]]-1)/12</f>
        <v>1970.7083333333335</v>
      </c>
      <c r="E598" s="1">
        <v>0.13</v>
      </c>
      <c r="F598" s="1">
        <f>$Q$17+$Q$18*precM[[#This Row],[DecDate]]</f>
        <v>4.1917697551111477</v>
      </c>
      <c r="G598">
        <f>precM[[#This Row],[Prec]]-precM[[#This Row],[Trend]]</f>
        <v>-4.0617697551111478</v>
      </c>
      <c r="H598" s="4">
        <f t="shared" si="9"/>
        <v>-0.54561590895730094</v>
      </c>
      <c r="I598" s="4">
        <f>precM[[#This Row],[Trend]]+precM[[#This Row],[Cycle]]</f>
        <v>3.6461538461538465</v>
      </c>
      <c r="J598" s="4">
        <f>precM[[#This Row],[Detrended]]-precM[[#This Row],[Cycle]]</f>
        <v>-3.5161538461538466</v>
      </c>
      <c r="K598" s="4">
        <f>AVERAGEIF(precM[Month],precM[Month],precM[High Frequency])</f>
        <v>-3.6242505947660595</v>
      </c>
      <c r="L598" s="4">
        <f>precM[[#This Row],[S0]]-AVERAGE($K$2:$K$13)</f>
        <v>-3.6271953476077194</v>
      </c>
      <c r="M598" s="4">
        <f>precM[[#This Row],[Prec]]-precM[[#This Row],[Seasonal]]</f>
        <v>3.7571953476077193</v>
      </c>
    </row>
    <row r="599" spans="1:13" x14ac:dyDescent="0.3">
      <c r="A599" s="1">
        <v>1970</v>
      </c>
      <c r="B599" s="1">
        <v>10</v>
      </c>
      <c r="C599" s="2">
        <f>DATE(precM[[#This Row],[Year]],precM[[#This Row],[Month]],15)</f>
        <v>25856</v>
      </c>
      <c r="D599" s="1">
        <f>precM[[#This Row],[Year]]+1/24+(precM[[#This Row],[Month]]-1)/12</f>
        <v>1970.7916666666667</v>
      </c>
      <c r="E599" s="1">
        <v>3.31</v>
      </c>
      <c r="F599" s="1">
        <f>$Q$17+$Q$18*precM[[#This Row],[DecDate]]</f>
        <v>4.1924021312626785</v>
      </c>
      <c r="G599">
        <f>precM[[#This Row],[Prec]]-precM[[#This Row],[Trend]]</f>
        <v>-0.88240213126267841</v>
      </c>
      <c r="H599" s="4">
        <f t="shared" si="9"/>
        <v>-0.65163290049344735</v>
      </c>
      <c r="I599" s="4">
        <f>precM[[#This Row],[Trend]]+precM[[#This Row],[Cycle]]</f>
        <v>3.5407692307692313</v>
      </c>
      <c r="J599" s="4">
        <f>precM[[#This Row],[Detrended]]-precM[[#This Row],[Cycle]]</f>
        <v>-0.23076923076923106</v>
      </c>
      <c r="K599" s="4">
        <f>AVERAGEIF(precM[Month],precM[Month],precM[High Frequency])</f>
        <v>-1.0463521015067407</v>
      </c>
      <c r="L599" s="4">
        <f>precM[[#This Row],[S0]]-AVERAGE($K$2:$K$13)</f>
        <v>-1.0492968543484005</v>
      </c>
      <c r="M599" s="4">
        <f>precM[[#This Row],[Prec]]-precM[[#This Row],[Seasonal]]</f>
        <v>4.3592968543484005</v>
      </c>
    </row>
    <row r="600" spans="1:13" x14ac:dyDescent="0.3">
      <c r="A600" s="1">
        <v>1970</v>
      </c>
      <c r="B600" s="1">
        <v>11</v>
      </c>
      <c r="C600" s="2">
        <f>DATE(precM[[#This Row],[Year]],precM[[#This Row],[Month]],15)</f>
        <v>25887</v>
      </c>
      <c r="D600" s="1">
        <f>precM[[#This Row],[Year]]+1/24+(precM[[#This Row],[Month]]-1)/12</f>
        <v>1970.875</v>
      </c>
      <c r="E600" s="1">
        <v>2.75</v>
      </c>
      <c r="F600" s="1">
        <f>$Q$17+$Q$18*precM[[#This Row],[DecDate]]</f>
        <v>4.1930345074142075</v>
      </c>
      <c r="G600">
        <f>precM[[#This Row],[Prec]]-precM[[#This Row],[Trend]]</f>
        <v>-1.4430345074142075</v>
      </c>
      <c r="H600" s="4">
        <f t="shared" si="9"/>
        <v>-0.54303450741420867</v>
      </c>
      <c r="I600" s="4">
        <f>precM[[#This Row],[Trend]]+precM[[#This Row],[Cycle]]</f>
        <v>3.6499999999999986</v>
      </c>
      <c r="J600" s="4">
        <f>precM[[#This Row],[Detrended]]-precM[[#This Row],[Cycle]]</f>
        <v>-0.8999999999999988</v>
      </c>
      <c r="K600" s="4">
        <f>AVERAGEIF(precM[Month],precM[Month],precM[High Frequency])</f>
        <v>2.138580491673276</v>
      </c>
      <c r="L600" s="4">
        <f>precM[[#This Row],[S0]]-AVERAGE($K$2:$K$13)</f>
        <v>2.1356357388316161</v>
      </c>
      <c r="M600" s="4">
        <f>precM[[#This Row],[Prec]]-precM[[#This Row],[Seasonal]]</f>
        <v>0.61436426116838394</v>
      </c>
    </row>
    <row r="601" spans="1:13" x14ac:dyDescent="0.3">
      <c r="A601" s="1">
        <v>1970</v>
      </c>
      <c r="B601" s="1">
        <v>12</v>
      </c>
      <c r="C601" s="2">
        <f>DATE(precM[[#This Row],[Year]],precM[[#This Row],[Month]],15)</f>
        <v>25917</v>
      </c>
      <c r="D601" s="1">
        <f>precM[[#This Row],[Year]]+1/24+(precM[[#This Row],[Month]]-1)/12</f>
        <v>1970.9583333333335</v>
      </c>
      <c r="E601" s="1">
        <v>16.86</v>
      </c>
      <c r="F601" s="1">
        <f>$Q$17+$Q$18*precM[[#This Row],[DecDate]]</f>
        <v>4.19366688356574</v>
      </c>
      <c r="G601">
        <f>precM[[#This Row],[Prec]]-precM[[#This Row],[Trend]]</f>
        <v>12.666333116434259</v>
      </c>
      <c r="H601" s="4">
        <f t="shared" si="9"/>
        <v>-0.45982072971958582</v>
      </c>
      <c r="I601" s="4">
        <f>precM[[#This Row],[Trend]]+precM[[#This Row],[Cycle]]</f>
        <v>3.7338461538461543</v>
      </c>
      <c r="J601" s="4">
        <f>precM[[#This Row],[Detrended]]-precM[[#This Row],[Cycle]]</f>
        <v>13.126153846153846</v>
      </c>
      <c r="K601" s="4">
        <f>AVERAGEIF(precM[Month],precM[Month],precM[High Frequency])</f>
        <v>4.7562727993655827</v>
      </c>
      <c r="L601" s="4">
        <f>precM[[#This Row],[S0]]-AVERAGE($K$2:$K$13)</f>
        <v>4.7533280465239232</v>
      </c>
      <c r="M601" s="4">
        <f>precM[[#This Row],[Prec]]-precM[[#This Row],[Seasonal]]</f>
        <v>12.106671953476077</v>
      </c>
    </row>
    <row r="602" spans="1:13" x14ac:dyDescent="0.3">
      <c r="A602" s="1">
        <v>1971</v>
      </c>
      <c r="B602" s="1">
        <v>1</v>
      </c>
      <c r="C602" s="2">
        <f>DATE(precM[[#This Row],[Year]],precM[[#This Row],[Month]],15)</f>
        <v>25948</v>
      </c>
      <c r="D602" s="1">
        <f>precM[[#This Row],[Year]]+1/24+(precM[[#This Row],[Month]]-1)/12</f>
        <v>1971.0416666666667</v>
      </c>
      <c r="E602" s="1">
        <v>5.93</v>
      </c>
      <c r="F602" s="1">
        <f>$Q$17+$Q$18*precM[[#This Row],[DecDate]]</f>
        <v>4.1942992597172708</v>
      </c>
      <c r="G602">
        <f>precM[[#This Row],[Prec]]-precM[[#This Row],[Trend]]</f>
        <v>1.7357007402827289</v>
      </c>
      <c r="H602" s="4">
        <f t="shared" si="9"/>
        <v>-0.56199156740957779</v>
      </c>
      <c r="I602" s="4">
        <f>precM[[#This Row],[Trend]]+precM[[#This Row],[Cycle]]</f>
        <v>3.6323076923076929</v>
      </c>
      <c r="J602" s="4">
        <f>precM[[#This Row],[Detrended]]-precM[[#This Row],[Cycle]]</f>
        <v>2.2976923076923068</v>
      </c>
      <c r="K602" s="4">
        <f>AVERAGEIF(precM[Month],precM[Month],precM[High Frequency])</f>
        <v>4.8781919111816014</v>
      </c>
      <c r="L602" s="4">
        <f>precM[[#This Row],[S0]]-AVERAGE($K$2:$K$13)</f>
        <v>4.8752471583399419</v>
      </c>
      <c r="M602" s="4">
        <f>precM[[#This Row],[Prec]]-precM[[#This Row],[Seasonal]]</f>
        <v>1.0547528416600578</v>
      </c>
    </row>
    <row r="603" spans="1:13" x14ac:dyDescent="0.3">
      <c r="A603" s="1">
        <v>1971</v>
      </c>
      <c r="B603" s="1">
        <v>2</v>
      </c>
      <c r="C603" s="2">
        <f>DATE(precM[[#This Row],[Year]],precM[[#This Row],[Month]],15)</f>
        <v>25979</v>
      </c>
      <c r="D603" s="1">
        <f>precM[[#This Row],[Year]]+1/24+(precM[[#This Row],[Month]]-1)/12</f>
        <v>1971.125</v>
      </c>
      <c r="E603" s="1">
        <v>0.78</v>
      </c>
      <c r="F603" s="1">
        <f>$Q$17+$Q$18*precM[[#This Row],[DecDate]]</f>
        <v>4.1949316358687998</v>
      </c>
      <c r="G603">
        <f>precM[[#This Row],[Prec]]-precM[[#This Row],[Trend]]</f>
        <v>-3.4149316358687996</v>
      </c>
      <c r="H603" s="4">
        <f t="shared" si="9"/>
        <v>-0.55570086663803164</v>
      </c>
      <c r="I603" s="4">
        <f>precM[[#This Row],[Trend]]+precM[[#This Row],[Cycle]]</f>
        <v>3.6392307692307684</v>
      </c>
      <c r="J603" s="4">
        <f>precM[[#This Row],[Detrended]]-precM[[#This Row],[Cycle]]</f>
        <v>-2.8592307692307681</v>
      </c>
      <c r="K603" s="4">
        <f>AVERAGEIF(precM[Month],precM[Month],precM[High Frequency])</f>
        <v>4.3020697858842185</v>
      </c>
      <c r="L603" s="4">
        <f>precM[[#This Row],[S0]]-AVERAGE($K$2:$K$13)</f>
        <v>4.299125033042559</v>
      </c>
      <c r="M603" s="4">
        <f>precM[[#This Row],[Prec]]-precM[[#This Row],[Seasonal]]</f>
        <v>-3.5191250330425587</v>
      </c>
    </row>
    <row r="604" spans="1:13" x14ac:dyDescent="0.3">
      <c r="A604" s="1">
        <v>1971</v>
      </c>
      <c r="B604" s="1">
        <v>3</v>
      </c>
      <c r="C604" s="2">
        <f>DATE(precM[[#This Row],[Year]],precM[[#This Row],[Month]],15)</f>
        <v>26007</v>
      </c>
      <c r="D604" s="1">
        <f>precM[[#This Row],[Year]]+1/24+(precM[[#This Row],[Month]]-1)/12</f>
        <v>1971.2083333333335</v>
      </c>
      <c r="E604" s="1">
        <v>9.76</v>
      </c>
      <c r="F604" s="1">
        <f>$Q$17+$Q$18*precM[[#This Row],[DecDate]]</f>
        <v>4.1955640120203324</v>
      </c>
      <c r="G604">
        <f>precM[[#This Row],[Prec]]-precM[[#This Row],[Trend]]</f>
        <v>5.5644359879796674</v>
      </c>
      <c r="H604" s="4">
        <f t="shared" si="9"/>
        <v>-0.47325631971263954</v>
      </c>
      <c r="I604" s="4">
        <f>precM[[#This Row],[Trend]]+precM[[#This Row],[Cycle]]</f>
        <v>3.7223076923076928</v>
      </c>
      <c r="J604" s="4">
        <f>precM[[#This Row],[Detrended]]-precM[[#This Row],[Cycle]]</f>
        <v>6.037692307692307</v>
      </c>
      <c r="K604" s="4">
        <f>AVERAGEIF(precM[Month],precM[Month],precM[High Frequency])</f>
        <v>3.0973513084853286</v>
      </c>
      <c r="L604" s="4">
        <f>precM[[#This Row],[S0]]-AVERAGE($K$2:$K$13)</f>
        <v>3.0944065556436686</v>
      </c>
      <c r="M604" s="4">
        <f>precM[[#This Row],[Prec]]-precM[[#This Row],[Seasonal]]</f>
        <v>6.6655934443563307</v>
      </c>
    </row>
    <row r="605" spans="1:13" x14ac:dyDescent="0.3">
      <c r="A605" s="1">
        <v>1971</v>
      </c>
      <c r="B605" s="1">
        <v>4</v>
      </c>
      <c r="C605" s="2">
        <f>DATE(precM[[#This Row],[Year]],precM[[#This Row],[Month]],15)</f>
        <v>26038</v>
      </c>
      <c r="D605" s="1">
        <f>precM[[#This Row],[Year]]+1/24+(precM[[#This Row],[Month]]-1)/12</f>
        <v>1971.2916666666667</v>
      </c>
      <c r="E605" s="1">
        <v>2.7</v>
      </c>
      <c r="F605" s="1">
        <f>$Q$17+$Q$18*precM[[#This Row],[DecDate]]</f>
        <v>4.1961963881718631</v>
      </c>
      <c r="G605">
        <f>precM[[#This Row],[Prec]]-precM[[#This Row],[Trend]]</f>
        <v>-1.496196388171863</v>
      </c>
      <c r="H605" s="4">
        <f t="shared" si="9"/>
        <v>-0.25081177278724726</v>
      </c>
      <c r="I605" s="4">
        <f>precM[[#This Row],[Trend]]+precM[[#This Row],[Cycle]]</f>
        <v>3.9453846153846159</v>
      </c>
      <c r="J605" s="4">
        <f>precM[[#This Row],[Detrended]]-precM[[#This Row],[Cycle]]</f>
        <v>-1.2453846153846158</v>
      </c>
      <c r="K605" s="4">
        <f>AVERAGEIF(precM[Month],precM[Month],precM[High Frequency])</f>
        <v>-0.10716891356066603</v>
      </c>
      <c r="L605" s="4">
        <f>precM[[#This Row],[S0]]-AVERAGE($K$2:$K$13)</f>
        <v>-0.11011366640232584</v>
      </c>
      <c r="M605" s="4">
        <f>precM[[#This Row],[Prec]]-precM[[#This Row],[Seasonal]]</f>
        <v>2.8101136664023261</v>
      </c>
    </row>
    <row r="606" spans="1:13" x14ac:dyDescent="0.3">
      <c r="A606" s="1">
        <v>1971</v>
      </c>
      <c r="B606" s="1">
        <v>5</v>
      </c>
      <c r="C606" s="2">
        <f>DATE(precM[[#This Row],[Year]],precM[[#This Row],[Month]],15)</f>
        <v>26068</v>
      </c>
      <c r="D606" s="1">
        <f>precM[[#This Row],[Year]]+1/24+(precM[[#This Row],[Month]]-1)/12</f>
        <v>1971.375</v>
      </c>
      <c r="E606" s="1">
        <v>3.32</v>
      </c>
      <c r="F606" s="1">
        <f>$Q$17+$Q$18*precM[[#This Row],[DecDate]]</f>
        <v>4.1968287643233921</v>
      </c>
      <c r="G606">
        <f>precM[[#This Row],[Prec]]-precM[[#This Row],[Trend]]</f>
        <v>-0.8768287643233923</v>
      </c>
      <c r="H606" s="4">
        <f t="shared" si="9"/>
        <v>0.64394046644583747</v>
      </c>
      <c r="I606" s="4">
        <f>precM[[#This Row],[Trend]]+precM[[#This Row],[Cycle]]</f>
        <v>4.8407692307692294</v>
      </c>
      <c r="J606" s="4">
        <f>precM[[#This Row],[Detrended]]-precM[[#This Row],[Cycle]]</f>
        <v>-1.5207692307692298</v>
      </c>
      <c r="K606" s="4">
        <f>AVERAGEIF(precM[Month],precM[Month],precM[High Frequency])</f>
        <v>-2.20263283108644</v>
      </c>
      <c r="L606" s="4">
        <f>precM[[#This Row],[S0]]-AVERAGE($K$2:$K$13)</f>
        <v>-2.2055775839281</v>
      </c>
      <c r="M606" s="4">
        <f>precM[[#This Row],[Prec]]-precM[[#This Row],[Seasonal]]</f>
        <v>5.5255775839280998</v>
      </c>
    </row>
    <row r="607" spans="1:13" x14ac:dyDescent="0.3">
      <c r="A607" s="1">
        <v>1971</v>
      </c>
      <c r="B607" s="1">
        <v>6</v>
      </c>
      <c r="C607" s="2">
        <f>DATE(precM[[#This Row],[Year]],precM[[#This Row],[Month]],15)</f>
        <v>26099</v>
      </c>
      <c r="D607" s="1">
        <f>precM[[#This Row],[Year]]+1/24+(precM[[#This Row],[Month]]-1)/12</f>
        <v>1971.4583333333335</v>
      </c>
      <c r="E607" s="1">
        <v>1.53</v>
      </c>
      <c r="F607" s="1">
        <f>$Q$17+$Q$18*precM[[#This Row],[DecDate]]</f>
        <v>4.1974611404749247</v>
      </c>
      <c r="G607">
        <f>precM[[#This Row],[Prec]]-precM[[#This Row],[Trend]]</f>
        <v>-2.6674611404749244</v>
      </c>
      <c r="H607" s="4">
        <f t="shared" si="9"/>
        <v>1.5194619364481528</v>
      </c>
      <c r="I607" s="4">
        <f>precM[[#This Row],[Trend]]+precM[[#This Row],[Cycle]]</f>
        <v>5.7169230769230772</v>
      </c>
      <c r="J607" s="4">
        <f>precM[[#This Row],[Detrended]]-precM[[#This Row],[Cycle]]</f>
        <v>-4.186923076923077</v>
      </c>
      <c r="K607" s="4">
        <f>AVERAGEIF(precM[Month],precM[Month],precM[High Frequency])</f>
        <v>-3.5464234734337858</v>
      </c>
      <c r="L607" s="4">
        <f>precM[[#This Row],[S0]]-AVERAGE($K$2:$K$13)</f>
        <v>-3.5493682262754458</v>
      </c>
      <c r="M607" s="4">
        <f>precM[[#This Row],[Prec]]-precM[[#This Row],[Seasonal]]</f>
        <v>5.079368226275446</v>
      </c>
    </row>
    <row r="608" spans="1:13" x14ac:dyDescent="0.3">
      <c r="A608" s="1">
        <v>1971</v>
      </c>
      <c r="B608" s="1">
        <v>7</v>
      </c>
      <c r="C608" s="2">
        <f>DATE(precM[[#This Row],[Year]],precM[[#This Row],[Month]],15)</f>
        <v>26129</v>
      </c>
      <c r="D608" s="1">
        <f>precM[[#This Row],[Year]]+1/24+(precM[[#This Row],[Month]]-1)/12</f>
        <v>1971.5416666666667</v>
      </c>
      <c r="E608" s="1">
        <v>0.12</v>
      </c>
      <c r="F608" s="1">
        <f>$Q$17+$Q$18*precM[[#This Row],[DecDate]]</f>
        <v>4.1980935166264555</v>
      </c>
      <c r="G608">
        <f>precM[[#This Row],[Prec]]-precM[[#This Row],[Trend]]</f>
        <v>-4.0780935166264554</v>
      </c>
      <c r="H608" s="4">
        <f t="shared" si="9"/>
        <v>0.54959879106585263</v>
      </c>
      <c r="I608" s="4">
        <f>precM[[#This Row],[Trend]]+precM[[#This Row],[Cycle]]</f>
        <v>4.7476923076923079</v>
      </c>
      <c r="J608" s="4">
        <f>precM[[#This Row],[Detrended]]-precM[[#This Row],[Cycle]]</f>
        <v>-4.6276923076923078</v>
      </c>
      <c r="K608" s="4">
        <f>AVERAGEIF(precM[Month],precM[Month],precM[High Frequency])</f>
        <v>-4.3746233148294991</v>
      </c>
      <c r="L608" s="4">
        <f>precM[[#This Row],[S0]]-AVERAGE($K$2:$K$13)</f>
        <v>-4.3775680676711586</v>
      </c>
      <c r="M608" s="4">
        <f>precM[[#This Row],[Prec]]-precM[[#This Row],[Seasonal]]</f>
        <v>4.4975680676711587</v>
      </c>
    </row>
    <row r="609" spans="1:13" x14ac:dyDescent="0.3">
      <c r="A609" s="1">
        <v>1971</v>
      </c>
      <c r="B609" s="1">
        <v>8</v>
      </c>
      <c r="C609" s="2">
        <f>DATE(precM[[#This Row],[Year]],precM[[#This Row],[Month]],15)</f>
        <v>26160</v>
      </c>
      <c r="D609" s="1">
        <f>precM[[#This Row],[Year]]+1/24+(precM[[#This Row],[Month]]-1)/12</f>
        <v>1971.625</v>
      </c>
      <c r="E609" s="1">
        <v>0.09</v>
      </c>
      <c r="F609" s="1">
        <f>$Q$17+$Q$18*precM[[#This Row],[DecDate]]</f>
        <v>4.1987258927779845</v>
      </c>
      <c r="G609">
        <f>precM[[#This Row],[Prec]]-precM[[#This Row],[Trend]]</f>
        <v>-4.1087258927779846</v>
      </c>
      <c r="H609" s="4">
        <f t="shared" si="9"/>
        <v>0.47973564568355298</v>
      </c>
      <c r="I609" s="4">
        <f>precM[[#This Row],[Trend]]+precM[[#This Row],[Cycle]]</f>
        <v>4.6784615384615371</v>
      </c>
      <c r="J609" s="4">
        <f>precM[[#This Row],[Detrended]]-precM[[#This Row],[Cycle]]</f>
        <v>-4.5884615384615373</v>
      </c>
      <c r="K609" s="4">
        <f>AVERAGEIF(precM[Month],precM[Month],precM[High Frequency])</f>
        <v>-4.2356780333068986</v>
      </c>
      <c r="L609" s="4">
        <f>precM[[#This Row],[S0]]-AVERAGE($K$2:$K$13)</f>
        <v>-4.2386227861485581</v>
      </c>
      <c r="M609" s="4">
        <f>precM[[#This Row],[Prec]]-precM[[#This Row],[Seasonal]]</f>
        <v>4.328622786148558</v>
      </c>
    </row>
    <row r="610" spans="1:13" x14ac:dyDescent="0.3">
      <c r="A610" s="1">
        <v>1971</v>
      </c>
      <c r="B610" s="1">
        <v>9</v>
      </c>
      <c r="C610" s="2">
        <f>DATE(precM[[#This Row],[Year]],precM[[#This Row],[Month]],15)</f>
        <v>26191</v>
      </c>
      <c r="D610" s="1">
        <f>precM[[#This Row],[Year]]+1/24+(precM[[#This Row],[Month]]-1)/12</f>
        <v>1971.7083333333335</v>
      </c>
      <c r="E610" s="1">
        <v>1.1100000000000001</v>
      </c>
      <c r="F610" s="1">
        <f>$Q$17+$Q$18*precM[[#This Row],[DecDate]]</f>
        <v>4.199358268929517</v>
      </c>
      <c r="G610">
        <f>precM[[#This Row],[Prec]]-precM[[#This Row],[Trend]]</f>
        <v>-3.0893582689295167</v>
      </c>
      <c r="H610" s="4">
        <f t="shared" si="9"/>
        <v>0.64910326953202191</v>
      </c>
      <c r="I610" s="4">
        <f>precM[[#This Row],[Trend]]+precM[[#This Row],[Cycle]]</f>
        <v>4.8484615384615388</v>
      </c>
      <c r="J610" s="4">
        <f>precM[[#This Row],[Detrended]]-precM[[#This Row],[Cycle]]</f>
        <v>-3.7384615384615385</v>
      </c>
      <c r="K610" s="4">
        <f>AVERAGEIF(precM[Month],precM[Month],precM[High Frequency])</f>
        <v>-3.6242505947660595</v>
      </c>
      <c r="L610" s="4">
        <f>precM[[#This Row],[S0]]-AVERAGE($K$2:$K$13)</f>
        <v>-3.6271953476077194</v>
      </c>
      <c r="M610" s="4">
        <f>precM[[#This Row],[Prec]]-precM[[#This Row],[Seasonal]]</f>
        <v>4.7371953476077193</v>
      </c>
    </row>
    <row r="611" spans="1:13" x14ac:dyDescent="0.3">
      <c r="A611" s="1">
        <v>1971</v>
      </c>
      <c r="B611" s="1">
        <v>10</v>
      </c>
      <c r="C611" s="2">
        <f>DATE(precM[[#This Row],[Year]],precM[[#This Row],[Month]],15)</f>
        <v>26221</v>
      </c>
      <c r="D611" s="1">
        <f>precM[[#This Row],[Year]]+1/24+(precM[[#This Row],[Month]]-1)/12</f>
        <v>1971.7916666666667</v>
      </c>
      <c r="E611" s="1">
        <v>3.03</v>
      </c>
      <c r="F611" s="1">
        <f>$Q$17+$Q$18*precM[[#This Row],[DecDate]]</f>
        <v>4.1999906450810478</v>
      </c>
      <c r="G611">
        <f>precM[[#This Row],[Prec]]-precM[[#This Row],[Trend]]</f>
        <v>-1.169990645081048</v>
      </c>
      <c r="H611" s="4">
        <f t="shared" si="9"/>
        <v>0.2415478164574143</v>
      </c>
      <c r="I611" s="4">
        <f>precM[[#This Row],[Trend]]+precM[[#This Row],[Cycle]]</f>
        <v>4.4415384615384621</v>
      </c>
      <c r="J611" s="4">
        <f>precM[[#This Row],[Detrended]]-precM[[#This Row],[Cycle]]</f>
        <v>-1.4115384615384623</v>
      </c>
      <c r="K611" s="4">
        <f>AVERAGEIF(precM[Month],precM[Month],precM[High Frequency])</f>
        <v>-1.0463521015067407</v>
      </c>
      <c r="L611" s="4">
        <f>precM[[#This Row],[S0]]-AVERAGE($K$2:$K$13)</f>
        <v>-1.0492968543484005</v>
      </c>
      <c r="M611" s="4">
        <f>precM[[#This Row],[Prec]]-precM[[#This Row],[Seasonal]]</f>
        <v>4.0792968543484003</v>
      </c>
    </row>
    <row r="612" spans="1:13" x14ac:dyDescent="0.3">
      <c r="A612" s="1">
        <v>1971</v>
      </c>
      <c r="B612" s="1">
        <v>11</v>
      </c>
      <c r="C612" s="2">
        <f>DATE(precM[[#This Row],[Year]],precM[[#This Row],[Month]],15)</f>
        <v>26252</v>
      </c>
      <c r="D612" s="1">
        <f>precM[[#This Row],[Year]]+1/24+(precM[[#This Row],[Month]]-1)/12</f>
        <v>1971.875</v>
      </c>
      <c r="E612" s="1">
        <v>14.95</v>
      </c>
      <c r="F612" s="1">
        <f>$Q$17+$Q$18*precM[[#This Row],[DecDate]]</f>
        <v>4.2006230212325768</v>
      </c>
      <c r="G612">
        <f>precM[[#This Row],[Prec]]-precM[[#This Row],[Trend]]</f>
        <v>10.749376978767422</v>
      </c>
      <c r="H612" s="4">
        <f t="shared" si="9"/>
        <v>0.14322313261357586</v>
      </c>
      <c r="I612" s="4">
        <f>precM[[#This Row],[Trend]]+precM[[#This Row],[Cycle]]</f>
        <v>4.3438461538461528</v>
      </c>
      <c r="J612" s="4">
        <f>precM[[#This Row],[Detrended]]-precM[[#This Row],[Cycle]]</f>
        <v>10.606153846153846</v>
      </c>
      <c r="K612" s="4">
        <f>AVERAGEIF(precM[Month],precM[Month],precM[High Frequency])</f>
        <v>2.138580491673276</v>
      </c>
      <c r="L612" s="4">
        <f>precM[[#This Row],[S0]]-AVERAGE($K$2:$K$13)</f>
        <v>2.1356357388316161</v>
      </c>
      <c r="M612" s="4">
        <f>precM[[#This Row],[Prec]]-precM[[#This Row],[Seasonal]]</f>
        <v>12.814364261168382</v>
      </c>
    </row>
    <row r="613" spans="1:13" x14ac:dyDescent="0.3">
      <c r="A613" s="1">
        <v>1971</v>
      </c>
      <c r="B613" s="1">
        <v>12</v>
      </c>
      <c r="C613" s="2">
        <f>DATE(precM[[#This Row],[Year]],precM[[#This Row],[Month]],15)</f>
        <v>26282</v>
      </c>
      <c r="D613" s="1">
        <f>precM[[#This Row],[Year]]+1/24+(precM[[#This Row],[Month]]-1)/12</f>
        <v>1971.9583333333335</v>
      </c>
      <c r="E613" s="1">
        <v>14.14</v>
      </c>
      <c r="F613" s="1">
        <f>$Q$17+$Q$18*precM[[#This Row],[DecDate]]</f>
        <v>4.2012553973841094</v>
      </c>
      <c r="G613">
        <f>precM[[#This Row],[Prec]]-precM[[#This Row],[Trend]]</f>
        <v>9.9387446026158912</v>
      </c>
      <c r="H613" s="4">
        <f t="shared" si="9"/>
        <v>-5.8947705076416598E-2</v>
      </c>
      <c r="I613" s="4">
        <f>precM[[#This Row],[Trend]]+precM[[#This Row],[Cycle]]</f>
        <v>4.1423076923076927</v>
      </c>
      <c r="J613" s="4">
        <f>precM[[#This Row],[Detrended]]-precM[[#This Row],[Cycle]]</f>
        <v>9.9976923076923079</v>
      </c>
      <c r="K613" s="4">
        <f>AVERAGEIF(precM[Month],precM[Month],precM[High Frequency])</f>
        <v>4.7562727993655827</v>
      </c>
      <c r="L613" s="4">
        <f>precM[[#This Row],[S0]]-AVERAGE($K$2:$K$13)</f>
        <v>4.7533280465239232</v>
      </c>
      <c r="M613" s="4">
        <f>precM[[#This Row],[Prec]]-precM[[#This Row],[Seasonal]]</f>
        <v>9.3866719534760783</v>
      </c>
    </row>
    <row r="614" spans="1:13" x14ac:dyDescent="0.3">
      <c r="A614" s="1">
        <v>1972</v>
      </c>
      <c r="B614" s="1">
        <v>1</v>
      </c>
      <c r="C614" s="2">
        <f>DATE(precM[[#This Row],[Year]],precM[[#This Row],[Month]],15)</f>
        <v>26313</v>
      </c>
      <c r="D614" s="1">
        <f>precM[[#This Row],[Year]]+1/24+(precM[[#This Row],[Month]]-1)/12</f>
        <v>1972.0416666666667</v>
      </c>
      <c r="E614" s="1">
        <v>4.26</v>
      </c>
      <c r="F614" s="1">
        <f>$Q$17+$Q$18*precM[[#This Row],[DecDate]]</f>
        <v>4.2018877735356401</v>
      </c>
      <c r="G614">
        <f>precM[[#This Row],[Prec]]-precM[[#This Row],[Trend]]</f>
        <v>5.8112226464359651E-2</v>
      </c>
      <c r="H614" s="4">
        <f t="shared" si="9"/>
        <v>-0.17727238892025474</v>
      </c>
      <c r="I614" s="4">
        <f>precM[[#This Row],[Trend]]+precM[[#This Row],[Cycle]]</f>
        <v>4.0246153846153856</v>
      </c>
      <c r="J614" s="4">
        <f>precM[[#This Row],[Detrended]]-precM[[#This Row],[Cycle]]</f>
        <v>0.23538461538461439</v>
      </c>
      <c r="K614" s="4">
        <f>AVERAGEIF(precM[Month],precM[Month],precM[High Frequency])</f>
        <v>4.8781919111816014</v>
      </c>
      <c r="L614" s="4">
        <f>precM[[#This Row],[S0]]-AVERAGE($K$2:$K$13)</f>
        <v>4.8752471583399419</v>
      </c>
      <c r="M614" s="4">
        <f>precM[[#This Row],[Prec]]-precM[[#This Row],[Seasonal]]</f>
        <v>-0.61524715833994215</v>
      </c>
    </row>
    <row r="615" spans="1:13" x14ac:dyDescent="0.3">
      <c r="A615" s="1">
        <v>1972</v>
      </c>
      <c r="B615" s="1">
        <v>2</v>
      </c>
      <c r="C615" s="2">
        <f>DATE(precM[[#This Row],[Year]],precM[[#This Row],[Month]],15)</f>
        <v>26344</v>
      </c>
      <c r="D615" s="1">
        <f>precM[[#This Row],[Year]]+1/24+(precM[[#This Row],[Month]]-1)/12</f>
        <v>1972.125</v>
      </c>
      <c r="E615" s="1">
        <v>5.03</v>
      </c>
      <c r="F615" s="1">
        <f>$Q$17+$Q$18*precM[[#This Row],[DecDate]]</f>
        <v>4.2025201496871691</v>
      </c>
      <c r="G615">
        <f>precM[[#This Row],[Prec]]-precM[[#This Row],[Trend]]</f>
        <v>0.82747985031283111</v>
      </c>
      <c r="H615" s="4">
        <f t="shared" si="9"/>
        <v>-0.17636630353332408</v>
      </c>
      <c r="I615" s="4">
        <f>precM[[#This Row],[Trend]]+precM[[#This Row],[Cycle]]</f>
        <v>4.0261538461538446</v>
      </c>
      <c r="J615" s="4">
        <f>precM[[#This Row],[Detrended]]-precM[[#This Row],[Cycle]]</f>
        <v>1.0038461538461552</v>
      </c>
      <c r="K615" s="4">
        <f>AVERAGEIF(precM[Month],precM[Month],precM[High Frequency])</f>
        <v>4.3020697858842185</v>
      </c>
      <c r="L615" s="4">
        <f>precM[[#This Row],[S0]]-AVERAGE($K$2:$K$13)</f>
        <v>4.299125033042559</v>
      </c>
      <c r="M615" s="4">
        <f>precM[[#This Row],[Prec]]-precM[[#This Row],[Seasonal]]</f>
        <v>0.73087496695744125</v>
      </c>
    </row>
    <row r="616" spans="1:13" x14ac:dyDescent="0.3">
      <c r="A616" s="1">
        <v>1972</v>
      </c>
      <c r="B616" s="1">
        <v>3</v>
      </c>
      <c r="C616" s="2">
        <f>DATE(precM[[#This Row],[Year]],precM[[#This Row],[Month]],15)</f>
        <v>26373</v>
      </c>
      <c r="D616" s="1">
        <f>precM[[#This Row],[Year]]+1/24+(precM[[#This Row],[Month]]-1)/12</f>
        <v>1972.2083333333335</v>
      </c>
      <c r="E616" s="1">
        <v>2.99</v>
      </c>
      <c r="F616" s="1">
        <f>$Q$17+$Q$18*precM[[#This Row],[DecDate]]</f>
        <v>4.2031525258387017</v>
      </c>
      <c r="G616">
        <f>precM[[#This Row],[Prec]]-precM[[#This Row],[Trend]]</f>
        <v>-1.2131525258387015</v>
      </c>
      <c r="H616" s="4">
        <f t="shared" si="9"/>
        <v>-4.3152525838701342E-2</v>
      </c>
      <c r="I616" s="4">
        <f>precM[[#This Row],[Trend]]+precM[[#This Row],[Cycle]]</f>
        <v>4.16</v>
      </c>
      <c r="J616" s="4">
        <f>precM[[#This Row],[Detrended]]-precM[[#This Row],[Cycle]]</f>
        <v>-1.1700000000000002</v>
      </c>
      <c r="K616" s="4">
        <f>AVERAGEIF(precM[Month],precM[Month],precM[High Frequency])</f>
        <v>3.0973513084853286</v>
      </c>
      <c r="L616" s="4">
        <f>precM[[#This Row],[S0]]-AVERAGE($K$2:$K$13)</f>
        <v>3.0944065556436686</v>
      </c>
      <c r="M616" s="4">
        <f>precM[[#This Row],[Prec]]-precM[[#This Row],[Seasonal]]</f>
        <v>-0.10440655564366841</v>
      </c>
    </row>
    <row r="617" spans="1:13" x14ac:dyDescent="0.3">
      <c r="A617" s="1">
        <v>1972</v>
      </c>
      <c r="B617" s="1">
        <v>4</v>
      </c>
      <c r="C617" s="2">
        <f>DATE(precM[[#This Row],[Year]],precM[[#This Row],[Month]],15)</f>
        <v>26404</v>
      </c>
      <c r="D617" s="1">
        <f>precM[[#This Row],[Year]]+1/24+(precM[[#This Row],[Month]]-1)/12</f>
        <v>1972.2916666666667</v>
      </c>
      <c r="E617" s="1">
        <v>4.47</v>
      </c>
      <c r="F617" s="1">
        <f>$Q$17+$Q$18*precM[[#This Row],[DecDate]]</f>
        <v>4.2037849019902325</v>
      </c>
      <c r="G617">
        <f>precM[[#This Row],[Prec]]-precM[[#This Row],[Trend]]</f>
        <v>0.26621509800976728</v>
      </c>
      <c r="H617" s="4">
        <f t="shared" si="9"/>
        <v>-6.993874814407823E-2</v>
      </c>
      <c r="I617" s="4">
        <f>precM[[#This Row],[Trend]]+precM[[#This Row],[Cycle]]</f>
        <v>4.1338461538461546</v>
      </c>
      <c r="J617" s="4">
        <f>precM[[#This Row],[Detrended]]-precM[[#This Row],[Cycle]]</f>
        <v>0.33615384615384553</v>
      </c>
      <c r="K617" s="4">
        <f>AVERAGEIF(precM[Month],precM[Month],precM[High Frequency])</f>
        <v>-0.10716891356066603</v>
      </c>
      <c r="L617" s="4">
        <f>precM[[#This Row],[S0]]-AVERAGE($K$2:$K$13)</f>
        <v>-0.11011366640232584</v>
      </c>
      <c r="M617" s="4">
        <f>precM[[#This Row],[Prec]]-precM[[#This Row],[Seasonal]]</f>
        <v>4.5801136664023252</v>
      </c>
    </row>
    <row r="618" spans="1:13" x14ac:dyDescent="0.3">
      <c r="A618" s="1">
        <v>1972</v>
      </c>
      <c r="B618" s="1">
        <v>5</v>
      </c>
      <c r="C618" s="2">
        <f>DATE(precM[[#This Row],[Year]],precM[[#This Row],[Month]],15)</f>
        <v>26434</v>
      </c>
      <c r="D618" s="1">
        <f>precM[[#This Row],[Year]]+1/24+(precM[[#This Row],[Month]]-1)/12</f>
        <v>1972.375</v>
      </c>
      <c r="E618" s="1">
        <v>1.43</v>
      </c>
      <c r="F618" s="1">
        <f>$Q$17+$Q$18*precM[[#This Row],[DecDate]]</f>
        <v>4.2044172781417615</v>
      </c>
      <c r="G618">
        <f>precM[[#This Row],[Prec]]-precM[[#This Row],[Trend]]</f>
        <v>-2.7744172781417618</v>
      </c>
      <c r="H618" s="4">
        <f t="shared" si="9"/>
        <v>0.10789041416592975</v>
      </c>
      <c r="I618" s="4">
        <f>precM[[#This Row],[Trend]]+precM[[#This Row],[Cycle]]</f>
        <v>4.3123076923076908</v>
      </c>
      <c r="J618" s="4">
        <f>precM[[#This Row],[Detrended]]-precM[[#This Row],[Cycle]]</f>
        <v>-2.8823076923076916</v>
      </c>
      <c r="K618" s="4">
        <f>AVERAGEIF(precM[Month],precM[Month],precM[High Frequency])</f>
        <v>-2.20263283108644</v>
      </c>
      <c r="L618" s="4">
        <f>precM[[#This Row],[S0]]-AVERAGE($K$2:$K$13)</f>
        <v>-2.2055775839281</v>
      </c>
      <c r="M618" s="4">
        <f>precM[[#This Row],[Prec]]-precM[[#This Row],[Seasonal]]</f>
        <v>3.6355775839281002</v>
      </c>
    </row>
    <row r="619" spans="1:13" x14ac:dyDescent="0.3">
      <c r="A619" s="1">
        <v>1972</v>
      </c>
      <c r="B619" s="1">
        <v>6</v>
      </c>
      <c r="C619" s="2">
        <f>DATE(precM[[#This Row],[Year]],precM[[#This Row],[Month]],15)</f>
        <v>26465</v>
      </c>
      <c r="D619" s="1">
        <f>precM[[#This Row],[Year]]+1/24+(precM[[#This Row],[Month]]-1)/12</f>
        <v>1972.4583333333335</v>
      </c>
      <c r="E619" s="1">
        <v>0.7</v>
      </c>
      <c r="F619" s="1">
        <f>$Q$17+$Q$18*precM[[#This Row],[DecDate]]</f>
        <v>4.205049654293294</v>
      </c>
      <c r="G619">
        <f>precM[[#This Row],[Prec]]-precM[[#This Row],[Trend]]</f>
        <v>-3.5050496542932938</v>
      </c>
      <c r="H619" s="4">
        <f t="shared" si="9"/>
        <v>-0.3288958081394473</v>
      </c>
      <c r="I619" s="4">
        <f>precM[[#This Row],[Trend]]+precM[[#This Row],[Cycle]]</f>
        <v>3.8761538461538469</v>
      </c>
      <c r="J619" s="4">
        <f>precM[[#This Row],[Detrended]]-precM[[#This Row],[Cycle]]</f>
        <v>-3.1761538461538468</v>
      </c>
      <c r="K619" s="4">
        <f>AVERAGEIF(precM[Month],precM[Month],precM[High Frequency])</f>
        <v>-3.5464234734337858</v>
      </c>
      <c r="L619" s="4">
        <f>precM[[#This Row],[S0]]-AVERAGE($K$2:$K$13)</f>
        <v>-3.5493682262754458</v>
      </c>
      <c r="M619" s="4">
        <f>precM[[#This Row],[Prec]]-precM[[#This Row],[Seasonal]]</f>
        <v>4.249368226275446</v>
      </c>
    </row>
    <row r="620" spans="1:13" x14ac:dyDescent="0.3">
      <c r="A620" s="1">
        <v>1972</v>
      </c>
      <c r="B620" s="1">
        <v>7</v>
      </c>
      <c r="C620" s="2">
        <f>DATE(precM[[#This Row],[Year]],precM[[#This Row],[Month]],15)</f>
        <v>26495</v>
      </c>
      <c r="D620" s="1">
        <f>precM[[#This Row],[Year]]+1/24+(precM[[#This Row],[Month]]-1)/12</f>
        <v>1972.5416666666667</v>
      </c>
      <c r="E620" s="1">
        <v>0</v>
      </c>
      <c r="F620" s="1">
        <f>$Q$17+$Q$18*precM[[#This Row],[DecDate]]</f>
        <v>4.205682030444823</v>
      </c>
      <c r="G620">
        <f>precM[[#This Row],[Prec]]-precM[[#This Row],[Trend]]</f>
        <v>-4.205682030444823</v>
      </c>
      <c r="H620" s="4">
        <f t="shared" si="9"/>
        <v>-0.30260510736790092</v>
      </c>
      <c r="I620" s="4">
        <f>precM[[#This Row],[Trend]]+precM[[#This Row],[Cycle]]</f>
        <v>3.903076923076922</v>
      </c>
      <c r="J620" s="4">
        <f>precM[[#This Row],[Detrended]]-precM[[#This Row],[Cycle]]</f>
        <v>-3.903076923076922</v>
      </c>
      <c r="K620" s="4">
        <f>AVERAGEIF(precM[Month],precM[Month],precM[High Frequency])</f>
        <v>-4.3746233148294991</v>
      </c>
      <c r="L620" s="4">
        <f>precM[[#This Row],[S0]]-AVERAGE($K$2:$K$13)</f>
        <v>-4.3775680676711586</v>
      </c>
      <c r="M620" s="4">
        <f>precM[[#This Row],[Prec]]-precM[[#This Row],[Seasonal]]</f>
        <v>4.3775680676711586</v>
      </c>
    </row>
    <row r="621" spans="1:13" x14ac:dyDescent="0.3">
      <c r="A621" s="1">
        <v>1972</v>
      </c>
      <c r="B621" s="1">
        <v>8</v>
      </c>
      <c r="C621" s="2">
        <f>DATE(precM[[#This Row],[Year]],precM[[#This Row],[Month]],15)</f>
        <v>26526</v>
      </c>
      <c r="D621" s="1">
        <f>precM[[#This Row],[Year]]+1/24+(precM[[#This Row],[Month]]-1)/12</f>
        <v>1972.625</v>
      </c>
      <c r="E621" s="1">
        <v>0.14000000000000001</v>
      </c>
      <c r="F621" s="1">
        <f>$Q$17+$Q$18*precM[[#This Row],[DecDate]]</f>
        <v>4.2063144065963538</v>
      </c>
      <c r="G621">
        <f>precM[[#This Row],[Prec]]-precM[[#This Row],[Trend]]</f>
        <v>-4.0663144065963541</v>
      </c>
      <c r="H621" s="4">
        <f t="shared" si="9"/>
        <v>0.16676251648056842</v>
      </c>
      <c r="I621" s="4">
        <f>precM[[#This Row],[Trend]]+precM[[#This Row],[Cycle]]</f>
        <v>4.3730769230769226</v>
      </c>
      <c r="J621" s="4">
        <f>precM[[#This Row],[Detrended]]-precM[[#This Row],[Cycle]]</f>
        <v>-4.233076923076923</v>
      </c>
      <c r="K621" s="4">
        <f>AVERAGEIF(precM[Month],precM[Month],precM[High Frequency])</f>
        <v>-4.2356780333068986</v>
      </c>
      <c r="L621" s="4">
        <f>precM[[#This Row],[S0]]-AVERAGE($K$2:$K$13)</f>
        <v>-4.2386227861485581</v>
      </c>
      <c r="M621" s="4">
        <f>precM[[#This Row],[Prec]]-precM[[#This Row],[Seasonal]]</f>
        <v>4.3786227861485578</v>
      </c>
    </row>
    <row r="622" spans="1:13" x14ac:dyDescent="0.3">
      <c r="A622" s="1">
        <v>1972</v>
      </c>
      <c r="B622" s="1">
        <v>9</v>
      </c>
      <c r="C622" s="2">
        <f>DATE(precM[[#This Row],[Year]],precM[[#This Row],[Month]],15)</f>
        <v>26557</v>
      </c>
      <c r="D622" s="1">
        <f>precM[[#This Row],[Year]]+1/24+(precM[[#This Row],[Month]]-1)/12</f>
        <v>1972.7083333333335</v>
      </c>
      <c r="E622" s="1">
        <v>1.83</v>
      </c>
      <c r="F622" s="1">
        <f>$Q$17+$Q$18*precM[[#This Row],[DecDate]]</f>
        <v>4.2069467827478864</v>
      </c>
      <c r="G622">
        <f>precM[[#This Row],[Prec]]-precM[[#This Row],[Trend]]</f>
        <v>-2.3769467827478863</v>
      </c>
      <c r="H622" s="4">
        <f t="shared" si="9"/>
        <v>0.12997629417519166</v>
      </c>
      <c r="I622" s="4">
        <f>precM[[#This Row],[Trend]]+precM[[#This Row],[Cycle]]</f>
        <v>4.3369230769230782</v>
      </c>
      <c r="J622" s="4">
        <f>precM[[#This Row],[Detrended]]-precM[[#This Row],[Cycle]]</f>
        <v>-2.5069230769230781</v>
      </c>
      <c r="K622" s="4">
        <f>AVERAGEIF(precM[Month],precM[Month],precM[High Frequency])</f>
        <v>-3.6242505947660595</v>
      </c>
      <c r="L622" s="4">
        <f>precM[[#This Row],[S0]]-AVERAGE($K$2:$K$13)</f>
        <v>-3.6271953476077194</v>
      </c>
      <c r="M622" s="4">
        <f>precM[[#This Row],[Prec]]-precM[[#This Row],[Seasonal]]</f>
        <v>5.4571953476077191</v>
      </c>
    </row>
    <row r="623" spans="1:13" x14ac:dyDescent="0.3">
      <c r="A623" s="1">
        <v>1972</v>
      </c>
      <c r="B623" s="1">
        <v>10</v>
      </c>
      <c r="C623" s="2">
        <f>DATE(precM[[#This Row],[Year]],precM[[#This Row],[Month]],15)</f>
        <v>26587</v>
      </c>
      <c r="D623" s="1">
        <f>precM[[#This Row],[Year]]+1/24+(precM[[#This Row],[Month]]-1)/12</f>
        <v>1972.7916666666667</v>
      </c>
      <c r="E623" s="1">
        <v>0.77</v>
      </c>
      <c r="F623" s="1">
        <f>$Q$17+$Q$18*precM[[#This Row],[DecDate]]</f>
        <v>4.2075791588994154</v>
      </c>
      <c r="G623">
        <f>precM[[#This Row],[Prec]]-precM[[#This Row],[Trend]]</f>
        <v>-3.4375791588994153</v>
      </c>
      <c r="H623" s="4">
        <f t="shared" si="9"/>
        <v>-3.0656081976338997E-2</v>
      </c>
      <c r="I623" s="4">
        <f>precM[[#This Row],[Trend]]+precM[[#This Row],[Cycle]]</f>
        <v>4.1769230769230763</v>
      </c>
      <c r="J623" s="4">
        <f>precM[[#This Row],[Detrended]]-precM[[#This Row],[Cycle]]</f>
        <v>-3.4069230769230763</v>
      </c>
      <c r="K623" s="4">
        <f>AVERAGEIF(precM[Month],precM[Month],precM[High Frequency])</f>
        <v>-1.0463521015067407</v>
      </c>
      <c r="L623" s="4">
        <f>precM[[#This Row],[S0]]-AVERAGE($K$2:$K$13)</f>
        <v>-1.0492968543484005</v>
      </c>
      <c r="M623" s="4">
        <f>precM[[#This Row],[Prec]]-precM[[#This Row],[Seasonal]]</f>
        <v>1.8192968543484005</v>
      </c>
    </row>
    <row r="624" spans="1:13" x14ac:dyDescent="0.3">
      <c r="A624" s="1">
        <v>1972</v>
      </c>
      <c r="B624" s="1">
        <v>11</v>
      </c>
      <c r="C624" s="2">
        <f>DATE(precM[[#This Row],[Year]],precM[[#This Row],[Month]],15)</f>
        <v>26618</v>
      </c>
      <c r="D624" s="1">
        <f>precM[[#This Row],[Year]]+1/24+(precM[[#This Row],[Month]]-1)/12</f>
        <v>1972.875</v>
      </c>
      <c r="E624" s="1">
        <v>5.35</v>
      </c>
      <c r="F624" s="1">
        <f>$Q$17+$Q$18*precM[[#This Row],[DecDate]]</f>
        <v>4.2082115350509461</v>
      </c>
      <c r="G624">
        <f>precM[[#This Row],[Prec]]-precM[[#This Row],[Trend]]</f>
        <v>1.1417884649490535</v>
      </c>
      <c r="H624" s="4">
        <f t="shared" si="9"/>
        <v>-0.30744230428171626</v>
      </c>
      <c r="I624" s="4">
        <f>precM[[#This Row],[Trend]]+precM[[#This Row],[Cycle]]</f>
        <v>3.9007692307692299</v>
      </c>
      <c r="J624" s="4">
        <f>precM[[#This Row],[Detrended]]-precM[[#This Row],[Cycle]]</f>
        <v>1.4492307692307698</v>
      </c>
      <c r="K624" s="4">
        <f>AVERAGEIF(precM[Month],precM[Month],precM[High Frequency])</f>
        <v>2.138580491673276</v>
      </c>
      <c r="L624" s="4">
        <f>precM[[#This Row],[S0]]-AVERAGE($K$2:$K$13)</f>
        <v>2.1356357388316161</v>
      </c>
      <c r="M624" s="4">
        <f>precM[[#This Row],[Prec]]-precM[[#This Row],[Seasonal]]</f>
        <v>3.2143642611683836</v>
      </c>
    </row>
    <row r="625" spans="1:13" x14ac:dyDescent="0.3">
      <c r="A625" s="1">
        <v>1972</v>
      </c>
      <c r="B625" s="1">
        <v>12</v>
      </c>
      <c r="C625" s="2">
        <f>DATE(precM[[#This Row],[Year]],precM[[#This Row],[Month]],15)</f>
        <v>26648</v>
      </c>
      <c r="D625" s="1">
        <f>precM[[#This Row],[Year]]+1/24+(precM[[#This Row],[Month]]-1)/12</f>
        <v>1972.9583333333335</v>
      </c>
      <c r="E625" s="1">
        <v>9.2799999999999994</v>
      </c>
      <c r="F625" s="1">
        <f>$Q$17+$Q$18*precM[[#This Row],[DecDate]]</f>
        <v>4.2088439112024787</v>
      </c>
      <c r="G625">
        <f>precM[[#This Row],[Prec]]-precM[[#This Row],[Trend]]</f>
        <v>5.0711560887975207</v>
      </c>
      <c r="H625" s="4">
        <f t="shared" si="9"/>
        <v>-0.39961314197170866</v>
      </c>
      <c r="I625" s="4">
        <f>precM[[#This Row],[Trend]]+precM[[#This Row],[Cycle]]</f>
        <v>3.8092307692307701</v>
      </c>
      <c r="J625" s="4">
        <f>precM[[#This Row],[Detrended]]-precM[[#This Row],[Cycle]]</f>
        <v>5.4707692307692293</v>
      </c>
      <c r="K625" s="4">
        <f>AVERAGEIF(precM[Month],precM[Month],precM[High Frequency])</f>
        <v>4.7562727993655827</v>
      </c>
      <c r="L625" s="4">
        <f>precM[[#This Row],[S0]]-AVERAGE($K$2:$K$13)</f>
        <v>4.7533280465239232</v>
      </c>
      <c r="M625" s="4">
        <f>precM[[#This Row],[Prec]]-precM[[#This Row],[Seasonal]]</f>
        <v>4.5266719534760762</v>
      </c>
    </row>
    <row r="626" spans="1:13" x14ac:dyDescent="0.3">
      <c r="A626" s="1">
        <v>1973</v>
      </c>
      <c r="B626" s="1">
        <v>1</v>
      </c>
      <c r="C626" s="2">
        <f>DATE(precM[[#This Row],[Year]],precM[[#This Row],[Month]],15)</f>
        <v>26679</v>
      </c>
      <c r="D626" s="1">
        <f>precM[[#This Row],[Year]]+1/24+(precM[[#This Row],[Month]]-1)/12</f>
        <v>1973.0416666666667</v>
      </c>
      <c r="E626" s="1">
        <v>14.49</v>
      </c>
      <c r="F626" s="1">
        <f>$Q$17+$Q$18*precM[[#This Row],[DecDate]]</f>
        <v>4.2094762873540077</v>
      </c>
      <c r="G626">
        <f>precM[[#This Row],[Prec]]-precM[[#This Row],[Trend]]</f>
        <v>10.280523712645993</v>
      </c>
      <c r="H626" s="4">
        <f t="shared" si="9"/>
        <v>-0.44947628735400846</v>
      </c>
      <c r="I626" s="4">
        <f>precM[[#This Row],[Trend]]+precM[[#This Row],[Cycle]]</f>
        <v>3.7599999999999993</v>
      </c>
      <c r="J626" s="4">
        <f>precM[[#This Row],[Detrended]]-precM[[#This Row],[Cycle]]</f>
        <v>10.73</v>
      </c>
      <c r="K626" s="4">
        <f>AVERAGEIF(precM[Month],precM[Month],precM[High Frequency])</f>
        <v>4.8781919111816014</v>
      </c>
      <c r="L626" s="4">
        <f>precM[[#This Row],[S0]]-AVERAGE($K$2:$K$13)</f>
        <v>4.8752471583399419</v>
      </c>
      <c r="M626" s="4">
        <f>precM[[#This Row],[Prec]]-precM[[#This Row],[Seasonal]]</f>
        <v>9.6147528416600583</v>
      </c>
    </row>
    <row r="627" spans="1:13" x14ac:dyDescent="0.3">
      <c r="A627" s="1">
        <v>1973</v>
      </c>
      <c r="B627" s="1">
        <v>2</v>
      </c>
      <c r="C627" s="2">
        <f>DATE(precM[[#This Row],[Year]],precM[[#This Row],[Month]],15)</f>
        <v>26710</v>
      </c>
      <c r="D627" s="1">
        <f>precM[[#This Row],[Year]]+1/24+(precM[[#This Row],[Month]]-1)/12</f>
        <v>1973.125</v>
      </c>
      <c r="E627" s="1">
        <v>10.37</v>
      </c>
      <c r="F627" s="1">
        <f>$Q$17+$Q$18*precM[[#This Row],[DecDate]]</f>
        <v>4.2101086635055385</v>
      </c>
      <c r="G627">
        <f>precM[[#This Row],[Prec]]-precM[[#This Row],[Trend]]</f>
        <v>6.1598913364944607</v>
      </c>
      <c r="H627" s="4">
        <f t="shared" si="9"/>
        <v>-0.42318558658246236</v>
      </c>
      <c r="I627" s="4">
        <f>precM[[#This Row],[Trend]]+precM[[#This Row],[Cycle]]</f>
        <v>3.7869230769230762</v>
      </c>
      <c r="J627" s="4">
        <f>precM[[#This Row],[Detrended]]-precM[[#This Row],[Cycle]]</f>
        <v>6.5830769230769235</v>
      </c>
      <c r="K627" s="4">
        <f>AVERAGEIF(precM[Month],precM[Month],precM[High Frequency])</f>
        <v>4.3020697858842185</v>
      </c>
      <c r="L627" s="4">
        <f>precM[[#This Row],[S0]]-AVERAGE($K$2:$K$13)</f>
        <v>4.299125033042559</v>
      </c>
      <c r="M627" s="4">
        <f>precM[[#This Row],[Prec]]-precM[[#This Row],[Seasonal]]</f>
        <v>6.0708749669574402</v>
      </c>
    </row>
    <row r="628" spans="1:13" x14ac:dyDescent="0.3">
      <c r="A628" s="1">
        <v>1973</v>
      </c>
      <c r="B628" s="1">
        <v>3</v>
      </c>
      <c r="C628" s="2">
        <f>DATE(precM[[#This Row],[Year]],precM[[#This Row],[Month]],15)</f>
        <v>26738</v>
      </c>
      <c r="D628" s="1">
        <f>precM[[#This Row],[Year]]+1/24+(precM[[#This Row],[Month]]-1)/12</f>
        <v>1973.2083333333335</v>
      </c>
      <c r="E628" s="1">
        <v>4.5599999999999996</v>
      </c>
      <c r="F628" s="1">
        <f>$Q$17+$Q$18*precM[[#This Row],[DecDate]]</f>
        <v>4.210741039657071</v>
      </c>
      <c r="G628">
        <f>precM[[#This Row],[Prec]]-precM[[#This Row],[Trend]]</f>
        <v>0.34925896034292858</v>
      </c>
      <c r="H628" s="4">
        <f t="shared" si="9"/>
        <v>-0.32458719350322379</v>
      </c>
      <c r="I628" s="4">
        <f>precM[[#This Row],[Trend]]+precM[[#This Row],[Cycle]]</f>
        <v>3.8861538461538472</v>
      </c>
      <c r="J628" s="4">
        <f>precM[[#This Row],[Detrended]]-precM[[#This Row],[Cycle]]</f>
        <v>0.67384615384615243</v>
      </c>
      <c r="K628" s="4">
        <f>AVERAGEIF(precM[Month],precM[Month],precM[High Frequency])</f>
        <v>3.0973513084853286</v>
      </c>
      <c r="L628" s="4">
        <f>precM[[#This Row],[S0]]-AVERAGE($K$2:$K$13)</f>
        <v>3.0944065556436686</v>
      </c>
      <c r="M628" s="4">
        <f>precM[[#This Row],[Prec]]-precM[[#This Row],[Seasonal]]</f>
        <v>1.465593444356331</v>
      </c>
    </row>
    <row r="629" spans="1:13" x14ac:dyDescent="0.3">
      <c r="A629" s="1">
        <v>1973</v>
      </c>
      <c r="B629" s="1">
        <v>4</v>
      </c>
      <c r="C629" s="2">
        <f>DATE(precM[[#This Row],[Year]],precM[[#This Row],[Month]],15)</f>
        <v>26769</v>
      </c>
      <c r="D629" s="1">
        <f>precM[[#This Row],[Year]]+1/24+(precM[[#This Row],[Month]]-1)/12</f>
        <v>1973.2916666666667</v>
      </c>
      <c r="E629" s="1">
        <v>0.91</v>
      </c>
      <c r="F629" s="1">
        <f>$Q$17+$Q$18*precM[[#This Row],[DecDate]]</f>
        <v>4.2113734158086</v>
      </c>
      <c r="G629">
        <f>precM[[#This Row],[Prec]]-precM[[#This Row],[Trend]]</f>
        <v>-3.3013734158085999</v>
      </c>
      <c r="H629" s="4">
        <f t="shared" si="9"/>
        <v>-0.16368110811629294</v>
      </c>
      <c r="I629" s="4">
        <f>precM[[#This Row],[Trend]]+precM[[#This Row],[Cycle]]</f>
        <v>4.0476923076923068</v>
      </c>
      <c r="J629" s="4">
        <f>precM[[#This Row],[Detrended]]-precM[[#This Row],[Cycle]]</f>
        <v>-3.1376923076923071</v>
      </c>
      <c r="K629" s="4">
        <f>AVERAGEIF(precM[Month],precM[Month],precM[High Frequency])</f>
        <v>-0.10716891356066603</v>
      </c>
      <c r="L629" s="4">
        <f>precM[[#This Row],[S0]]-AVERAGE($K$2:$K$13)</f>
        <v>-0.11011366640232584</v>
      </c>
      <c r="M629" s="4">
        <f>precM[[#This Row],[Prec]]-precM[[#This Row],[Seasonal]]</f>
        <v>1.0201136664023258</v>
      </c>
    </row>
    <row r="630" spans="1:13" x14ac:dyDescent="0.3">
      <c r="A630" s="1">
        <v>1973</v>
      </c>
      <c r="B630" s="1">
        <v>5</v>
      </c>
      <c r="C630" s="2">
        <f>DATE(precM[[#This Row],[Year]],precM[[#This Row],[Month]],15)</f>
        <v>26799</v>
      </c>
      <c r="D630" s="1">
        <f>precM[[#This Row],[Year]]+1/24+(precM[[#This Row],[Month]]-1)/12</f>
        <v>1973.375</v>
      </c>
      <c r="E630" s="1">
        <v>0.88</v>
      </c>
      <c r="F630" s="1">
        <f>$Q$17+$Q$18*precM[[#This Row],[DecDate]]</f>
        <v>4.2120057919601308</v>
      </c>
      <c r="G630">
        <f>precM[[#This Row],[Prec]]-precM[[#This Row],[Trend]]</f>
        <v>-3.3320057919601309</v>
      </c>
      <c r="H630" s="4">
        <f t="shared" si="9"/>
        <v>0.4056865157321764</v>
      </c>
      <c r="I630" s="4">
        <f>precM[[#This Row],[Trend]]+precM[[#This Row],[Cycle]]</f>
        <v>4.6176923076923071</v>
      </c>
      <c r="J630" s="4">
        <f>precM[[#This Row],[Detrended]]-precM[[#This Row],[Cycle]]</f>
        <v>-3.7376923076923072</v>
      </c>
      <c r="K630" s="4">
        <f>AVERAGEIF(precM[Month],precM[Month],precM[High Frequency])</f>
        <v>-2.20263283108644</v>
      </c>
      <c r="L630" s="4">
        <f>precM[[#This Row],[S0]]-AVERAGE($K$2:$K$13)</f>
        <v>-2.2055775839281</v>
      </c>
      <c r="M630" s="4">
        <f>precM[[#This Row],[Prec]]-precM[[#This Row],[Seasonal]]</f>
        <v>3.0855775839280999</v>
      </c>
    </row>
    <row r="631" spans="1:13" x14ac:dyDescent="0.3">
      <c r="A631" s="1">
        <v>1973</v>
      </c>
      <c r="B631" s="1">
        <v>6</v>
      </c>
      <c r="C631" s="2">
        <f>DATE(precM[[#This Row],[Year]],precM[[#This Row],[Month]],15)</f>
        <v>26830</v>
      </c>
      <c r="D631" s="1">
        <f>precM[[#This Row],[Year]]+1/24+(precM[[#This Row],[Month]]-1)/12</f>
        <v>1973.4583333333335</v>
      </c>
      <c r="E631" s="1">
        <v>0.24</v>
      </c>
      <c r="F631" s="1">
        <f>$Q$17+$Q$18*precM[[#This Row],[DecDate]]</f>
        <v>4.2126381681116634</v>
      </c>
      <c r="G631">
        <f>precM[[#This Row],[Prec]]-precM[[#This Row],[Trend]]</f>
        <v>-3.9726381681116631</v>
      </c>
      <c r="H631" s="4">
        <f t="shared" si="9"/>
        <v>0.47428490881141439</v>
      </c>
      <c r="I631" s="4">
        <f>precM[[#This Row],[Trend]]+precM[[#This Row],[Cycle]]</f>
        <v>4.6869230769230779</v>
      </c>
      <c r="J631" s="4">
        <f>precM[[#This Row],[Detrended]]-precM[[#This Row],[Cycle]]</f>
        <v>-4.4469230769230776</v>
      </c>
      <c r="K631" s="4">
        <f>AVERAGEIF(precM[Month],precM[Month],precM[High Frequency])</f>
        <v>-3.5464234734337858</v>
      </c>
      <c r="L631" s="4">
        <f>precM[[#This Row],[S0]]-AVERAGE($K$2:$K$13)</f>
        <v>-3.5493682262754458</v>
      </c>
      <c r="M631" s="4">
        <f>precM[[#This Row],[Prec]]-precM[[#This Row],[Seasonal]]</f>
        <v>3.789368226275446</v>
      </c>
    </row>
    <row r="632" spans="1:13" x14ac:dyDescent="0.3">
      <c r="A632" s="1">
        <v>1973</v>
      </c>
      <c r="B632" s="1">
        <v>7</v>
      </c>
      <c r="C632" s="2">
        <f>DATE(precM[[#This Row],[Year]],precM[[#This Row],[Month]],15)</f>
        <v>26860</v>
      </c>
      <c r="D632" s="1">
        <f>precM[[#This Row],[Year]]+1/24+(precM[[#This Row],[Month]]-1)/12</f>
        <v>1973.5416666666667</v>
      </c>
      <c r="E632" s="1">
        <v>0.06</v>
      </c>
      <c r="F632" s="1">
        <f>$Q$17+$Q$18*precM[[#This Row],[DecDate]]</f>
        <v>4.2132705442631924</v>
      </c>
      <c r="G632">
        <f>precM[[#This Row],[Prec]]-precM[[#This Row],[Trend]]</f>
        <v>-4.1532705442631928</v>
      </c>
      <c r="H632" s="4">
        <f t="shared" si="9"/>
        <v>0.74057560958296109</v>
      </c>
      <c r="I632" s="4">
        <f>precM[[#This Row],[Trend]]+precM[[#This Row],[Cycle]]</f>
        <v>4.9538461538461531</v>
      </c>
      <c r="J632" s="4">
        <f>precM[[#This Row],[Detrended]]-precM[[#This Row],[Cycle]]</f>
        <v>-4.8938461538461535</v>
      </c>
      <c r="K632" s="4">
        <f>AVERAGEIF(precM[Month],precM[Month],precM[High Frequency])</f>
        <v>-4.3746233148294991</v>
      </c>
      <c r="L632" s="4">
        <f>precM[[#This Row],[S0]]-AVERAGE($K$2:$K$13)</f>
        <v>-4.3775680676711586</v>
      </c>
      <c r="M632" s="4">
        <f>precM[[#This Row],[Prec]]-precM[[#This Row],[Seasonal]]</f>
        <v>4.4375680676711582</v>
      </c>
    </row>
    <row r="633" spans="1:13" x14ac:dyDescent="0.3">
      <c r="A633" s="1">
        <v>1973</v>
      </c>
      <c r="B633" s="1">
        <v>8</v>
      </c>
      <c r="C633" s="2">
        <f>DATE(precM[[#This Row],[Year]],precM[[#This Row],[Month]],15)</f>
        <v>26891</v>
      </c>
      <c r="D633" s="1">
        <f>precM[[#This Row],[Year]]+1/24+(precM[[#This Row],[Month]]-1)/12</f>
        <v>1973.625</v>
      </c>
      <c r="E633" s="1">
        <v>0.35</v>
      </c>
      <c r="F633" s="1">
        <f>$Q$17+$Q$18*precM[[#This Row],[DecDate]]</f>
        <v>4.2139029204147231</v>
      </c>
      <c r="G633">
        <f>precM[[#This Row],[Prec]]-precM[[#This Row],[Trend]]</f>
        <v>-3.8639029204147231</v>
      </c>
      <c r="H633" s="4">
        <f t="shared" si="9"/>
        <v>-3.4672151183954725E-2</v>
      </c>
      <c r="I633" s="4">
        <f>precM[[#This Row],[Trend]]+precM[[#This Row],[Cycle]]</f>
        <v>4.1792307692307684</v>
      </c>
      <c r="J633" s="4">
        <f>precM[[#This Row],[Detrended]]-precM[[#This Row],[Cycle]]</f>
        <v>-3.8292307692307683</v>
      </c>
      <c r="K633" s="4">
        <f>AVERAGEIF(precM[Month],precM[Month],precM[High Frequency])</f>
        <v>-4.2356780333068986</v>
      </c>
      <c r="L633" s="4">
        <f>precM[[#This Row],[S0]]-AVERAGE($K$2:$K$13)</f>
        <v>-4.2386227861485581</v>
      </c>
      <c r="M633" s="4">
        <f>precM[[#This Row],[Prec]]-precM[[#This Row],[Seasonal]]</f>
        <v>4.5886227861485578</v>
      </c>
    </row>
    <row r="634" spans="1:13" x14ac:dyDescent="0.3">
      <c r="A634" s="1">
        <v>1973</v>
      </c>
      <c r="B634" s="1">
        <v>9</v>
      </c>
      <c r="C634" s="2">
        <f>DATE(precM[[#This Row],[Year]],precM[[#This Row],[Month]],15)</f>
        <v>26922</v>
      </c>
      <c r="D634" s="1">
        <f>precM[[#This Row],[Year]]+1/24+(precM[[#This Row],[Month]]-1)/12</f>
        <v>1973.7083333333335</v>
      </c>
      <c r="E634" s="1">
        <v>1.43</v>
      </c>
      <c r="F634" s="1">
        <f>$Q$17+$Q$18*precM[[#This Row],[DecDate]]</f>
        <v>4.2145352965662557</v>
      </c>
      <c r="G634">
        <f>precM[[#This Row],[Prec]]-precM[[#This Row],[Trend]]</f>
        <v>-2.784535296566256</v>
      </c>
      <c r="H634" s="4">
        <f t="shared" si="9"/>
        <v>0.39777239574143752</v>
      </c>
      <c r="I634" s="4">
        <f>precM[[#This Row],[Trend]]+precM[[#This Row],[Cycle]]</f>
        <v>4.6123076923076933</v>
      </c>
      <c r="J634" s="4">
        <f>precM[[#This Row],[Detrended]]-precM[[#This Row],[Cycle]]</f>
        <v>-3.1823076923076936</v>
      </c>
      <c r="K634" s="4">
        <f>AVERAGEIF(precM[Month],precM[Month],precM[High Frequency])</f>
        <v>-3.6242505947660595</v>
      </c>
      <c r="L634" s="4">
        <f>precM[[#This Row],[S0]]-AVERAGE($K$2:$K$13)</f>
        <v>-3.6271953476077194</v>
      </c>
      <c r="M634" s="4">
        <f>precM[[#This Row],[Prec]]-precM[[#This Row],[Seasonal]]</f>
        <v>5.0571953476077196</v>
      </c>
    </row>
    <row r="635" spans="1:13" x14ac:dyDescent="0.3">
      <c r="A635" s="1">
        <v>1973</v>
      </c>
      <c r="B635" s="1">
        <v>10</v>
      </c>
      <c r="C635" s="2">
        <f>DATE(precM[[#This Row],[Year]],precM[[#This Row],[Month]],15)</f>
        <v>26952</v>
      </c>
      <c r="D635" s="1">
        <f>precM[[#This Row],[Year]]+1/24+(precM[[#This Row],[Month]]-1)/12</f>
        <v>1973.7916666666667</v>
      </c>
      <c r="E635" s="1">
        <v>3.93</v>
      </c>
      <c r="F635" s="1">
        <f>$Q$17+$Q$18*precM[[#This Row],[DecDate]]</f>
        <v>4.2151676727177847</v>
      </c>
      <c r="G635">
        <f>precM[[#This Row],[Prec]]-precM[[#This Row],[Trend]]</f>
        <v>-0.28516767271778454</v>
      </c>
      <c r="H635" s="4">
        <f t="shared" si="9"/>
        <v>0.38329386574375296</v>
      </c>
      <c r="I635" s="4">
        <f>precM[[#This Row],[Trend]]+precM[[#This Row],[Cycle]]</f>
        <v>4.5984615384615379</v>
      </c>
      <c r="J635" s="4">
        <f>precM[[#This Row],[Detrended]]-precM[[#This Row],[Cycle]]</f>
        <v>-0.66846153846153755</v>
      </c>
      <c r="K635" s="4">
        <f>AVERAGEIF(precM[Month],precM[Month],precM[High Frequency])</f>
        <v>-1.0463521015067407</v>
      </c>
      <c r="L635" s="4">
        <f>precM[[#This Row],[S0]]-AVERAGE($K$2:$K$13)</f>
        <v>-1.0492968543484005</v>
      </c>
      <c r="M635" s="4">
        <f>precM[[#This Row],[Prec]]-precM[[#This Row],[Seasonal]]</f>
        <v>4.9792968543484006</v>
      </c>
    </row>
    <row r="636" spans="1:13" x14ac:dyDescent="0.3">
      <c r="A636" s="1">
        <v>1973</v>
      </c>
      <c r="B636" s="1">
        <v>11</v>
      </c>
      <c r="C636" s="2">
        <f>DATE(precM[[#This Row],[Year]],precM[[#This Row],[Month]],15)</f>
        <v>26983</v>
      </c>
      <c r="D636" s="1">
        <f>precM[[#This Row],[Year]]+1/24+(precM[[#This Row],[Month]]-1)/12</f>
        <v>1973.875</v>
      </c>
      <c r="E636" s="1">
        <v>8.18</v>
      </c>
      <c r="F636" s="1">
        <f>$Q$17+$Q$18*precM[[#This Row],[DecDate]]</f>
        <v>4.2158000488693155</v>
      </c>
      <c r="G636">
        <f>precM[[#This Row],[Prec]]-precM[[#This Row],[Trend]]</f>
        <v>3.9641999511306842</v>
      </c>
      <c r="H636" s="4">
        <f t="shared" si="9"/>
        <v>0.34343072036145333</v>
      </c>
      <c r="I636" s="4">
        <f>precM[[#This Row],[Trend]]+precM[[#This Row],[Cycle]]</f>
        <v>4.5592307692307692</v>
      </c>
      <c r="J636" s="4">
        <f>precM[[#This Row],[Detrended]]-precM[[#This Row],[Cycle]]</f>
        <v>3.620769230769231</v>
      </c>
      <c r="K636" s="4">
        <f>AVERAGEIF(precM[Month],precM[Month],precM[High Frequency])</f>
        <v>2.138580491673276</v>
      </c>
      <c r="L636" s="4">
        <f>precM[[#This Row],[S0]]-AVERAGE($K$2:$K$13)</f>
        <v>2.1356357388316161</v>
      </c>
      <c r="M636" s="4">
        <f>precM[[#This Row],[Prec]]-precM[[#This Row],[Seasonal]]</f>
        <v>6.0443642611683837</v>
      </c>
    </row>
    <row r="637" spans="1:13" x14ac:dyDescent="0.3">
      <c r="A637" s="1">
        <v>1973</v>
      </c>
      <c r="B637" s="1">
        <v>12</v>
      </c>
      <c r="C637" s="2">
        <f>DATE(precM[[#This Row],[Year]],precM[[#This Row],[Month]],15)</f>
        <v>27013</v>
      </c>
      <c r="D637" s="1">
        <f>precM[[#This Row],[Year]]+1/24+(precM[[#This Row],[Month]]-1)/12</f>
        <v>1973.9583333333335</v>
      </c>
      <c r="E637" s="1">
        <v>6.25</v>
      </c>
      <c r="F637" s="1">
        <f>$Q$17+$Q$18*precM[[#This Row],[DecDate]]</f>
        <v>4.216432425020848</v>
      </c>
      <c r="G637">
        <f>precM[[#This Row],[Prec]]-precM[[#This Row],[Trend]]</f>
        <v>2.033567574979152</v>
      </c>
      <c r="H637" s="4">
        <f t="shared" si="9"/>
        <v>0.30741372882530682</v>
      </c>
      <c r="I637" s="4">
        <f>precM[[#This Row],[Trend]]+precM[[#This Row],[Cycle]]</f>
        <v>4.5238461538461552</v>
      </c>
      <c r="J637" s="4">
        <f>precM[[#This Row],[Detrended]]-precM[[#This Row],[Cycle]]</f>
        <v>1.7261538461538453</v>
      </c>
      <c r="K637" s="4">
        <f>AVERAGEIF(precM[Month],precM[Month],precM[High Frequency])</f>
        <v>4.7562727993655827</v>
      </c>
      <c r="L637" s="4">
        <f>precM[[#This Row],[S0]]-AVERAGE($K$2:$K$13)</f>
        <v>4.7533280465239232</v>
      </c>
      <c r="M637" s="4">
        <f>precM[[#This Row],[Prec]]-precM[[#This Row],[Seasonal]]</f>
        <v>1.4966719534760768</v>
      </c>
    </row>
    <row r="638" spans="1:13" x14ac:dyDescent="0.3">
      <c r="A638" s="1">
        <v>1974</v>
      </c>
      <c r="B638" s="1">
        <v>1</v>
      </c>
      <c r="C638" s="2">
        <f>DATE(precM[[#This Row],[Year]],precM[[#This Row],[Month]],15)</f>
        <v>27044</v>
      </c>
      <c r="D638" s="1">
        <f>precM[[#This Row],[Year]]+1/24+(precM[[#This Row],[Month]]-1)/12</f>
        <v>1974.0416666666667</v>
      </c>
      <c r="E638" s="1">
        <v>12.75</v>
      </c>
      <c r="F638" s="1">
        <f>$Q$17+$Q$18*precM[[#This Row],[DecDate]]</f>
        <v>4.217064801172377</v>
      </c>
      <c r="G638">
        <f>precM[[#This Row],[Prec]]-precM[[#This Row],[Trend]]</f>
        <v>8.532935198827623</v>
      </c>
      <c r="H638" s="4">
        <f t="shared" si="9"/>
        <v>0.53908904498146859</v>
      </c>
      <c r="I638" s="4">
        <f>precM[[#This Row],[Trend]]+precM[[#This Row],[Cycle]]</f>
        <v>4.756153846153846</v>
      </c>
      <c r="J638" s="4">
        <f>precM[[#This Row],[Detrended]]-precM[[#This Row],[Cycle]]</f>
        <v>7.993846153846154</v>
      </c>
      <c r="K638" s="4">
        <f>AVERAGEIF(precM[Month],precM[Month],precM[High Frequency])</f>
        <v>4.8781919111816014</v>
      </c>
      <c r="L638" s="4">
        <f>precM[[#This Row],[S0]]-AVERAGE($K$2:$K$13)</f>
        <v>4.8752471583399419</v>
      </c>
      <c r="M638" s="4">
        <f>precM[[#This Row],[Prec]]-precM[[#This Row],[Seasonal]]</f>
        <v>7.8747528416600581</v>
      </c>
    </row>
    <row r="639" spans="1:13" x14ac:dyDescent="0.3">
      <c r="A639" s="1">
        <v>1974</v>
      </c>
      <c r="B639" s="1">
        <v>2</v>
      </c>
      <c r="C639" s="2">
        <f>DATE(precM[[#This Row],[Year]],precM[[#This Row],[Month]],15)</f>
        <v>27075</v>
      </c>
      <c r="D639" s="1">
        <f>precM[[#This Row],[Year]]+1/24+(precM[[#This Row],[Month]]-1)/12</f>
        <v>1974.125</v>
      </c>
      <c r="E639" s="1">
        <v>4.42</v>
      </c>
      <c r="F639" s="1">
        <f>$Q$17+$Q$18*precM[[#This Row],[DecDate]]</f>
        <v>4.2176971773239078</v>
      </c>
      <c r="G639">
        <f>precM[[#This Row],[Prec]]-precM[[#This Row],[Trend]]</f>
        <v>0.20230282267609212</v>
      </c>
      <c r="H639" s="4">
        <f t="shared" si="9"/>
        <v>0.55537974575301485</v>
      </c>
      <c r="I639" s="4">
        <f>precM[[#This Row],[Trend]]+precM[[#This Row],[Cycle]]</f>
        <v>4.773076923076923</v>
      </c>
      <c r="J639" s="4">
        <f>precM[[#This Row],[Detrended]]-precM[[#This Row],[Cycle]]</f>
        <v>-0.35307692307692273</v>
      </c>
      <c r="K639" s="4">
        <f>AVERAGEIF(precM[Month],precM[Month],precM[High Frequency])</f>
        <v>4.3020697858842185</v>
      </c>
      <c r="L639" s="4">
        <f>precM[[#This Row],[S0]]-AVERAGE($K$2:$K$13)</f>
        <v>4.299125033042559</v>
      </c>
      <c r="M639" s="4">
        <f>precM[[#This Row],[Prec]]-precM[[#This Row],[Seasonal]]</f>
        <v>0.12087496695744093</v>
      </c>
    </row>
    <row r="640" spans="1:13" x14ac:dyDescent="0.3">
      <c r="A640" s="1">
        <v>1974</v>
      </c>
      <c r="B640" s="1">
        <v>3</v>
      </c>
      <c r="C640" s="2">
        <f>DATE(precM[[#This Row],[Year]],precM[[#This Row],[Month]],15)</f>
        <v>27103</v>
      </c>
      <c r="D640" s="1">
        <f>precM[[#This Row],[Year]]+1/24+(precM[[#This Row],[Month]]-1)/12</f>
        <v>1974.2083333333335</v>
      </c>
      <c r="E640" s="1">
        <v>16</v>
      </c>
      <c r="F640" s="1">
        <f>$Q$17+$Q$18*precM[[#This Row],[DecDate]]</f>
        <v>4.2183295534754404</v>
      </c>
      <c r="G640">
        <f>precM[[#This Row],[Prec]]-precM[[#This Row],[Trend]]</f>
        <v>11.78167044652456</v>
      </c>
      <c r="H640" s="4">
        <f t="shared" si="9"/>
        <v>0.5278242926784068</v>
      </c>
      <c r="I640" s="4">
        <f>precM[[#This Row],[Trend]]+precM[[#This Row],[Cycle]]</f>
        <v>4.7461538461538471</v>
      </c>
      <c r="J640" s="4">
        <f>precM[[#This Row],[Detrended]]-precM[[#This Row],[Cycle]]</f>
        <v>11.253846153846153</v>
      </c>
      <c r="K640" s="4">
        <f>AVERAGEIF(precM[Month],precM[Month],precM[High Frequency])</f>
        <v>3.0973513084853286</v>
      </c>
      <c r="L640" s="4">
        <f>precM[[#This Row],[S0]]-AVERAGE($K$2:$K$13)</f>
        <v>3.0944065556436686</v>
      </c>
      <c r="M640" s="4">
        <f>precM[[#This Row],[Prec]]-precM[[#This Row],[Seasonal]]</f>
        <v>12.905593444356331</v>
      </c>
    </row>
    <row r="641" spans="1:13" x14ac:dyDescent="0.3">
      <c r="A641" s="1">
        <v>1974</v>
      </c>
      <c r="B641" s="1">
        <v>4</v>
      </c>
      <c r="C641" s="2">
        <f>DATE(precM[[#This Row],[Year]],precM[[#This Row],[Month]],15)</f>
        <v>27134</v>
      </c>
      <c r="D641" s="1">
        <f>precM[[#This Row],[Year]]+1/24+(precM[[#This Row],[Month]]-1)/12</f>
        <v>1974.2916666666667</v>
      </c>
      <c r="E641" s="1">
        <v>4.38</v>
      </c>
      <c r="F641" s="1">
        <f>$Q$17+$Q$18*precM[[#This Row],[DecDate]]</f>
        <v>4.2189619296269694</v>
      </c>
      <c r="G641">
        <f>precM[[#This Row],[Prec]]-precM[[#This Row],[Trend]]</f>
        <v>0.16103807037303053</v>
      </c>
      <c r="H641" s="4">
        <f t="shared" si="9"/>
        <v>0.79026883960379912</v>
      </c>
      <c r="I641" s="4">
        <f>precM[[#This Row],[Trend]]+precM[[#This Row],[Cycle]]</f>
        <v>5.0092307692307685</v>
      </c>
      <c r="J641" s="4">
        <f>precM[[#This Row],[Detrended]]-precM[[#This Row],[Cycle]]</f>
        <v>-0.62923076923076859</v>
      </c>
      <c r="K641" s="4">
        <f>AVERAGEIF(precM[Month],precM[Month],precM[High Frequency])</f>
        <v>-0.10716891356066603</v>
      </c>
      <c r="L641" s="4">
        <f>precM[[#This Row],[S0]]-AVERAGE($K$2:$K$13)</f>
        <v>-0.11011366640232584</v>
      </c>
      <c r="M641" s="4">
        <f>precM[[#This Row],[Prec]]-precM[[#This Row],[Seasonal]]</f>
        <v>4.4901136664023253</v>
      </c>
    </row>
    <row r="642" spans="1:13" x14ac:dyDescent="0.3">
      <c r="A642" s="1">
        <v>1974</v>
      </c>
      <c r="B642" s="1">
        <v>5</v>
      </c>
      <c r="C642" s="2">
        <f>DATE(precM[[#This Row],[Year]],precM[[#This Row],[Month]],15)</f>
        <v>27164</v>
      </c>
      <c r="D642" s="1">
        <f>precM[[#This Row],[Year]]+1/24+(precM[[#This Row],[Month]]-1)/12</f>
        <v>1974.375</v>
      </c>
      <c r="E642" s="1">
        <v>0.4</v>
      </c>
      <c r="F642" s="1">
        <f>$Q$17+$Q$18*precM[[#This Row],[DecDate]]</f>
        <v>4.2195943057785001</v>
      </c>
      <c r="G642">
        <f>precM[[#This Row],[Prec]]-precM[[#This Row],[Trend]]</f>
        <v>-3.8195943057785002</v>
      </c>
      <c r="H642" s="4">
        <f t="shared" si="9"/>
        <v>2.1450210788368835</v>
      </c>
      <c r="I642" s="4">
        <f>precM[[#This Row],[Trend]]+precM[[#This Row],[Cycle]]</f>
        <v>6.3646153846153837</v>
      </c>
      <c r="J642" s="4">
        <f>precM[[#This Row],[Detrended]]-precM[[#This Row],[Cycle]]</f>
        <v>-5.9646153846153833</v>
      </c>
      <c r="K642" s="4">
        <f>AVERAGEIF(precM[Month],precM[Month],precM[High Frequency])</f>
        <v>-2.20263283108644</v>
      </c>
      <c r="L642" s="4">
        <f>precM[[#This Row],[S0]]-AVERAGE($K$2:$K$13)</f>
        <v>-2.2055775839281</v>
      </c>
      <c r="M642" s="4">
        <f>precM[[#This Row],[Prec]]-precM[[#This Row],[Seasonal]]</f>
        <v>2.6055775839280999</v>
      </c>
    </row>
    <row r="643" spans="1:13" x14ac:dyDescent="0.3">
      <c r="A643" s="1">
        <v>1974</v>
      </c>
      <c r="B643" s="1">
        <v>6</v>
      </c>
      <c r="C643" s="2">
        <f>DATE(precM[[#This Row],[Year]],precM[[#This Row],[Month]],15)</f>
        <v>27195</v>
      </c>
      <c r="D643" s="1">
        <f>precM[[#This Row],[Year]]+1/24+(precM[[#This Row],[Month]]-1)/12</f>
        <v>1974.4583333333335</v>
      </c>
      <c r="E643" s="1">
        <v>0.42</v>
      </c>
      <c r="F643" s="1">
        <f>$Q$17+$Q$18*precM[[#This Row],[DecDate]]</f>
        <v>4.2202266819300327</v>
      </c>
      <c r="G643">
        <f>precM[[#This Row],[Prec]]-precM[[#This Row],[Trend]]</f>
        <v>-3.8002266819300328</v>
      </c>
      <c r="H643" s="4">
        <f t="shared" si="9"/>
        <v>2.3028502411468916</v>
      </c>
      <c r="I643" s="4">
        <f>precM[[#This Row],[Trend]]+precM[[#This Row],[Cycle]]</f>
        <v>6.5230769230769248</v>
      </c>
      <c r="J643" s="4">
        <f>precM[[#This Row],[Detrended]]-precM[[#This Row],[Cycle]]</f>
        <v>-6.1030769230769248</v>
      </c>
      <c r="K643" s="4">
        <f>AVERAGEIF(precM[Month],precM[Month],precM[High Frequency])</f>
        <v>-3.5464234734337858</v>
      </c>
      <c r="L643" s="4">
        <f>precM[[#This Row],[S0]]-AVERAGE($K$2:$K$13)</f>
        <v>-3.5493682262754458</v>
      </c>
      <c r="M643" s="4">
        <f>precM[[#This Row],[Prec]]-precM[[#This Row],[Seasonal]]</f>
        <v>3.9693682262754457</v>
      </c>
    </row>
    <row r="644" spans="1:13" x14ac:dyDescent="0.3">
      <c r="A644" s="1">
        <v>1974</v>
      </c>
      <c r="B644" s="1">
        <v>7</v>
      </c>
      <c r="C644" s="2">
        <f>DATE(precM[[#This Row],[Year]],precM[[#This Row],[Month]],15)</f>
        <v>27225</v>
      </c>
      <c r="D644" s="1">
        <f>precM[[#This Row],[Year]]+1/24+(precM[[#This Row],[Month]]-1)/12</f>
        <v>1974.5416666666667</v>
      </c>
      <c r="E644" s="1">
        <v>3.26</v>
      </c>
      <c r="F644" s="1">
        <f>$Q$17+$Q$18*precM[[#This Row],[DecDate]]</f>
        <v>4.2208590580815617</v>
      </c>
      <c r="G644">
        <f>precM[[#This Row],[Prec]]-precM[[#This Row],[Trend]]</f>
        <v>-0.96085905808156191</v>
      </c>
      <c r="H644" s="4">
        <f t="shared" si="9"/>
        <v>2.1060640188415145</v>
      </c>
      <c r="I644" s="4">
        <f>precM[[#This Row],[Trend]]+precM[[#This Row],[Cycle]]</f>
        <v>6.3269230769230766</v>
      </c>
      <c r="J644" s="4">
        <f>precM[[#This Row],[Detrended]]-precM[[#This Row],[Cycle]]</f>
        <v>-3.0669230769230764</v>
      </c>
      <c r="K644" s="4">
        <f>AVERAGEIF(precM[Month],precM[Month],precM[High Frequency])</f>
        <v>-4.3746233148294991</v>
      </c>
      <c r="L644" s="4">
        <f>precM[[#This Row],[S0]]-AVERAGE($K$2:$K$13)</f>
        <v>-4.3775680676711586</v>
      </c>
      <c r="M644" s="4">
        <f>precM[[#This Row],[Prec]]-precM[[#This Row],[Seasonal]]</f>
        <v>7.6375680676711584</v>
      </c>
    </row>
    <row r="645" spans="1:13" x14ac:dyDescent="0.3">
      <c r="A645" s="1">
        <v>1974</v>
      </c>
      <c r="B645" s="1">
        <v>8</v>
      </c>
      <c r="C645" s="2">
        <f>DATE(precM[[#This Row],[Year]],precM[[#This Row],[Month]],15)</f>
        <v>27256</v>
      </c>
      <c r="D645" s="1">
        <f>precM[[#This Row],[Year]]+1/24+(precM[[#This Row],[Month]]-1)/12</f>
        <v>1974.625</v>
      </c>
      <c r="E645" s="1">
        <v>0.28000000000000003</v>
      </c>
      <c r="F645" s="1">
        <f>$Q$17+$Q$18*precM[[#This Row],[DecDate]]</f>
        <v>4.2214914342330925</v>
      </c>
      <c r="G645">
        <f>precM[[#This Row],[Prec]]-precM[[#This Row],[Trend]]</f>
        <v>-3.9414914342330922</v>
      </c>
      <c r="H645" s="4">
        <f t="shared" si="9"/>
        <v>2.2146624119207532</v>
      </c>
      <c r="I645" s="4">
        <f>precM[[#This Row],[Trend]]+precM[[#This Row],[Cycle]]</f>
        <v>6.4361538461538457</v>
      </c>
      <c r="J645" s="4">
        <f>precM[[#This Row],[Detrended]]-precM[[#This Row],[Cycle]]</f>
        <v>-6.1561538461538454</v>
      </c>
      <c r="K645" s="4">
        <f>AVERAGEIF(precM[Month],precM[Month],precM[High Frequency])</f>
        <v>-4.2356780333068986</v>
      </c>
      <c r="L645" s="4">
        <f>precM[[#This Row],[S0]]-AVERAGE($K$2:$K$13)</f>
        <v>-4.2386227861485581</v>
      </c>
      <c r="M645" s="4">
        <f>precM[[#This Row],[Prec]]-precM[[#This Row],[Seasonal]]</f>
        <v>4.5186227861485584</v>
      </c>
    </row>
    <row r="646" spans="1:13" x14ac:dyDescent="0.3">
      <c r="A646" s="1">
        <v>1974</v>
      </c>
      <c r="B646" s="1">
        <v>9</v>
      </c>
      <c r="C646" s="2">
        <f>DATE(precM[[#This Row],[Year]],precM[[#This Row],[Month]],15)</f>
        <v>27287</v>
      </c>
      <c r="D646" s="1">
        <f>precM[[#This Row],[Year]]+1/24+(precM[[#This Row],[Month]]-1)/12</f>
        <v>1974.7083333333335</v>
      </c>
      <c r="E646" s="1">
        <v>0</v>
      </c>
      <c r="F646" s="1">
        <f>$Q$17+$Q$18*precM[[#This Row],[DecDate]]</f>
        <v>4.222123810384625</v>
      </c>
      <c r="G646">
        <f>precM[[#This Row],[Prec]]-precM[[#This Row],[Trend]]</f>
        <v>-4.222123810384625</v>
      </c>
      <c r="H646" s="4">
        <f t="shared" si="9"/>
        <v>2.8240300357692218</v>
      </c>
      <c r="I646" s="4">
        <f>precM[[#This Row],[Trend]]+precM[[#This Row],[Cycle]]</f>
        <v>7.0461538461538469</v>
      </c>
      <c r="J646" s="4">
        <f>precM[[#This Row],[Detrended]]-precM[[#This Row],[Cycle]]</f>
        <v>-7.0461538461538469</v>
      </c>
      <c r="K646" s="4">
        <f>AVERAGEIF(precM[Month],precM[Month],precM[High Frequency])</f>
        <v>-3.6242505947660595</v>
      </c>
      <c r="L646" s="4">
        <f>precM[[#This Row],[S0]]-AVERAGE($K$2:$K$13)</f>
        <v>-3.6271953476077194</v>
      </c>
      <c r="M646" s="4">
        <f>precM[[#This Row],[Prec]]-precM[[#This Row],[Seasonal]]</f>
        <v>3.6271953476077194</v>
      </c>
    </row>
    <row r="647" spans="1:13" x14ac:dyDescent="0.3">
      <c r="A647" s="1">
        <v>1974</v>
      </c>
      <c r="B647" s="1">
        <v>10</v>
      </c>
      <c r="C647" s="2">
        <f>DATE(precM[[#This Row],[Year]],precM[[#This Row],[Month]],15)</f>
        <v>27317</v>
      </c>
      <c r="D647" s="1">
        <f>precM[[#This Row],[Year]]+1/24+(precM[[#This Row],[Month]]-1)/12</f>
        <v>1974.7916666666667</v>
      </c>
      <c r="E647" s="1">
        <v>4.8499999999999996</v>
      </c>
      <c r="F647" s="1">
        <f>$Q$17+$Q$18*precM[[#This Row],[DecDate]]</f>
        <v>4.222756186536154</v>
      </c>
      <c r="G647">
        <f>precM[[#This Row],[Prec]]-precM[[#This Row],[Trend]]</f>
        <v>0.62724381346384561</v>
      </c>
      <c r="H647" s="4">
        <f t="shared" si="9"/>
        <v>1.9641668903869225</v>
      </c>
      <c r="I647" s="4">
        <f>precM[[#This Row],[Trend]]+precM[[#This Row],[Cycle]]</f>
        <v>6.1869230769230761</v>
      </c>
      <c r="J647" s="4">
        <f>precM[[#This Row],[Detrended]]-precM[[#This Row],[Cycle]]</f>
        <v>-1.3369230769230769</v>
      </c>
      <c r="K647" s="4">
        <f>AVERAGEIF(precM[Month],precM[Month],precM[High Frequency])</f>
        <v>-1.0463521015067407</v>
      </c>
      <c r="L647" s="4">
        <f>precM[[#This Row],[S0]]-AVERAGE($K$2:$K$13)</f>
        <v>-1.0492968543484005</v>
      </c>
      <c r="M647" s="4">
        <f>precM[[#This Row],[Prec]]-precM[[#This Row],[Seasonal]]</f>
        <v>5.8992968543483997</v>
      </c>
    </row>
    <row r="648" spans="1:13" x14ac:dyDescent="0.3">
      <c r="A648" s="1">
        <v>1974</v>
      </c>
      <c r="B648" s="1">
        <v>11</v>
      </c>
      <c r="C648" s="2">
        <f>DATE(precM[[#This Row],[Year]],precM[[#This Row],[Month]],15)</f>
        <v>27348</v>
      </c>
      <c r="D648" s="1">
        <f>precM[[#This Row],[Year]]+1/24+(precM[[#This Row],[Month]]-1)/12</f>
        <v>1974.875</v>
      </c>
      <c r="E648" s="1">
        <v>21.55</v>
      </c>
      <c r="F648" s="1">
        <f>$Q$17+$Q$18*precM[[#This Row],[DecDate]]</f>
        <v>4.2233885626876848</v>
      </c>
      <c r="G648">
        <f>precM[[#This Row],[Prec]]-precM[[#This Row],[Trend]]</f>
        <v>17.326611437312316</v>
      </c>
      <c r="H648" s="4">
        <f t="shared" si="9"/>
        <v>1.6835345142353917</v>
      </c>
      <c r="I648" s="4">
        <f>precM[[#This Row],[Trend]]+precM[[#This Row],[Cycle]]</f>
        <v>5.9069230769230767</v>
      </c>
      <c r="J648" s="4">
        <f>precM[[#This Row],[Detrended]]-precM[[#This Row],[Cycle]]</f>
        <v>15.643076923076924</v>
      </c>
      <c r="K648" s="4">
        <f>AVERAGEIF(precM[Month],precM[Month],precM[High Frequency])</f>
        <v>2.138580491673276</v>
      </c>
      <c r="L648" s="4">
        <f>precM[[#This Row],[S0]]-AVERAGE($K$2:$K$13)</f>
        <v>2.1356357388316161</v>
      </c>
      <c r="M648" s="4">
        <f>precM[[#This Row],[Prec]]-precM[[#This Row],[Seasonal]]</f>
        <v>19.414364261168384</v>
      </c>
    </row>
    <row r="649" spans="1:13" x14ac:dyDescent="0.3">
      <c r="A649" s="1">
        <v>1974</v>
      </c>
      <c r="B649" s="1">
        <v>12</v>
      </c>
      <c r="C649" s="2">
        <f>DATE(precM[[#This Row],[Year]],precM[[#This Row],[Month]],15)</f>
        <v>27378</v>
      </c>
      <c r="D649" s="1">
        <f>precM[[#This Row],[Year]]+1/24+(precM[[#This Row],[Month]]-1)/12</f>
        <v>1974.9583333333335</v>
      </c>
      <c r="E649" s="1">
        <v>10.24</v>
      </c>
      <c r="F649" s="1">
        <f>$Q$17+$Q$18*precM[[#This Row],[DecDate]]</f>
        <v>4.2240209388392174</v>
      </c>
      <c r="G649">
        <f>precM[[#This Row],[Prec]]-precM[[#This Row],[Trend]]</f>
        <v>6.0159790611607828</v>
      </c>
      <c r="H649" s="4">
        <f t="shared" ref="H649:H712" si="10">AVERAGE(G643:G655)</f>
        <v>1.6867482919300143</v>
      </c>
      <c r="I649" s="4">
        <f>precM[[#This Row],[Trend]]+precM[[#This Row],[Cycle]]</f>
        <v>5.9107692307692314</v>
      </c>
      <c r="J649" s="4">
        <f>precM[[#This Row],[Detrended]]-precM[[#This Row],[Cycle]]</f>
        <v>4.3292307692307688</v>
      </c>
      <c r="K649" s="4">
        <f>AVERAGEIF(precM[Month],precM[Month],precM[High Frequency])</f>
        <v>4.7562727993655827</v>
      </c>
      <c r="L649" s="4">
        <f>precM[[#This Row],[S0]]-AVERAGE($K$2:$K$13)</f>
        <v>4.7533280465239232</v>
      </c>
      <c r="M649" s="4">
        <f>precM[[#This Row],[Prec]]-precM[[#This Row],[Seasonal]]</f>
        <v>5.4866719534760771</v>
      </c>
    </row>
    <row r="650" spans="1:13" x14ac:dyDescent="0.3">
      <c r="A650" s="1">
        <v>1975</v>
      </c>
      <c r="B650" s="1">
        <v>1</v>
      </c>
      <c r="C650" s="2">
        <f>DATE(precM[[#This Row],[Year]],precM[[#This Row],[Month]],15)</f>
        <v>27409</v>
      </c>
      <c r="D650" s="1">
        <f>precM[[#This Row],[Year]]+1/24+(precM[[#This Row],[Month]]-1)/12</f>
        <v>1975.0416666666667</v>
      </c>
      <c r="E650" s="1">
        <v>3.7</v>
      </c>
      <c r="F650" s="1">
        <f>$Q$17+$Q$18*precM[[#This Row],[DecDate]]</f>
        <v>4.2246533149907464</v>
      </c>
      <c r="G650">
        <f>precM[[#This Row],[Prec]]-precM[[#This Row],[Trend]]</f>
        <v>-0.52465331499074619</v>
      </c>
      <c r="H650" s="4">
        <f t="shared" si="10"/>
        <v>1.6745774542400222</v>
      </c>
      <c r="I650" s="4">
        <f>precM[[#This Row],[Trend]]+precM[[#This Row],[Cycle]]</f>
        <v>5.8992307692307691</v>
      </c>
      <c r="J650" s="4">
        <f>precM[[#This Row],[Detrended]]-precM[[#This Row],[Cycle]]</f>
        <v>-2.1992307692307684</v>
      </c>
      <c r="K650" s="4">
        <f>AVERAGEIF(precM[Month],precM[Month],precM[High Frequency])</f>
        <v>4.8781919111816014</v>
      </c>
      <c r="L650" s="4">
        <f>precM[[#This Row],[S0]]-AVERAGE($K$2:$K$13)</f>
        <v>4.8752471583399419</v>
      </c>
      <c r="M650" s="4">
        <f>precM[[#This Row],[Prec]]-precM[[#This Row],[Seasonal]]</f>
        <v>-1.1752471583399418</v>
      </c>
    </row>
    <row r="651" spans="1:13" x14ac:dyDescent="0.3">
      <c r="A651" s="1">
        <v>1975</v>
      </c>
      <c r="B651" s="1">
        <v>2</v>
      </c>
      <c r="C651" s="2">
        <f>DATE(precM[[#This Row],[Year]],precM[[#This Row],[Month]],15)</f>
        <v>27440</v>
      </c>
      <c r="D651" s="1">
        <f>precM[[#This Row],[Year]]+1/24+(precM[[#This Row],[Month]]-1)/12</f>
        <v>1975.125</v>
      </c>
      <c r="E651" s="1">
        <v>14.17</v>
      </c>
      <c r="F651" s="1">
        <f>$Q$17+$Q$18*precM[[#This Row],[DecDate]]</f>
        <v>4.2252856911422771</v>
      </c>
      <c r="G651">
        <f>precM[[#This Row],[Prec]]-precM[[#This Row],[Trend]]</f>
        <v>9.9447143088577228</v>
      </c>
      <c r="H651" s="4">
        <f t="shared" si="10"/>
        <v>1.5354835396269533</v>
      </c>
      <c r="I651" s="4">
        <f>precM[[#This Row],[Trend]]+precM[[#This Row],[Cycle]]</f>
        <v>5.7607692307692302</v>
      </c>
      <c r="J651" s="4">
        <f>precM[[#This Row],[Detrended]]-precM[[#This Row],[Cycle]]</f>
        <v>8.4092307692307688</v>
      </c>
      <c r="K651" s="4">
        <f>AVERAGEIF(precM[Month],precM[Month],precM[High Frequency])</f>
        <v>4.3020697858842185</v>
      </c>
      <c r="L651" s="4">
        <f>precM[[#This Row],[S0]]-AVERAGE($K$2:$K$13)</f>
        <v>4.299125033042559</v>
      </c>
      <c r="M651" s="4">
        <f>precM[[#This Row],[Prec]]-precM[[#This Row],[Seasonal]]</f>
        <v>9.8708749669574409</v>
      </c>
    </row>
    <row r="652" spans="1:13" x14ac:dyDescent="0.3">
      <c r="A652" s="1">
        <v>1975</v>
      </c>
      <c r="B652" s="1">
        <v>3</v>
      </c>
      <c r="C652" s="2">
        <f>DATE(precM[[#This Row],[Year]],precM[[#This Row],[Month]],15)</f>
        <v>27468</v>
      </c>
      <c r="D652" s="1">
        <f>precM[[#This Row],[Year]]+1/24+(precM[[#This Row],[Month]]-1)/12</f>
        <v>1975.2083333333335</v>
      </c>
      <c r="E652" s="1">
        <v>12.35</v>
      </c>
      <c r="F652" s="1">
        <f>$Q$17+$Q$18*precM[[#This Row],[DecDate]]</f>
        <v>4.2259180672938097</v>
      </c>
      <c r="G652">
        <f>precM[[#This Row],[Prec]]-precM[[#This Row],[Trend]]</f>
        <v>8.1240819327061899</v>
      </c>
      <c r="H652" s="4">
        <f t="shared" si="10"/>
        <v>1.5317742403984989</v>
      </c>
      <c r="I652" s="4">
        <f>precM[[#This Row],[Trend]]+precM[[#This Row],[Cycle]]</f>
        <v>5.7576923076923086</v>
      </c>
      <c r="J652" s="4">
        <f>precM[[#This Row],[Detrended]]-precM[[#This Row],[Cycle]]</f>
        <v>6.5923076923076911</v>
      </c>
      <c r="K652" s="4">
        <f>AVERAGEIF(precM[Month],precM[Month],precM[High Frequency])</f>
        <v>3.0973513084853286</v>
      </c>
      <c r="L652" s="4">
        <f>precM[[#This Row],[S0]]-AVERAGE($K$2:$K$13)</f>
        <v>3.0944065556436686</v>
      </c>
      <c r="M652" s="4">
        <f>precM[[#This Row],[Prec]]-precM[[#This Row],[Seasonal]]</f>
        <v>9.2555934443563306</v>
      </c>
    </row>
    <row r="653" spans="1:13" x14ac:dyDescent="0.3">
      <c r="A653" s="1">
        <v>1975</v>
      </c>
      <c r="B653" s="1">
        <v>4</v>
      </c>
      <c r="C653" s="2">
        <f>DATE(precM[[#This Row],[Year]],precM[[#This Row],[Month]],15)</f>
        <v>27499</v>
      </c>
      <c r="D653" s="1">
        <f>precM[[#This Row],[Year]]+1/24+(precM[[#This Row],[Month]]-1)/12</f>
        <v>1975.2916666666667</v>
      </c>
      <c r="E653" s="1">
        <v>4.83</v>
      </c>
      <c r="F653" s="1">
        <f>$Q$17+$Q$18*precM[[#This Row],[DecDate]]</f>
        <v>4.2265504434453387</v>
      </c>
      <c r="G653">
        <f>precM[[#This Row],[Prec]]-precM[[#This Row],[Trend]]</f>
        <v>0.60344955655466137</v>
      </c>
      <c r="H653" s="4">
        <f t="shared" si="10"/>
        <v>1.7234495565546608</v>
      </c>
      <c r="I653" s="4">
        <f>precM[[#This Row],[Trend]]+precM[[#This Row],[Cycle]]</f>
        <v>5.9499999999999993</v>
      </c>
      <c r="J653" s="4">
        <f>precM[[#This Row],[Detrended]]-precM[[#This Row],[Cycle]]</f>
        <v>-1.1199999999999994</v>
      </c>
      <c r="K653" s="4">
        <f>AVERAGEIF(precM[Month],precM[Month],precM[High Frequency])</f>
        <v>-0.10716891356066603</v>
      </c>
      <c r="L653" s="4">
        <f>precM[[#This Row],[S0]]-AVERAGE($K$2:$K$13)</f>
        <v>-0.11011366640232584</v>
      </c>
      <c r="M653" s="4">
        <f>precM[[#This Row],[Prec]]-precM[[#This Row],[Seasonal]]</f>
        <v>4.9401136664023255</v>
      </c>
    </row>
    <row r="654" spans="1:13" x14ac:dyDescent="0.3">
      <c r="A654" s="1">
        <v>1975</v>
      </c>
      <c r="B654" s="1">
        <v>5</v>
      </c>
      <c r="C654" s="2">
        <f>DATE(precM[[#This Row],[Year]],precM[[#This Row],[Month]],15)</f>
        <v>27529</v>
      </c>
      <c r="D654" s="1">
        <f>precM[[#This Row],[Year]]+1/24+(precM[[#This Row],[Month]]-1)/12</f>
        <v>1975.375</v>
      </c>
      <c r="E654" s="1">
        <v>0.74</v>
      </c>
      <c r="F654" s="1">
        <f>$Q$17+$Q$18*precM[[#This Row],[DecDate]]</f>
        <v>4.2271828195968695</v>
      </c>
      <c r="G654">
        <f>precM[[#This Row],[Prec]]-precM[[#This Row],[Trend]]</f>
        <v>-3.4871828195968693</v>
      </c>
      <c r="H654" s="4">
        <f t="shared" si="10"/>
        <v>1.5805094880954373</v>
      </c>
      <c r="I654" s="4">
        <f>precM[[#This Row],[Trend]]+precM[[#This Row],[Cycle]]</f>
        <v>5.8076923076923066</v>
      </c>
      <c r="J654" s="4">
        <f>precM[[#This Row],[Detrended]]-precM[[#This Row],[Cycle]]</f>
        <v>-5.0676923076923064</v>
      </c>
      <c r="K654" s="4">
        <f>AVERAGEIF(precM[Month],precM[Month],precM[High Frequency])</f>
        <v>-2.20263283108644</v>
      </c>
      <c r="L654" s="4">
        <f>precM[[#This Row],[S0]]-AVERAGE($K$2:$K$13)</f>
        <v>-2.2055775839281</v>
      </c>
      <c r="M654" s="4">
        <f>precM[[#This Row],[Prec]]-precM[[#This Row],[Seasonal]]</f>
        <v>2.9455775839280998</v>
      </c>
    </row>
    <row r="655" spans="1:13" x14ac:dyDescent="0.3">
      <c r="A655" s="1">
        <v>1975</v>
      </c>
      <c r="B655" s="1">
        <v>6</v>
      </c>
      <c r="C655" s="2">
        <f>DATE(precM[[#This Row],[Year]],precM[[#This Row],[Month]],15)</f>
        <v>27560</v>
      </c>
      <c r="D655" s="1">
        <f>precM[[#This Row],[Year]]+1/24+(precM[[#This Row],[Month]]-1)/12</f>
        <v>1975.4583333333335</v>
      </c>
      <c r="E655" s="1">
        <v>0.45</v>
      </c>
      <c r="F655" s="1">
        <f>$Q$17+$Q$18*precM[[#This Row],[DecDate]]</f>
        <v>4.227815195748402</v>
      </c>
      <c r="G655">
        <f>precM[[#This Row],[Prec]]-precM[[#This Row],[Trend]]</f>
        <v>-3.7778151957484019</v>
      </c>
      <c r="H655" s="4">
        <f t="shared" si="10"/>
        <v>0.31295403502082964</v>
      </c>
      <c r="I655" s="4">
        <f>precM[[#This Row],[Trend]]+precM[[#This Row],[Cycle]]</f>
        <v>4.5407692307692313</v>
      </c>
      <c r="J655" s="4">
        <f>precM[[#This Row],[Detrended]]-precM[[#This Row],[Cycle]]</f>
        <v>-4.0907692307692312</v>
      </c>
      <c r="K655" s="4">
        <f>AVERAGEIF(precM[Month],precM[Month],precM[High Frequency])</f>
        <v>-3.5464234734337858</v>
      </c>
      <c r="L655" s="4">
        <f>precM[[#This Row],[S0]]-AVERAGE($K$2:$K$13)</f>
        <v>-3.5493682262754458</v>
      </c>
      <c r="M655" s="4">
        <f>precM[[#This Row],[Prec]]-precM[[#This Row],[Seasonal]]</f>
        <v>3.999368226275446</v>
      </c>
    </row>
    <row r="656" spans="1:13" x14ac:dyDescent="0.3">
      <c r="A656" s="1">
        <v>1975</v>
      </c>
      <c r="B656" s="1">
        <v>7</v>
      </c>
      <c r="C656" s="2">
        <f>DATE(precM[[#This Row],[Year]],precM[[#This Row],[Month]],15)</f>
        <v>27590</v>
      </c>
      <c r="D656" s="1">
        <f>precM[[#This Row],[Year]]+1/24+(precM[[#This Row],[Month]]-1)/12</f>
        <v>1975.5416666666667</v>
      </c>
      <c r="E656" s="1">
        <v>0.27</v>
      </c>
      <c r="F656" s="1">
        <f>$Q$17+$Q$18*precM[[#This Row],[DecDate]]</f>
        <v>4.228447571899931</v>
      </c>
      <c r="G656">
        <f>precM[[#This Row],[Prec]]-precM[[#This Row],[Trend]]</f>
        <v>-3.958447571899931</v>
      </c>
      <c r="H656" s="4">
        <f t="shared" si="10"/>
        <v>-0.41844757189993154</v>
      </c>
      <c r="I656" s="4">
        <f>precM[[#This Row],[Trend]]+precM[[#This Row],[Cycle]]</f>
        <v>3.8099999999999996</v>
      </c>
      <c r="J656" s="4">
        <f>precM[[#This Row],[Detrended]]-precM[[#This Row],[Cycle]]</f>
        <v>-3.5399999999999996</v>
      </c>
      <c r="K656" s="4">
        <f>AVERAGEIF(precM[Month],precM[Month],precM[High Frequency])</f>
        <v>-4.3746233148294991</v>
      </c>
      <c r="L656" s="4">
        <f>precM[[#This Row],[S0]]-AVERAGE($K$2:$K$13)</f>
        <v>-4.3775680676711586</v>
      </c>
      <c r="M656" s="4">
        <f>precM[[#This Row],[Prec]]-precM[[#This Row],[Seasonal]]</f>
        <v>4.647568067671159</v>
      </c>
    </row>
    <row r="657" spans="1:13" x14ac:dyDescent="0.3">
      <c r="A657" s="1">
        <v>1975</v>
      </c>
      <c r="B657" s="1">
        <v>8</v>
      </c>
      <c r="C657" s="2">
        <f>DATE(precM[[#This Row],[Year]],precM[[#This Row],[Month]],15)</f>
        <v>27621</v>
      </c>
      <c r="D657" s="1">
        <f>precM[[#This Row],[Year]]+1/24+(precM[[#This Row],[Month]]-1)/12</f>
        <v>1975.625</v>
      </c>
      <c r="E657" s="1">
        <v>1.46</v>
      </c>
      <c r="F657" s="1">
        <f>$Q$17+$Q$18*precM[[#This Row],[DecDate]]</f>
        <v>4.2290799480514618</v>
      </c>
      <c r="G657">
        <f>precM[[#This Row],[Prec]]-precM[[#This Row],[Trend]]</f>
        <v>-2.7690799480514618</v>
      </c>
      <c r="H657" s="4">
        <f t="shared" si="10"/>
        <v>-0.24754148651300076</v>
      </c>
      <c r="I657" s="4">
        <f>precM[[#This Row],[Trend]]+precM[[#This Row],[Cycle]]</f>
        <v>3.9815384615384612</v>
      </c>
      <c r="J657" s="4">
        <f>precM[[#This Row],[Detrended]]-precM[[#This Row],[Cycle]]</f>
        <v>-2.5215384615384613</v>
      </c>
      <c r="K657" s="4">
        <f>AVERAGEIF(precM[Month],precM[Month],precM[High Frequency])</f>
        <v>-4.2356780333068986</v>
      </c>
      <c r="L657" s="4">
        <f>precM[[#This Row],[S0]]-AVERAGE($K$2:$K$13)</f>
        <v>-4.2386227861485581</v>
      </c>
      <c r="M657" s="4">
        <f>precM[[#This Row],[Prec]]-precM[[#This Row],[Seasonal]]</f>
        <v>5.6986227861485581</v>
      </c>
    </row>
    <row r="658" spans="1:13" x14ac:dyDescent="0.3">
      <c r="A658" s="1">
        <v>1975</v>
      </c>
      <c r="B658" s="1">
        <v>9</v>
      </c>
      <c r="C658" s="2">
        <f>DATE(precM[[#This Row],[Year]],precM[[#This Row],[Month]],15)</f>
        <v>27652</v>
      </c>
      <c r="D658" s="1">
        <f>precM[[#This Row],[Year]]+1/24+(precM[[#This Row],[Month]]-1)/12</f>
        <v>1975.7083333333335</v>
      </c>
      <c r="E658" s="1">
        <v>0.24</v>
      </c>
      <c r="F658" s="1">
        <f>$Q$17+$Q$18*precM[[#This Row],[DecDate]]</f>
        <v>4.2297123242029944</v>
      </c>
      <c r="G658">
        <f>precM[[#This Row],[Prec]]-precM[[#This Row],[Trend]]</f>
        <v>-3.9897123242029942</v>
      </c>
      <c r="H658" s="4">
        <f t="shared" si="10"/>
        <v>-1.1520200165106855</v>
      </c>
      <c r="I658" s="4">
        <f>precM[[#This Row],[Trend]]+precM[[#This Row],[Cycle]]</f>
        <v>3.0776923076923088</v>
      </c>
      <c r="J658" s="4">
        <f>precM[[#This Row],[Detrended]]-precM[[#This Row],[Cycle]]</f>
        <v>-2.8376923076923086</v>
      </c>
      <c r="K658" s="4">
        <f>AVERAGEIF(precM[Month],precM[Month],precM[High Frequency])</f>
        <v>-3.6242505947660595</v>
      </c>
      <c r="L658" s="4">
        <f>precM[[#This Row],[S0]]-AVERAGE($K$2:$K$13)</f>
        <v>-3.6271953476077194</v>
      </c>
      <c r="M658" s="4">
        <f>precM[[#This Row],[Prec]]-precM[[#This Row],[Seasonal]]</f>
        <v>3.8671953476077192</v>
      </c>
    </row>
    <row r="659" spans="1:13" x14ac:dyDescent="0.3">
      <c r="A659" s="1">
        <v>1975</v>
      </c>
      <c r="B659" s="1">
        <v>10</v>
      </c>
      <c r="C659" s="2">
        <f>DATE(precM[[#This Row],[Year]],precM[[#This Row],[Month]],15)</f>
        <v>27682</v>
      </c>
      <c r="D659" s="1">
        <f>precM[[#This Row],[Year]]+1/24+(precM[[#This Row],[Month]]-1)/12</f>
        <v>1975.7916666666667</v>
      </c>
      <c r="E659" s="1">
        <v>2.5</v>
      </c>
      <c r="F659" s="1">
        <f>$Q$17+$Q$18*precM[[#This Row],[DecDate]]</f>
        <v>4.2303447003545234</v>
      </c>
      <c r="G659">
        <f>precM[[#This Row],[Prec]]-precM[[#This Row],[Trend]]</f>
        <v>-1.7303447003545234</v>
      </c>
      <c r="H659" s="4">
        <f t="shared" si="10"/>
        <v>-1.894960084969908</v>
      </c>
      <c r="I659" s="4">
        <f>precM[[#This Row],[Trend]]+precM[[#This Row],[Cycle]]</f>
        <v>2.3353846153846156</v>
      </c>
      <c r="J659" s="4">
        <f>precM[[#This Row],[Detrended]]-precM[[#This Row],[Cycle]]</f>
        <v>0.16461538461538461</v>
      </c>
      <c r="K659" s="4">
        <f>AVERAGEIF(precM[Month],precM[Month],precM[High Frequency])</f>
        <v>-1.0463521015067407</v>
      </c>
      <c r="L659" s="4">
        <f>precM[[#This Row],[S0]]-AVERAGE($K$2:$K$13)</f>
        <v>-1.0492968543484005</v>
      </c>
      <c r="M659" s="4">
        <f>precM[[#This Row],[Prec]]-precM[[#This Row],[Seasonal]]</f>
        <v>3.5492968543484005</v>
      </c>
    </row>
    <row r="660" spans="1:13" x14ac:dyDescent="0.3">
      <c r="A660" s="1">
        <v>1975</v>
      </c>
      <c r="B660" s="1">
        <v>11</v>
      </c>
      <c r="C660" s="2">
        <f>DATE(precM[[#This Row],[Year]],precM[[#This Row],[Month]],15)</f>
        <v>27713</v>
      </c>
      <c r="D660" s="1">
        <f>precM[[#This Row],[Year]]+1/24+(precM[[#This Row],[Month]]-1)/12</f>
        <v>1975.875</v>
      </c>
      <c r="E660" s="1">
        <v>3</v>
      </c>
      <c r="F660" s="1">
        <f>$Q$17+$Q$18*precM[[#This Row],[DecDate]]</f>
        <v>4.2309770765060541</v>
      </c>
      <c r="G660">
        <f>precM[[#This Row],[Prec]]-precM[[#This Row],[Trend]]</f>
        <v>-1.2309770765060541</v>
      </c>
      <c r="H660" s="4">
        <f t="shared" si="10"/>
        <v>-2.254823230352208</v>
      </c>
      <c r="I660" s="4">
        <f>precM[[#This Row],[Trend]]+precM[[#This Row],[Cycle]]</f>
        <v>1.9761538461538461</v>
      </c>
      <c r="J660" s="4">
        <f>precM[[#This Row],[Detrended]]-precM[[#This Row],[Cycle]]</f>
        <v>1.0238461538461539</v>
      </c>
      <c r="K660" s="4">
        <f>AVERAGEIF(precM[Month],precM[Month],precM[High Frequency])</f>
        <v>2.138580491673276</v>
      </c>
      <c r="L660" s="4">
        <f>precM[[#This Row],[S0]]-AVERAGE($K$2:$K$13)</f>
        <v>2.1356357388316161</v>
      </c>
      <c r="M660" s="4">
        <f>precM[[#This Row],[Prec]]-precM[[#This Row],[Seasonal]]</f>
        <v>0.86436426116838394</v>
      </c>
    </row>
    <row r="661" spans="1:13" x14ac:dyDescent="0.3">
      <c r="A661" s="1">
        <v>1975</v>
      </c>
      <c r="B661" s="1">
        <v>12</v>
      </c>
      <c r="C661" s="2">
        <f>DATE(precM[[#This Row],[Year]],precM[[#This Row],[Month]],15)</f>
        <v>27743</v>
      </c>
      <c r="D661" s="1">
        <f>precM[[#This Row],[Year]]+1/24+(precM[[#This Row],[Month]]-1)/12</f>
        <v>1975.9583333333335</v>
      </c>
      <c r="E661" s="1">
        <v>5.08</v>
      </c>
      <c r="F661" s="1">
        <f>$Q$17+$Q$18*precM[[#This Row],[DecDate]]</f>
        <v>4.2316094526575867</v>
      </c>
      <c r="G661">
        <f>precM[[#This Row],[Prec]]-precM[[#This Row],[Trend]]</f>
        <v>0.84839054734241337</v>
      </c>
      <c r="H661" s="4">
        <f t="shared" si="10"/>
        <v>-2.2931479141960462</v>
      </c>
      <c r="I661" s="4">
        <f>precM[[#This Row],[Trend]]+precM[[#This Row],[Cycle]]</f>
        <v>1.9384615384615405</v>
      </c>
      <c r="J661" s="4">
        <f>precM[[#This Row],[Detrended]]-precM[[#This Row],[Cycle]]</f>
        <v>3.1415384615384596</v>
      </c>
      <c r="K661" s="4">
        <f>AVERAGEIF(precM[Month],precM[Month],precM[High Frequency])</f>
        <v>4.7562727993655827</v>
      </c>
      <c r="L661" s="4">
        <f>precM[[#This Row],[S0]]-AVERAGE($K$2:$K$13)</f>
        <v>4.7533280465239232</v>
      </c>
      <c r="M661" s="4">
        <f>precM[[#This Row],[Prec]]-precM[[#This Row],[Seasonal]]</f>
        <v>0.32667195347607692</v>
      </c>
    </row>
    <row r="662" spans="1:13" x14ac:dyDescent="0.3">
      <c r="A662" s="1">
        <v>1976</v>
      </c>
      <c r="B662" s="1">
        <v>1</v>
      </c>
      <c r="C662" s="2">
        <f>DATE(precM[[#This Row],[Year]],precM[[#This Row],[Month]],15)</f>
        <v>27774</v>
      </c>
      <c r="D662" s="1">
        <f>precM[[#This Row],[Year]]+1/24+(precM[[#This Row],[Month]]-1)/12</f>
        <v>1976.0416666666667</v>
      </c>
      <c r="E662" s="1">
        <v>0.74</v>
      </c>
      <c r="F662" s="1">
        <f>$Q$17+$Q$18*precM[[#This Row],[DecDate]]</f>
        <v>4.2322418288091157</v>
      </c>
      <c r="G662">
        <f>precM[[#This Row],[Prec]]-precM[[#This Row],[Trend]]</f>
        <v>-3.4922418288091155</v>
      </c>
      <c r="H662" s="4">
        <f t="shared" si="10"/>
        <v>-2.3214725980398851</v>
      </c>
      <c r="I662" s="4">
        <f>precM[[#This Row],[Trend]]+precM[[#This Row],[Cycle]]</f>
        <v>1.9107692307692306</v>
      </c>
      <c r="J662" s="4">
        <f>precM[[#This Row],[Detrended]]-precM[[#This Row],[Cycle]]</f>
        <v>-1.1707692307692303</v>
      </c>
      <c r="K662" s="4">
        <f>AVERAGEIF(precM[Month],precM[Month],precM[High Frequency])</f>
        <v>4.8781919111816014</v>
      </c>
      <c r="L662" s="4">
        <f>precM[[#This Row],[S0]]-AVERAGE($K$2:$K$13)</f>
        <v>4.8752471583399419</v>
      </c>
      <c r="M662" s="4">
        <f>precM[[#This Row],[Prec]]-precM[[#This Row],[Seasonal]]</f>
        <v>-4.1352471583399417</v>
      </c>
    </row>
    <row r="663" spans="1:13" x14ac:dyDescent="0.3">
      <c r="A663" s="1">
        <v>1976</v>
      </c>
      <c r="B663" s="1">
        <v>2</v>
      </c>
      <c r="C663" s="2">
        <f>DATE(precM[[#This Row],[Year]],precM[[#This Row],[Month]],15)</f>
        <v>27805</v>
      </c>
      <c r="D663" s="1">
        <f>precM[[#This Row],[Year]]+1/24+(precM[[#This Row],[Month]]-1)/12</f>
        <v>1976.125</v>
      </c>
      <c r="E663" s="1">
        <v>5.93</v>
      </c>
      <c r="F663" s="1">
        <f>$Q$17+$Q$18*precM[[#This Row],[DecDate]]</f>
        <v>4.2328742049606465</v>
      </c>
      <c r="G663">
        <f>precM[[#This Row],[Prec]]-precM[[#This Row],[Trend]]</f>
        <v>1.6971257950393532</v>
      </c>
      <c r="H663" s="4">
        <f t="shared" si="10"/>
        <v>-2.1190280511144932</v>
      </c>
      <c r="I663" s="4">
        <f>precM[[#This Row],[Trend]]+precM[[#This Row],[Cycle]]</f>
        <v>2.1138461538461533</v>
      </c>
      <c r="J663" s="4">
        <f>precM[[#This Row],[Detrended]]-precM[[#This Row],[Cycle]]</f>
        <v>3.8161538461538465</v>
      </c>
      <c r="K663" s="4">
        <f>AVERAGEIF(precM[Month],precM[Month],precM[High Frequency])</f>
        <v>4.3020697858842185</v>
      </c>
      <c r="L663" s="4">
        <f>precM[[#This Row],[S0]]-AVERAGE($K$2:$K$13)</f>
        <v>4.299125033042559</v>
      </c>
      <c r="M663" s="4">
        <f>precM[[#This Row],[Prec]]-precM[[#This Row],[Seasonal]]</f>
        <v>1.6308749669574407</v>
      </c>
    </row>
    <row r="664" spans="1:13" x14ac:dyDescent="0.3">
      <c r="A664" s="1">
        <v>1976</v>
      </c>
      <c r="B664" s="1">
        <v>3</v>
      </c>
      <c r="C664" s="2">
        <f>DATE(precM[[#This Row],[Year]],precM[[#This Row],[Month]],15)</f>
        <v>27834</v>
      </c>
      <c r="D664" s="1">
        <f>precM[[#This Row],[Year]]+1/24+(precM[[#This Row],[Month]]-1)/12</f>
        <v>1976.2083333333335</v>
      </c>
      <c r="E664" s="1">
        <v>2.42</v>
      </c>
      <c r="F664" s="1">
        <f>$Q$17+$Q$18*precM[[#This Row],[DecDate]]</f>
        <v>4.233506581112179</v>
      </c>
      <c r="G664">
        <f>precM[[#This Row],[Prec]]-precM[[#This Row],[Trend]]</f>
        <v>-1.8135065811121791</v>
      </c>
      <c r="H664" s="4">
        <f t="shared" si="10"/>
        <v>-2.1273527349583317</v>
      </c>
      <c r="I664" s="4">
        <f>precM[[#This Row],[Trend]]+precM[[#This Row],[Cycle]]</f>
        <v>2.1061538461538474</v>
      </c>
      <c r="J664" s="4">
        <f>precM[[#This Row],[Detrended]]-precM[[#This Row],[Cycle]]</f>
        <v>0.31384615384615255</v>
      </c>
      <c r="K664" s="4">
        <f>AVERAGEIF(precM[Month],precM[Month],precM[High Frequency])</f>
        <v>3.0973513084853286</v>
      </c>
      <c r="L664" s="4">
        <f>precM[[#This Row],[S0]]-AVERAGE($K$2:$K$13)</f>
        <v>3.0944065556436686</v>
      </c>
      <c r="M664" s="4">
        <f>precM[[#This Row],[Prec]]-precM[[#This Row],[Seasonal]]</f>
        <v>-0.67440655564366869</v>
      </c>
    </row>
    <row r="665" spans="1:13" x14ac:dyDescent="0.3">
      <c r="A665" s="1">
        <v>1976</v>
      </c>
      <c r="B665" s="1">
        <v>4</v>
      </c>
      <c r="C665" s="2">
        <f>DATE(precM[[#This Row],[Year]],precM[[#This Row],[Month]],15)</f>
        <v>27865</v>
      </c>
      <c r="D665" s="1">
        <f>precM[[#This Row],[Year]]+1/24+(precM[[#This Row],[Month]]-1)/12</f>
        <v>1976.2916666666667</v>
      </c>
      <c r="E665" s="1">
        <v>2.7</v>
      </c>
      <c r="F665" s="1">
        <f>$Q$17+$Q$18*precM[[#This Row],[DecDate]]</f>
        <v>4.234138957263708</v>
      </c>
      <c r="G665">
        <f>precM[[#This Row],[Prec]]-precM[[#This Row],[Trend]]</f>
        <v>-1.5341389572637079</v>
      </c>
      <c r="H665" s="4">
        <f t="shared" si="10"/>
        <v>-1.624908188032939</v>
      </c>
      <c r="I665" s="4">
        <f>precM[[#This Row],[Trend]]+precM[[#This Row],[Cycle]]</f>
        <v>2.609230769230769</v>
      </c>
      <c r="J665" s="4">
        <f>precM[[#This Row],[Detrended]]-precM[[#This Row],[Cycle]]</f>
        <v>9.0769230769231157E-2</v>
      </c>
      <c r="K665" s="4">
        <f>AVERAGEIF(precM[Month],precM[Month],precM[High Frequency])</f>
        <v>-0.10716891356066603</v>
      </c>
      <c r="L665" s="4">
        <f>precM[[#This Row],[S0]]-AVERAGE($K$2:$K$13)</f>
        <v>-0.11011366640232584</v>
      </c>
      <c r="M665" s="4">
        <f>precM[[#This Row],[Prec]]-precM[[#This Row],[Seasonal]]</f>
        <v>2.8101136664023261</v>
      </c>
    </row>
    <row r="666" spans="1:13" x14ac:dyDescent="0.3">
      <c r="A666" s="1">
        <v>1976</v>
      </c>
      <c r="B666" s="1">
        <v>5</v>
      </c>
      <c r="C666" s="2">
        <f>DATE(precM[[#This Row],[Year]],precM[[#This Row],[Month]],15)</f>
        <v>27895</v>
      </c>
      <c r="D666" s="1">
        <f>precM[[#This Row],[Year]]+1/24+(precM[[#This Row],[Month]]-1)/12</f>
        <v>1976.375</v>
      </c>
      <c r="E666" s="1">
        <v>0.16</v>
      </c>
      <c r="F666" s="1">
        <f>$Q$17+$Q$18*precM[[#This Row],[DecDate]]</f>
        <v>4.2347713334152388</v>
      </c>
      <c r="G666">
        <f>precM[[#This Row],[Prec]]-precM[[#This Row],[Trend]]</f>
        <v>-4.0747713334152387</v>
      </c>
      <c r="H666" s="4">
        <f t="shared" si="10"/>
        <v>-1.6116944103383162</v>
      </c>
      <c r="I666" s="4">
        <f>precM[[#This Row],[Trend]]+precM[[#This Row],[Cycle]]</f>
        <v>2.6230769230769226</v>
      </c>
      <c r="J666" s="4">
        <f>precM[[#This Row],[Detrended]]-precM[[#This Row],[Cycle]]</f>
        <v>-2.4630769230769225</v>
      </c>
      <c r="K666" s="4">
        <f>AVERAGEIF(precM[Month],precM[Month],precM[High Frequency])</f>
        <v>-2.20263283108644</v>
      </c>
      <c r="L666" s="4">
        <f>precM[[#This Row],[S0]]-AVERAGE($K$2:$K$13)</f>
        <v>-2.2055775839281</v>
      </c>
      <c r="M666" s="4">
        <f>precM[[#This Row],[Prec]]-precM[[#This Row],[Seasonal]]</f>
        <v>2.3655775839281001</v>
      </c>
    </row>
    <row r="667" spans="1:13" x14ac:dyDescent="0.3">
      <c r="A667" s="1">
        <v>1976</v>
      </c>
      <c r="B667" s="1">
        <v>6</v>
      </c>
      <c r="C667" s="2">
        <f>DATE(precM[[#This Row],[Year]],precM[[#This Row],[Month]],15)</f>
        <v>27926</v>
      </c>
      <c r="D667" s="1">
        <f>precM[[#This Row],[Year]]+1/24+(precM[[#This Row],[Month]]-1)/12</f>
        <v>1976.4583333333335</v>
      </c>
      <c r="E667" s="1">
        <v>0.25</v>
      </c>
      <c r="F667" s="1">
        <f>$Q$17+$Q$18*precM[[#This Row],[DecDate]]</f>
        <v>4.2354037095667714</v>
      </c>
      <c r="G667">
        <f>precM[[#This Row],[Prec]]-precM[[#This Row],[Trend]]</f>
        <v>-3.9854037095667714</v>
      </c>
      <c r="H667" s="4">
        <f t="shared" si="10"/>
        <v>-1.6677114018744628</v>
      </c>
      <c r="I667" s="4">
        <f>precM[[#This Row],[Trend]]+precM[[#This Row],[Cycle]]</f>
        <v>2.5676923076923086</v>
      </c>
      <c r="J667" s="4">
        <f>precM[[#This Row],[Detrended]]-precM[[#This Row],[Cycle]]</f>
        <v>-2.3176923076923086</v>
      </c>
      <c r="K667" s="4">
        <f>AVERAGEIF(precM[Month],precM[Month],precM[High Frequency])</f>
        <v>-3.5464234734337858</v>
      </c>
      <c r="L667" s="4">
        <f>precM[[#This Row],[S0]]-AVERAGE($K$2:$K$13)</f>
        <v>-3.5493682262754458</v>
      </c>
      <c r="M667" s="4">
        <f>precM[[#This Row],[Prec]]-precM[[#This Row],[Seasonal]]</f>
        <v>3.7993682262754458</v>
      </c>
    </row>
    <row r="668" spans="1:13" x14ac:dyDescent="0.3">
      <c r="A668" s="1">
        <v>1976</v>
      </c>
      <c r="B668" s="1">
        <v>7</v>
      </c>
      <c r="C668" s="2">
        <f>DATE(precM[[#This Row],[Year]],precM[[#This Row],[Month]],15)</f>
        <v>27956</v>
      </c>
      <c r="D668" s="1">
        <f>precM[[#This Row],[Year]]+1/24+(precM[[#This Row],[Month]]-1)/12</f>
        <v>1976.5416666666667</v>
      </c>
      <c r="E668" s="1">
        <v>0.09</v>
      </c>
      <c r="F668" s="1">
        <f>$Q$17+$Q$18*precM[[#This Row],[DecDate]]</f>
        <v>4.2360360857183004</v>
      </c>
      <c r="G668">
        <f>precM[[#This Row],[Prec]]-precM[[#This Row],[Trend]]</f>
        <v>-4.1460360857183005</v>
      </c>
      <c r="H668" s="4">
        <f t="shared" si="10"/>
        <v>-1.8175745472567624</v>
      </c>
      <c r="I668" s="4">
        <f>precM[[#This Row],[Trend]]+precM[[#This Row],[Cycle]]</f>
        <v>2.4184615384615382</v>
      </c>
      <c r="J668" s="4">
        <f>precM[[#This Row],[Detrended]]-precM[[#This Row],[Cycle]]</f>
        <v>-2.3284615384615384</v>
      </c>
      <c r="K668" s="4">
        <f>AVERAGEIF(precM[Month],precM[Month],precM[High Frequency])</f>
        <v>-4.3746233148294991</v>
      </c>
      <c r="L668" s="4">
        <f>precM[[#This Row],[S0]]-AVERAGE($K$2:$K$13)</f>
        <v>-4.3775680676711586</v>
      </c>
      <c r="M668" s="4">
        <f>precM[[#This Row],[Prec]]-precM[[#This Row],[Seasonal]]</f>
        <v>4.4675680676711584</v>
      </c>
    </row>
    <row r="669" spans="1:13" x14ac:dyDescent="0.3">
      <c r="A669" s="1">
        <v>1976</v>
      </c>
      <c r="B669" s="1">
        <v>8</v>
      </c>
      <c r="C669" s="2">
        <f>DATE(precM[[#This Row],[Year]],precM[[#This Row],[Month]],15)</f>
        <v>27987</v>
      </c>
      <c r="D669" s="1">
        <f>precM[[#This Row],[Year]]+1/24+(precM[[#This Row],[Month]]-1)/12</f>
        <v>1976.625</v>
      </c>
      <c r="E669" s="1">
        <v>2.91</v>
      </c>
      <c r="F669" s="1">
        <f>$Q$17+$Q$18*precM[[#This Row],[DecDate]]</f>
        <v>4.2366684618698311</v>
      </c>
      <c r="G669">
        <f>precM[[#This Row],[Prec]]-precM[[#This Row],[Trend]]</f>
        <v>-1.326668461869831</v>
      </c>
      <c r="H669" s="4">
        <f t="shared" si="10"/>
        <v>-1.6305146157159855</v>
      </c>
      <c r="I669" s="4">
        <f>precM[[#This Row],[Trend]]+precM[[#This Row],[Cycle]]</f>
        <v>2.6061538461538456</v>
      </c>
      <c r="J669" s="4">
        <f>precM[[#This Row],[Detrended]]-precM[[#This Row],[Cycle]]</f>
        <v>0.30384615384615454</v>
      </c>
      <c r="K669" s="4">
        <f>AVERAGEIF(precM[Month],precM[Month],precM[High Frequency])</f>
        <v>-4.2356780333068986</v>
      </c>
      <c r="L669" s="4">
        <f>precM[[#This Row],[S0]]-AVERAGE($K$2:$K$13)</f>
        <v>-4.2386227861485581</v>
      </c>
      <c r="M669" s="4">
        <f>precM[[#This Row],[Prec]]-precM[[#This Row],[Seasonal]]</f>
        <v>7.1486227861485583</v>
      </c>
    </row>
    <row r="670" spans="1:13" x14ac:dyDescent="0.3">
      <c r="A670" s="1">
        <v>1976</v>
      </c>
      <c r="B670" s="1">
        <v>9</v>
      </c>
      <c r="C670" s="2">
        <f>DATE(precM[[#This Row],[Year]],precM[[#This Row],[Month]],15)</f>
        <v>28018</v>
      </c>
      <c r="D670" s="1">
        <f>precM[[#This Row],[Year]]+1/24+(precM[[#This Row],[Month]]-1)/12</f>
        <v>1976.7083333333335</v>
      </c>
      <c r="E670" s="1">
        <v>1.36</v>
      </c>
      <c r="F670" s="1">
        <f>$Q$17+$Q$18*precM[[#This Row],[DecDate]]</f>
        <v>4.2373008380213637</v>
      </c>
      <c r="G670">
        <f>precM[[#This Row],[Prec]]-precM[[#This Row],[Trend]]</f>
        <v>-2.8773008380213634</v>
      </c>
      <c r="H670" s="4">
        <f t="shared" si="10"/>
        <v>-1.8896085303290542</v>
      </c>
      <c r="I670" s="4">
        <f>precM[[#This Row],[Trend]]+precM[[#This Row],[Cycle]]</f>
        <v>2.3476923076923093</v>
      </c>
      <c r="J670" s="4">
        <f>precM[[#This Row],[Detrended]]-precM[[#This Row],[Cycle]]</f>
        <v>-0.9876923076923092</v>
      </c>
      <c r="K670" s="4">
        <f>AVERAGEIF(precM[Month],precM[Month],precM[High Frequency])</f>
        <v>-3.6242505947660595</v>
      </c>
      <c r="L670" s="4">
        <f>precM[[#This Row],[S0]]-AVERAGE($K$2:$K$13)</f>
        <v>-3.6271953476077194</v>
      </c>
      <c r="M670" s="4">
        <f>precM[[#This Row],[Prec]]-precM[[#This Row],[Seasonal]]</f>
        <v>4.9871953476077193</v>
      </c>
    </row>
    <row r="671" spans="1:13" x14ac:dyDescent="0.3">
      <c r="A671" s="1">
        <v>1976</v>
      </c>
      <c r="B671" s="1">
        <v>10</v>
      </c>
      <c r="C671" s="2">
        <f>DATE(precM[[#This Row],[Year]],precM[[#This Row],[Month]],15)</f>
        <v>28048</v>
      </c>
      <c r="D671" s="1">
        <f>precM[[#This Row],[Year]]+1/24+(precM[[#This Row],[Month]]-1)/12</f>
        <v>1976.7916666666667</v>
      </c>
      <c r="E671" s="1">
        <v>6.78</v>
      </c>
      <c r="F671" s="1">
        <f>$Q$17+$Q$18*precM[[#This Row],[DecDate]]</f>
        <v>4.2379332141728927</v>
      </c>
      <c r="G671">
        <f>precM[[#This Row],[Prec]]-precM[[#This Row],[Trend]]</f>
        <v>2.5420667858271075</v>
      </c>
      <c r="H671" s="4">
        <f t="shared" si="10"/>
        <v>-2.017933214172893</v>
      </c>
      <c r="I671" s="4">
        <f>precM[[#This Row],[Trend]]+precM[[#This Row],[Cycle]]</f>
        <v>2.2199999999999998</v>
      </c>
      <c r="J671" s="4">
        <f>precM[[#This Row],[Detrended]]-precM[[#This Row],[Cycle]]</f>
        <v>4.5600000000000005</v>
      </c>
      <c r="K671" s="4">
        <f>AVERAGEIF(precM[Month],precM[Month],precM[High Frequency])</f>
        <v>-1.0463521015067407</v>
      </c>
      <c r="L671" s="4">
        <f>precM[[#This Row],[S0]]-AVERAGE($K$2:$K$13)</f>
        <v>-1.0492968543484005</v>
      </c>
      <c r="M671" s="4">
        <f>precM[[#This Row],[Prec]]-precM[[#This Row],[Seasonal]]</f>
        <v>7.8292968543484012</v>
      </c>
    </row>
    <row r="672" spans="1:13" x14ac:dyDescent="0.3">
      <c r="A672" s="1">
        <v>1976</v>
      </c>
      <c r="B672" s="1">
        <v>11</v>
      </c>
      <c r="C672" s="2">
        <f>DATE(precM[[#This Row],[Year]],precM[[#This Row],[Month]],15)</f>
        <v>28079</v>
      </c>
      <c r="D672" s="1">
        <f>precM[[#This Row],[Year]]+1/24+(precM[[#This Row],[Month]]-1)/12</f>
        <v>1976.875</v>
      </c>
      <c r="E672" s="1">
        <v>2.68</v>
      </c>
      <c r="F672" s="1">
        <f>$Q$17+$Q$18*precM[[#This Row],[DecDate]]</f>
        <v>4.2385655903244235</v>
      </c>
      <c r="G672">
        <f>precM[[#This Row],[Prec]]-precM[[#This Row],[Trend]]</f>
        <v>-1.5585655903244233</v>
      </c>
      <c r="H672" s="4">
        <f t="shared" si="10"/>
        <v>-1.9777963595551928</v>
      </c>
      <c r="I672" s="4">
        <f>precM[[#This Row],[Trend]]+precM[[#This Row],[Cycle]]</f>
        <v>2.2607692307692306</v>
      </c>
      <c r="J672" s="4">
        <f>precM[[#This Row],[Detrended]]-precM[[#This Row],[Cycle]]</f>
        <v>0.41923076923076952</v>
      </c>
      <c r="K672" s="4">
        <f>AVERAGEIF(precM[Month],precM[Month],precM[High Frequency])</f>
        <v>2.138580491673276</v>
      </c>
      <c r="L672" s="4">
        <f>precM[[#This Row],[S0]]-AVERAGE($K$2:$K$13)</f>
        <v>2.1356357388316161</v>
      </c>
      <c r="M672" s="4">
        <f>precM[[#This Row],[Prec]]-precM[[#This Row],[Seasonal]]</f>
        <v>0.5443642611683841</v>
      </c>
    </row>
    <row r="673" spans="1:13" x14ac:dyDescent="0.3">
      <c r="A673" s="1">
        <v>1976</v>
      </c>
      <c r="B673" s="1">
        <v>12</v>
      </c>
      <c r="C673" s="2">
        <f>DATE(precM[[#This Row],[Year]],precM[[#This Row],[Month]],15)</f>
        <v>28109</v>
      </c>
      <c r="D673" s="1">
        <f>precM[[#This Row],[Year]]+1/24+(precM[[#This Row],[Month]]-1)/12</f>
        <v>1976.9583333333335</v>
      </c>
      <c r="E673" s="1">
        <v>2.2799999999999998</v>
      </c>
      <c r="F673" s="1">
        <f>$Q$17+$Q$18*precM[[#This Row],[DecDate]]</f>
        <v>4.2391979664759543</v>
      </c>
      <c r="G673">
        <f>precM[[#This Row],[Prec]]-precM[[#This Row],[Trend]]</f>
        <v>-1.9591979664759545</v>
      </c>
      <c r="H673" s="4">
        <f t="shared" si="10"/>
        <v>-1.9645825818605702</v>
      </c>
      <c r="I673" s="4">
        <f>precM[[#This Row],[Trend]]+precM[[#This Row],[Cycle]]</f>
        <v>2.2746153846153838</v>
      </c>
      <c r="J673" s="4">
        <f>precM[[#This Row],[Detrended]]-precM[[#This Row],[Cycle]]</f>
        <v>5.3846153846157652E-3</v>
      </c>
      <c r="K673" s="4">
        <f>AVERAGEIF(precM[Month],precM[Month],precM[High Frequency])</f>
        <v>4.7562727993655827</v>
      </c>
      <c r="L673" s="4">
        <f>precM[[#This Row],[S0]]-AVERAGE($K$2:$K$13)</f>
        <v>4.7533280465239232</v>
      </c>
      <c r="M673" s="4">
        <f>precM[[#This Row],[Prec]]-precM[[#This Row],[Seasonal]]</f>
        <v>-2.4733280465239234</v>
      </c>
    </row>
    <row r="674" spans="1:13" x14ac:dyDescent="0.3">
      <c r="A674" s="1">
        <v>1977</v>
      </c>
      <c r="B674" s="1">
        <v>1</v>
      </c>
      <c r="C674" s="2">
        <f>DATE(precM[[#This Row],[Year]],precM[[#This Row],[Month]],15)</f>
        <v>28140</v>
      </c>
      <c r="D674" s="1">
        <f>precM[[#This Row],[Year]]+1/24+(precM[[#This Row],[Month]]-1)/12</f>
        <v>1977.0416666666667</v>
      </c>
      <c r="E674" s="1">
        <v>3.14</v>
      </c>
      <c r="F674" s="1">
        <f>$Q$17+$Q$18*precM[[#This Row],[DecDate]]</f>
        <v>4.239830342627485</v>
      </c>
      <c r="G674">
        <f>precM[[#This Row],[Prec]]-precM[[#This Row],[Trend]]</f>
        <v>-1.0998303426274849</v>
      </c>
      <c r="H674" s="4">
        <f t="shared" si="10"/>
        <v>-1.9721380349351776</v>
      </c>
      <c r="I674" s="4">
        <f>precM[[#This Row],[Trend]]+precM[[#This Row],[Cycle]]</f>
        <v>2.2676923076923075</v>
      </c>
      <c r="J674" s="4">
        <f>precM[[#This Row],[Detrended]]-precM[[#This Row],[Cycle]]</f>
        <v>0.87230769230769267</v>
      </c>
      <c r="K674" s="4">
        <f>AVERAGEIF(precM[Month],precM[Month],precM[High Frequency])</f>
        <v>4.8781919111816014</v>
      </c>
      <c r="L674" s="4">
        <f>precM[[#This Row],[S0]]-AVERAGE($K$2:$K$13)</f>
        <v>4.8752471583399419</v>
      </c>
      <c r="M674" s="4">
        <f>precM[[#This Row],[Prec]]-precM[[#This Row],[Seasonal]]</f>
        <v>-1.7352471583399418</v>
      </c>
    </row>
    <row r="675" spans="1:13" x14ac:dyDescent="0.3">
      <c r="A675" s="1">
        <v>1977</v>
      </c>
      <c r="B675" s="1">
        <v>2</v>
      </c>
      <c r="C675" s="2">
        <f>DATE(precM[[#This Row],[Year]],precM[[#This Row],[Month]],15)</f>
        <v>28171</v>
      </c>
      <c r="D675" s="1">
        <f>precM[[#This Row],[Year]]+1/24+(precM[[#This Row],[Month]]-1)/12</f>
        <v>1977.125</v>
      </c>
      <c r="E675" s="1">
        <v>3.18</v>
      </c>
      <c r="F675" s="1">
        <f>$Q$17+$Q$18*precM[[#This Row],[DecDate]]</f>
        <v>4.2404627187790158</v>
      </c>
      <c r="G675">
        <f>precM[[#This Row],[Prec]]-precM[[#This Row],[Trend]]</f>
        <v>-1.0604627187790157</v>
      </c>
      <c r="H675" s="4">
        <f t="shared" si="10"/>
        <v>-1.9489242572405545</v>
      </c>
      <c r="I675" s="4">
        <f>precM[[#This Row],[Trend]]+precM[[#This Row],[Cycle]]</f>
        <v>2.2915384615384613</v>
      </c>
      <c r="J675" s="4">
        <f>precM[[#This Row],[Detrended]]-precM[[#This Row],[Cycle]]</f>
        <v>0.88846153846153886</v>
      </c>
      <c r="K675" s="4">
        <f>AVERAGEIF(precM[Month],precM[Month],precM[High Frequency])</f>
        <v>4.3020697858842185</v>
      </c>
      <c r="L675" s="4">
        <f>precM[[#This Row],[S0]]-AVERAGE($K$2:$K$13)</f>
        <v>4.299125033042559</v>
      </c>
      <c r="M675" s="4">
        <f>precM[[#This Row],[Prec]]-precM[[#This Row],[Seasonal]]</f>
        <v>-1.1191250330425588</v>
      </c>
    </row>
    <row r="676" spans="1:13" x14ac:dyDescent="0.3">
      <c r="A676" s="1">
        <v>1977</v>
      </c>
      <c r="B676" s="1">
        <v>3</v>
      </c>
      <c r="C676" s="2">
        <f>DATE(precM[[#This Row],[Year]],precM[[#This Row],[Month]],15)</f>
        <v>28199</v>
      </c>
      <c r="D676" s="1">
        <f>precM[[#This Row],[Year]]+1/24+(precM[[#This Row],[Month]]-1)/12</f>
        <v>1977.2083333333335</v>
      </c>
      <c r="E676" s="1">
        <v>2.57</v>
      </c>
      <c r="F676" s="1">
        <f>$Q$17+$Q$18*precM[[#This Row],[DecDate]]</f>
        <v>4.2410950949305466</v>
      </c>
      <c r="G676">
        <f>precM[[#This Row],[Prec]]-precM[[#This Row],[Trend]]</f>
        <v>-1.6710950949305468</v>
      </c>
      <c r="H676" s="4">
        <f t="shared" si="10"/>
        <v>-1.9480181718536236</v>
      </c>
      <c r="I676" s="4">
        <f>precM[[#This Row],[Trend]]+precM[[#This Row],[Cycle]]</f>
        <v>2.293076923076923</v>
      </c>
      <c r="J676" s="4">
        <f>precM[[#This Row],[Detrended]]-precM[[#This Row],[Cycle]]</f>
        <v>0.27692307692307683</v>
      </c>
      <c r="K676" s="4">
        <f>AVERAGEIF(precM[Month],precM[Month],precM[High Frequency])</f>
        <v>3.0973513084853286</v>
      </c>
      <c r="L676" s="4">
        <f>precM[[#This Row],[S0]]-AVERAGE($K$2:$K$13)</f>
        <v>3.0944065556436686</v>
      </c>
      <c r="M676" s="4">
        <f>precM[[#This Row],[Prec]]-precM[[#This Row],[Seasonal]]</f>
        <v>-0.52440655564366878</v>
      </c>
    </row>
    <row r="677" spans="1:13" x14ac:dyDescent="0.3">
      <c r="A677" s="1">
        <v>1977</v>
      </c>
      <c r="B677" s="1">
        <v>4</v>
      </c>
      <c r="C677" s="2">
        <f>DATE(precM[[#This Row],[Year]],precM[[#This Row],[Month]],15)</f>
        <v>28230</v>
      </c>
      <c r="D677" s="1">
        <f>precM[[#This Row],[Year]]+1/24+(precM[[#This Row],[Month]]-1)/12</f>
        <v>1977.2916666666667</v>
      </c>
      <c r="E677" s="1">
        <v>0.76</v>
      </c>
      <c r="F677" s="1">
        <f>$Q$17+$Q$18*precM[[#This Row],[DecDate]]</f>
        <v>4.2417274710820774</v>
      </c>
      <c r="G677">
        <f>precM[[#This Row],[Prec]]-precM[[#This Row],[Trend]]</f>
        <v>-3.4817274710820776</v>
      </c>
      <c r="H677" s="4">
        <f t="shared" si="10"/>
        <v>-2.0163428556974621</v>
      </c>
      <c r="I677" s="4">
        <f>precM[[#This Row],[Trend]]+precM[[#This Row],[Cycle]]</f>
        <v>2.2253846153846153</v>
      </c>
      <c r="J677" s="4">
        <f>precM[[#This Row],[Detrended]]-precM[[#This Row],[Cycle]]</f>
        <v>-1.4653846153846155</v>
      </c>
      <c r="K677" s="4">
        <f>AVERAGEIF(precM[Month],precM[Month],precM[High Frequency])</f>
        <v>-0.10716891356066603</v>
      </c>
      <c r="L677" s="4">
        <f>precM[[#This Row],[S0]]-AVERAGE($K$2:$K$13)</f>
        <v>-0.11011366640232584</v>
      </c>
      <c r="M677" s="4">
        <f>precM[[#This Row],[Prec]]-precM[[#This Row],[Seasonal]]</f>
        <v>0.8701136664023259</v>
      </c>
    </row>
    <row r="678" spans="1:13" x14ac:dyDescent="0.3">
      <c r="A678" s="1">
        <v>1977</v>
      </c>
      <c r="B678" s="1">
        <v>5</v>
      </c>
      <c r="C678" s="2">
        <f>DATE(precM[[#This Row],[Year]],precM[[#This Row],[Month]],15)</f>
        <v>28260</v>
      </c>
      <c r="D678" s="1">
        <f>precM[[#This Row],[Year]]+1/24+(precM[[#This Row],[Month]]-1)/12</f>
        <v>1977.375</v>
      </c>
      <c r="E678" s="1">
        <v>3.23</v>
      </c>
      <c r="F678" s="1">
        <f>$Q$17+$Q$18*precM[[#This Row],[DecDate]]</f>
        <v>4.2423598472336081</v>
      </c>
      <c r="G678">
        <f>precM[[#This Row],[Prec]]-precM[[#This Row],[Trend]]</f>
        <v>-1.0123598472336082</v>
      </c>
      <c r="H678" s="4">
        <f t="shared" si="10"/>
        <v>-2.4215906164643775</v>
      </c>
      <c r="I678" s="4">
        <f>precM[[#This Row],[Trend]]+precM[[#This Row],[Cycle]]</f>
        <v>1.8207692307692307</v>
      </c>
      <c r="J678" s="4">
        <f>precM[[#This Row],[Detrended]]-precM[[#This Row],[Cycle]]</f>
        <v>1.4092307692307693</v>
      </c>
      <c r="K678" s="4">
        <f>AVERAGEIF(precM[Month],precM[Month],precM[High Frequency])</f>
        <v>-2.20263283108644</v>
      </c>
      <c r="L678" s="4">
        <f>precM[[#This Row],[S0]]-AVERAGE($K$2:$K$13)</f>
        <v>-2.2055775839281</v>
      </c>
      <c r="M678" s="4">
        <f>precM[[#This Row],[Prec]]-precM[[#This Row],[Seasonal]]</f>
        <v>5.4355775839281</v>
      </c>
    </row>
    <row r="679" spans="1:13" x14ac:dyDescent="0.3">
      <c r="A679" s="1">
        <v>1977</v>
      </c>
      <c r="B679" s="1">
        <v>6</v>
      </c>
      <c r="C679" s="2">
        <f>DATE(precM[[#This Row],[Year]],precM[[#This Row],[Month]],15)</f>
        <v>28291</v>
      </c>
      <c r="D679" s="1">
        <f>precM[[#This Row],[Year]]+1/24+(precM[[#This Row],[Month]]-1)/12</f>
        <v>1977.4583333333335</v>
      </c>
      <c r="E679" s="1">
        <v>0.34</v>
      </c>
      <c r="F679" s="1">
        <f>$Q$17+$Q$18*precM[[#This Row],[DecDate]]</f>
        <v>4.2429922233851389</v>
      </c>
      <c r="G679">
        <f>precM[[#This Row],[Prec]]-precM[[#This Row],[Trend]]</f>
        <v>-3.9029922233851391</v>
      </c>
      <c r="H679" s="4">
        <f t="shared" si="10"/>
        <v>-2.6029922233851392</v>
      </c>
      <c r="I679" s="4">
        <f>precM[[#This Row],[Trend]]+precM[[#This Row],[Cycle]]</f>
        <v>1.6399999999999997</v>
      </c>
      <c r="J679" s="4">
        <f>precM[[#This Row],[Detrended]]-precM[[#This Row],[Cycle]]</f>
        <v>-1.2999999999999998</v>
      </c>
      <c r="K679" s="4">
        <f>AVERAGEIF(precM[Month],precM[Month],precM[High Frequency])</f>
        <v>-3.5464234734337858</v>
      </c>
      <c r="L679" s="4">
        <f>precM[[#This Row],[S0]]-AVERAGE($K$2:$K$13)</f>
        <v>-3.5493682262754458</v>
      </c>
      <c r="M679" s="4">
        <f>precM[[#This Row],[Prec]]-precM[[#This Row],[Seasonal]]</f>
        <v>3.8893682262754457</v>
      </c>
    </row>
    <row r="680" spans="1:13" x14ac:dyDescent="0.3">
      <c r="A680" s="1">
        <v>1977</v>
      </c>
      <c r="B680" s="1">
        <v>7</v>
      </c>
      <c r="C680" s="2">
        <f>DATE(precM[[#This Row],[Year]],precM[[#This Row],[Month]],15)</f>
        <v>28321</v>
      </c>
      <c r="D680" s="1">
        <f>precM[[#This Row],[Year]]+1/24+(precM[[#This Row],[Month]]-1)/12</f>
        <v>1977.5416666666667</v>
      </c>
      <c r="E680" s="1">
        <v>0.16</v>
      </c>
      <c r="F680" s="1">
        <f>$Q$17+$Q$18*precM[[#This Row],[DecDate]]</f>
        <v>4.2436245995366697</v>
      </c>
      <c r="G680">
        <f>precM[[#This Row],[Prec]]-precM[[#This Row],[Trend]]</f>
        <v>-4.0836245995366696</v>
      </c>
      <c r="H680" s="4">
        <f t="shared" si="10"/>
        <v>-1.1767015226135931</v>
      </c>
      <c r="I680" s="4">
        <f>precM[[#This Row],[Trend]]+precM[[#This Row],[Cycle]]</f>
        <v>3.0669230769230769</v>
      </c>
      <c r="J680" s="4">
        <f>precM[[#This Row],[Detrended]]-precM[[#This Row],[Cycle]]</f>
        <v>-2.9069230769230767</v>
      </c>
      <c r="K680" s="4">
        <f>AVERAGEIF(precM[Month],precM[Month],precM[High Frequency])</f>
        <v>-4.3746233148294991</v>
      </c>
      <c r="L680" s="4">
        <f>precM[[#This Row],[S0]]-AVERAGE($K$2:$K$13)</f>
        <v>-4.3775680676711586</v>
      </c>
      <c r="M680" s="4">
        <f>precM[[#This Row],[Prec]]-precM[[#This Row],[Seasonal]]</f>
        <v>4.5375680676711587</v>
      </c>
    </row>
    <row r="681" spans="1:13" x14ac:dyDescent="0.3">
      <c r="A681" s="1">
        <v>1977</v>
      </c>
      <c r="B681" s="1">
        <v>8</v>
      </c>
      <c r="C681" s="2">
        <f>DATE(precM[[#This Row],[Year]],precM[[#This Row],[Month]],15)</f>
        <v>28352</v>
      </c>
      <c r="D681" s="1">
        <f>precM[[#This Row],[Year]]+1/24+(precM[[#This Row],[Month]]-1)/12</f>
        <v>1977.625</v>
      </c>
      <c r="E681" s="1">
        <v>0.4</v>
      </c>
      <c r="F681" s="1">
        <f>$Q$17+$Q$18*precM[[#This Row],[DecDate]]</f>
        <v>4.2442569756882005</v>
      </c>
      <c r="G681">
        <f>precM[[#This Row],[Prec]]-precM[[#This Row],[Trend]]</f>
        <v>-3.8442569756882006</v>
      </c>
      <c r="H681" s="4">
        <f t="shared" si="10"/>
        <v>-0.80118005261127767</v>
      </c>
      <c r="I681" s="4">
        <f>precM[[#This Row],[Trend]]+precM[[#This Row],[Cycle]]</f>
        <v>3.4430769230769229</v>
      </c>
      <c r="J681" s="4">
        <f>precM[[#This Row],[Detrended]]-precM[[#This Row],[Cycle]]</f>
        <v>-3.043076923076923</v>
      </c>
      <c r="K681" s="4">
        <f>AVERAGEIF(precM[Month],precM[Month],precM[High Frequency])</f>
        <v>-4.2356780333068986</v>
      </c>
      <c r="L681" s="4">
        <f>precM[[#This Row],[S0]]-AVERAGE($K$2:$K$13)</f>
        <v>-4.2386227861485581</v>
      </c>
      <c r="M681" s="4">
        <f>precM[[#This Row],[Prec]]-precM[[#This Row],[Seasonal]]</f>
        <v>4.6386227861485585</v>
      </c>
    </row>
    <row r="682" spans="1:13" x14ac:dyDescent="0.3">
      <c r="A682" s="1">
        <v>1977</v>
      </c>
      <c r="B682" s="1">
        <v>9</v>
      </c>
      <c r="C682" s="2">
        <f>DATE(precM[[#This Row],[Year]],precM[[#This Row],[Month]],15)</f>
        <v>28383</v>
      </c>
      <c r="D682" s="1">
        <f>precM[[#This Row],[Year]]+1/24+(precM[[#This Row],[Month]]-1)/12</f>
        <v>1977.7083333333335</v>
      </c>
      <c r="E682" s="1">
        <v>2.93</v>
      </c>
      <c r="F682" s="1">
        <f>$Q$17+$Q$18*precM[[#This Row],[DecDate]]</f>
        <v>4.2448893518397313</v>
      </c>
      <c r="G682">
        <f>precM[[#This Row],[Prec]]-precM[[#This Row],[Trend]]</f>
        <v>-1.3148893518397311</v>
      </c>
      <c r="H682" s="4">
        <f t="shared" si="10"/>
        <v>-0.22796627491665469</v>
      </c>
      <c r="I682" s="4">
        <f>precM[[#This Row],[Trend]]+precM[[#This Row],[Cycle]]</f>
        <v>4.0169230769230762</v>
      </c>
      <c r="J682" s="4">
        <f>precM[[#This Row],[Detrended]]-precM[[#This Row],[Cycle]]</f>
        <v>-1.0869230769230764</v>
      </c>
      <c r="K682" s="4">
        <f>AVERAGEIF(precM[Month],precM[Month],precM[High Frequency])</f>
        <v>-3.6242505947660595</v>
      </c>
      <c r="L682" s="4">
        <f>precM[[#This Row],[S0]]-AVERAGE($K$2:$K$13)</f>
        <v>-3.6271953476077194</v>
      </c>
      <c r="M682" s="4">
        <f>precM[[#This Row],[Prec]]-precM[[#This Row],[Seasonal]]</f>
        <v>6.5571953476077196</v>
      </c>
    </row>
    <row r="683" spans="1:13" x14ac:dyDescent="0.3">
      <c r="A683" s="1">
        <v>1977</v>
      </c>
      <c r="B683" s="1">
        <v>10</v>
      </c>
      <c r="C683" s="2">
        <f>DATE(precM[[#This Row],[Year]],precM[[#This Row],[Month]],15)</f>
        <v>28413</v>
      </c>
      <c r="D683" s="1">
        <f>precM[[#This Row],[Year]]+1/24+(precM[[#This Row],[Month]]-1)/12</f>
        <v>1977.7916666666667</v>
      </c>
      <c r="E683" s="1">
        <v>0.48</v>
      </c>
      <c r="F683" s="1">
        <f>$Q$17+$Q$18*precM[[#This Row],[DecDate]]</f>
        <v>4.245521727991262</v>
      </c>
      <c r="G683">
        <f>precM[[#This Row],[Prec]]-precM[[#This Row],[Trend]]</f>
        <v>-3.7655217279912621</v>
      </c>
      <c r="H683" s="4">
        <f t="shared" si="10"/>
        <v>0.20755519508566067</v>
      </c>
      <c r="I683" s="4">
        <f>precM[[#This Row],[Trend]]+precM[[#This Row],[Cycle]]</f>
        <v>4.4530769230769227</v>
      </c>
      <c r="J683" s="4">
        <f>precM[[#This Row],[Detrended]]-precM[[#This Row],[Cycle]]</f>
        <v>-3.9730769230769227</v>
      </c>
      <c r="K683" s="4">
        <f>AVERAGEIF(precM[Month],precM[Month],precM[High Frequency])</f>
        <v>-1.0463521015067407</v>
      </c>
      <c r="L683" s="4">
        <f>precM[[#This Row],[S0]]-AVERAGE($K$2:$K$13)</f>
        <v>-1.0492968543484005</v>
      </c>
      <c r="M683" s="4">
        <f>precM[[#This Row],[Prec]]-precM[[#This Row],[Seasonal]]</f>
        <v>1.5292968543484005</v>
      </c>
    </row>
    <row r="684" spans="1:13" x14ac:dyDescent="0.3">
      <c r="A684" s="1">
        <v>1977</v>
      </c>
      <c r="B684" s="1">
        <v>11</v>
      </c>
      <c r="C684" s="2">
        <f>DATE(precM[[#This Row],[Year]],precM[[#This Row],[Month]],15)</f>
        <v>28444</v>
      </c>
      <c r="D684" s="1">
        <f>precM[[#This Row],[Year]]+1/24+(precM[[#This Row],[Month]]-1)/12</f>
        <v>1977.875</v>
      </c>
      <c r="E684" s="1">
        <v>1.52</v>
      </c>
      <c r="F684" s="1">
        <f>$Q$17+$Q$18*precM[[#This Row],[DecDate]]</f>
        <v>4.2461541041427928</v>
      </c>
      <c r="G684">
        <f>precM[[#This Row],[Prec]]-precM[[#This Row],[Trend]]</f>
        <v>-2.7261541041427928</v>
      </c>
      <c r="H684" s="4">
        <f t="shared" si="10"/>
        <v>0.25384589585720713</v>
      </c>
      <c r="I684" s="4">
        <f>precM[[#This Row],[Trend]]+precM[[#This Row],[Cycle]]</f>
        <v>4.5</v>
      </c>
      <c r="J684" s="4">
        <f>precM[[#This Row],[Detrended]]-precM[[#This Row],[Cycle]]</f>
        <v>-2.98</v>
      </c>
      <c r="K684" s="4">
        <f>AVERAGEIF(precM[Month],precM[Month],precM[High Frequency])</f>
        <v>2.138580491673276</v>
      </c>
      <c r="L684" s="4">
        <f>precM[[#This Row],[S0]]-AVERAGE($K$2:$K$13)</f>
        <v>2.1356357388316161</v>
      </c>
      <c r="M684" s="4">
        <f>precM[[#This Row],[Prec]]-precM[[#This Row],[Seasonal]]</f>
        <v>-0.61563573883161604</v>
      </c>
    </row>
    <row r="685" spans="1:13" x14ac:dyDescent="0.3">
      <c r="A685" s="1">
        <v>1977</v>
      </c>
      <c r="B685" s="1">
        <v>12</v>
      </c>
      <c r="C685" s="2">
        <f>DATE(precM[[#This Row],[Year]],precM[[#This Row],[Month]],15)</f>
        <v>28474</v>
      </c>
      <c r="D685" s="1">
        <f>precM[[#This Row],[Year]]+1/24+(precM[[#This Row],[Month]]-1)/12</f>
        <v>1977.9583333333335</v>
      </c>
      <c r="E685" s="1">
        <v>0.33</v>
      </c>
      <c r="F685" s="1">
        <f>$Q$17+$Q$18*precM[[#This Row],[DecDate]]</f>
        <v>4.2467864802943236</v>
      </c>
      <c r="G685">
        <f>precM[[#This Row],[Prec]]-precM[[#This Row],[Trend]]</f>
        <v>-3.9167864802943235</v>
      </c>
      <c r="H685" s="4">
        <f t="shared" si="10"/>
        <v>5.1675058167214752E-2</v>
      </c>
      <c r="I685" s="4">
        <f>precM[[#This Row],[Trend]]+precM[[#This Row],[Cycle]]</f>
        <v>4.2984615384615381</v>
      </c>
      <c r="J685" s="4">
        <f>precM[[#This Row],[Detrended]]-precM[[#This Row],[Cycle]]</f>
        <v>-3.9684615384615385</v>
      </c>
      <c r="K685" s="4">
        <f>AVERAGEIF(precM[Month],precM[Month],precM[High Frequency])</f>
        <v>4.7562727993655827</v>
      </c>
      <c r="L685" s="4">
        <f>precM[[#This Row],[S0]]-AVERAGE($K$2:$K$13)</f>
        <v>4.7533280465239232</v>
      </c>
      <c r="M685" s="4">
        <f>precM[[#This Row],[Prec]]-precM[[#This Row],[Seasonal]]</f>
        <v>-4.4233280465239231</v>
      </c>
    </row>
    <row r="686" spans="1:13" x14ac:dyDescent="0.3">
      <c r="A686" s="1">
        <v>1978</v>
      </c>
      <c r="B686" s="1">
        <v>1</v>
      </c>
      <c r="C686" s="2">
        <f>DATE(precM[[#This Row],[Year]],precM[[#This Row],[Month]],15)</f>
        <v>28505</v>
      </c>
      <c r="D686" s="1">
        <f>precM[[#This Row],[Year]]+1/24+(precM[[#This Row],[Month]]-1)/12</f>
        <v>1978.0416666666667</v>
      </c>
      <c r="E686" s="1">
        <v>20.83</v>
      </c>
      <c r="F686" s="1">
        <f>$Q$17+$Q$18*precM[[#This Row],[DecDate]]</f>
        <v>4.2474188564458544</v>
      </c>
      <c r="G686">
        <f>precM[[#This Row],[Prec]]-precM[[#This Row],[Trend]]</f>
        <v>16.582581143554144</v>
      </c>
      <c r="H686" s="4">
        <f t="shared" si="10"/>
        <v>4.7196528169530044E-2</v>
      </c>
      <c r="I686" s="4">
        <f>precM[[#This Row],[Trend]]+precM[[#This Row],[Cycle]]</f>
        <v>4.2946153846153843</v>
      </c>
      <c r="J686" s="4">
        <f>precM[[#This Row],[Detrended]]-precM[[#This Row],[Cycle]]</f>
        <v>16.535384615384615</v>
      </c>
      <c r="K686" s="4">
        <f>AVERAGEIF(precM[Month],precM[Month],precM[High Frequency])</f>
        <v>4.8781919111816014</v>
      </c>
      <c r="L686" s="4">
        <f>precM[[#This Row],[S0]]-AVERAGE($K$2:$K$13)</f>
        <v>4.8752471583399419</v>
      </c>
      <c r="M686" s="4">
        <f>precM[[#This Row],[Prec]]-precM[[#This Row],[Seasonal]]</f>
        <v>15.954752841660056</v>
      </c>
    </row>
    <row r="687" spans="1:13" x14ac:dyDescent="0.3">
      <c r="A687" s="1">
        <v>1978</v>
      </c>
      <c r="B687" s="1">
        <v>2</v>
      </c>
      <c r="C687" s="2">
        <f>DATE(precM[[#This Row],[Year]],precM[[#This Row],[Month]],15)</f>
        <v>28536</v>
      </c>
      <c r="D687" s="1">
        <f>precM[[#This Row],[Year]]+1/24+(precM[[#This Row],[Month]]-1)/12</f>
        <v>1978.125</v>
      </c>
      <c r="E687" s="1">
        <v>8.0299999999999994</v>
      </c>
      <c r="F687" s="1">
        <f>$Q$17+$Q$18*precM[[#This Row],[DecDate]]</f>
        <v>4.2480512325973852</v>
      </c>
      <c r="G687">
        <f>precM[[#This Row],[Prec]]-precM[[#This Row],[Trend]]</f>
        <v>3.7819487674026142</v>
      </c>
      <c r="H687" s="4">
        <f t="shared" si="10"/>
        <v>4.0410305864153104E-2</v>
      </c>
      <c r="I687" s="4">
        <f>precM[[#This Row],[Trend]]+precM[[#This Row],[Cycle]]</f>
        <v>4.2884615384615383</v>
      </c>
      <c r="J687" s="4">
        <f>precM[[#This Row],[Detrended]]-precM[[#This Row],[Cycle]]</f>
        <v>3.741538461538461</v>
      </c>
      <c r="K687" s="4">
        <f>AVERAGEIF(precM[Month],precM[Month],precM[High Frequency])</f>
        <v>4.3020697858842185</v>
      </c>
      <c r="L687" s="4">
        <f>precM[[#This Row],[S0]]-AVERAGE($K$2:$K$13)</f>
        <v>4.299125033042559</v>
      </c>
      <c r="M687" s="4">
        <f>precM[[#This Row],[Prec]]-precM[[#This Row],[Seasonal]]</f>
        <v>3.7308749669574404</v>
      </c>
    </row>
    <row r="688" spans="1:13" x14ac:dyDescent="0.3">
      <c r="A688" s="1">
        <v>1978</v>
      </c>
      <c r="B688" s="1">
        <v>3</v>
      </c>
      <c r="C688" s="2">
        <f>DATE(precM[[#This Row],[Year]],precM[[#This Row],[Month]],15)</f>
        <v>28564</v>
      </c>
      <c r="D688" s="1">
        <f>precM[[#This Row],[Year]]+1/24+(precM[[#This Row],[Month]]-1)/12</f>
        <v>1978.2083333333335</v>
      </c>
      <c r="E688" s="1">
        <v>10.64</v>
      </c>
      <c r="F688" s="1">
        <f>$Q$17+$Q$18*precM[[#This Row],[DecDate]]</f>
        <v>4.2486836087489159</v>
      </c>
      <c r="G688">
        <f>precM[[#This Row],[Prec]]-precM[[#This Row],[Trend]]</f>
        <v>6.3913163912510846</v>
      </c>
      <c r="H688" s="4">
        <f t="shared" si="10"/>
        <v>0.26593177586646877</v>
      </c>
      <c r="I688" s="4">
        <f>precM[[#This Row],[Trend]]+precM[[#This Row],[Cycle]]</f>
        <v>4.5146153846153849</v>
      </c>
      <c r="J688" s="4">
        <f>precM[[#This Row],[Detrended]]-precM[[#This Row],[Cycle]]</f>
        <v>6.1253846153846156</v>
      </c>
      <c r="K688" s="4">
        <f>AVERAGEIF(precM[Month],precM[Month],precM[High Frequency])</f>
        <v>3.0973513084853286</v>
      </c>
      <c r="L688" s="4">
        <f>precM[[#This Row],[S0]]-AVERAGE($K$2:$K$13)</f>
        <v>3.0944065556436686</v>
      </c>
      <c r="M688" s="4">
        <f>precM[[#This Row],[Prec]]-precM[[#This Row],[Seasonal]]</f>
        <v>7.5455934443563315</v>
      </c>
    </row>
    <row r="689" spans="1:13" x14ac:dyDescent="0.3">
      <c r="A689" s="1">
        <v>1978</v>
      </c>
      <c r="B689" s="1">
        <v>4</v>
      </c>
      <c r="C689" s="2">
        <f>DATE(precM[[#This Row],[Year]],precM[[#This Row],[Month]],15)</f>
        <v>28595</v>
      </c>
      <c r="D689" s="1">
        <f>precM[[#This Row],[Year]]+1/24+(precM[[#This Row],[Month]]-1)/12</f>
        <v>1978.2916666666667</v>
      </c>
      <c r="E689" s="1">
        <v>8.24</v>
      </c>
      <c r="F689" s="1">
        <f>$Q$17+$Q$18*precM[[#This Row],[DecDate]]</f>
        <v>4.2493159849004467</v>
      </c>
      <c r="G689">
        <f>precM[[#This Row],[Prec]]-precM[[#This Row],[Trend]]</f>
        <v>3.9906840150995535</v>
      </c>
      <c r="H689" s="4">
        <f t="shared" si="10"/>
        <v>9.453016894570726E-2</v>
      </c>
      <c r="I689" s="4">
        <f>precM[[#This Row],[Trend]]+precM[[#This Row],[Cycle]]</f>
        <v>4.3438461538461537</v>
      </c>
      <c r="J689" s="4">
        <f>precM[[#This Row],[Detrended]]-precM[[#This Row],[Cycle]]</f>
        <v>3.8961538461538461</v>
      </c>
      <c r="K689" s="4">
        <f>AVERAGEIF(precM[Month],precM[Month],precM[High Frequency])</f>
        <v>-0.10716891356066603</v>
      </c>
      <c r="L689" s="4">
        <f>precM[[#This Row],[S0]]-AVERAGE($K$2:$K$13)</f>
        <v>-0.11011366640232584</v>
      </c>
      <c r="M689" s="4">
        <f>precM[[#This Row],[Prec]]-precM[[#This Row],[Seasonal]]</f>
        <v>8.3501136664023257</v>
      </c>
    </row>
    <row r="690" spans="1:13" x14ac:dyDescent="0.3">
      <c r="A690" s="1">
        <v>1978</v>
      </c>
      <c r="B690" s="1">
        <v>5</v>
      </c>
      <c r="C690" s="2">
        <f>DATE(precM[[#This Row],[Year]],precM[[#This Row],[Month]],15)</f>
        <v>28625</v>
      </c>
      <c r="D690" s="1">
        <f>precM[[#This Row],[Year]]+1/24+(precM[[#This Row],[Month]]-1)/12</f>
        <v>1978.375</v>
      </c>
      <c r="E690" s="1">
        <v>1.37</v>
      </c>
      <c r="F690" s="1">
        <f>$Q$17+$Q$18*precM[[#This Row],[DecDate]]</f>
        <v>4.2499483610519775</v>
      </c>
      <c r="G690">
        <f>precM[[#This Row],[Prec]]-precM[[#This Row],[Trend]]</f>
        <v>-2.8799483610519774</v>
      </c>
      <c r="H690" s="4">
        <f t="shared" si="10"/>
        <v>0.43235933125571474</v>
      </c>
      <c r="I690" s="4">
        <f>precM[[#This Row],[Trend]]+precM[[#This Row],[Cycle]]</f>
        <v>4.6823076923076918</v>
      </c>
      <c r="J690" s="4">
        <f>precM[[#This Row],[Detrended]]-precM[[#This Row],[Cycle]]</f>
        <v>-3.3123076923076922</v>
      </c>
      <c r="K690" s="4">
        <f>AVERAGEIF(precM[Month],precM[Month],precM[High Frequency])</f>
        <v>-2.20263283108644</v>
      </c>
      <c r="L690" s="4">
        <f>precM[[#This Row],[S0]]-AVERAGE($K$2:$K$13)</f>
        <v>-2.2055775839281</v>
      </c>
      <c r="M690" s="4">
        <f>precM[[#This Row],[Prec]]-precM[[#This Row],[Seasonal]]</f>
        <v>3.5755775839281001</v>
      </c>
    </row>
    <row r="691" spans="1:13" x14ac:dyDescent="0.3">
      <c r="A691" s="1">
        <v>1978</v>
      </c>
      <c r="B691" s="1">
        <v>6</v>
      </c>
      <c r="C691" s="2">
        <f>DATE(precM[[#This Row],[Year]],precM[[#This Row],[Month]],15)</f>
        <v>28656</v>
      </c>
      <c r="D691" s="1">
        <f>precM[[#This Row],[Year]]+1/24+(precM[[#This Row],[Month]]-1)/12</f>
        <v>1978.4583333333335</v>
      </c>
      <c r="E691" s="1">
        <v>0.61</v>
      </c>
      <c r="F691" s="1">
        <f>$Q$17+$Q$18*precM[[#This Row],[DecDate]]</f>
        <v>4.2505807372035083</v>
      </c>
      <c r="G691">
        <f>precM[[#This Row],[Prec]]-precM[[#This Row],[Trend]]</f>
        <v>-3.6405807372035084</v>
      </c>
      <c r="H691" s="4">
        <f t="shared" si="10"/>
        <v>1.2794192627964915</v>
      </c>
      <c r="I691" s="4">
        <f>precM[[#This Row],[Trend]]+precM[[#This Row],[Cycle]]</f>
        <v>5.5299999999999994</v>
      </c>
      <c r="J691" s="4">
        <f>precM[[#This Row],[Detrended]]-precM[[#This Row],[Cycle]]</f>
        <v>-4.92</v>
      </c>
      <c r="K691" s="4">
        <f>AVERAGEIF(precM[Month],precM[Month],precM[High Frequency])</f>
        <v>-3.5464234734337858</v>
      </c>
      <c r="L691" s="4">
        <f>precM[[#This Row],[S0]]-AVERAGE($K$2:$K$13)</f>
        <v>-3.5493682262754458</v>
      </c>
      <c r="M691" s="4">
        <f>precM[[#This Row],[Prec]]-precM[[#This Row],[Seasonal]]</f>
        <v>4.1593682262754461</v>
      </c>
    </row>
    <row r="692" spans="1:13" x14ac:dyDescent="0.3">
      <c r="A692" s="1">
        <v>1978</v>
      </c>
      <c r="B692" s="1">
        <v>7</v>
      </c>
      <c r="C692" s="2">
        <f>DATE(precM[[#This Row],[Year]],precM[[#This Row],[Month]],15)</f>
        <v>28686</v>
      </c>
      <c r="D692" s="1">
        <f>precM[[#This Row],[Year]]+1/24+(precM[[#This Row],[Month]]-1)/12</f>
        <v>1978.5416666666667</v>
      </c>
      <c r="E692" s="1">
        <v>0.28999999999999998</v>
      </c>
      <c r="F692" s="1">
        <f>$Q$17+$Q$18*precM[[#This Row],[DecDate]]</f>
        <v>4.251213113355039</v>
      </c>
      <c r="G692">
        <f>precM[[#This Row],[Prec]]-precM[[#This Row],[Trend]]</f>
        <v>-3.961213113355039</v>
      </c>
      <c r="H692" s="4">
        <f t="shared" si="10"/>
        <v>1.93801765587573</v>
      </c>
      <c r="I692" s="4">
        <f>precM[[#This Row],[Trend]]+precM[[#This Row],[Cycle]]</f>
        <v>6.1892307692307691</v>
      </c>
      <c r="J692" s="4">
        <f>precM[[#This Row],[Detrended]]-precM[[#This Row],[Cycle]]</f>
        <v>-5.8992307692307691</v>
      </c>
      <c r="K692" s="4">
        <f>AVERAGEIF(precM[Month],precM[Month],precM[High Frequency])</f>
        <v>-4.3746233148294991</v>
      </c>
      <c r="L692" s="4">
        <f>precM[[#This Row],[S0]]-AVERAGE($K$2:$K$13)</f>
        <v>-4.3775680676711586</v>
      </c>
      <c r="M692" s="4">
        <f>precM[[#This Row],[Prec]]-precM[[#This Row],[Seasonal]]</f>
        <v>4.6675680676711586</v>
      </c>
    </row>
    <row r="693" spans="1:13" x14ac:dyDescent="0.3">
      <c r="A693" s="1">
        <v>1978</v>
      </c>
      <c r="B693" s="1">
        <v>8</v>
      </c>
      <c r="C693" s="2">
        <f>DATE(precM[[#This Row],[Year]],precM[[#This Row],[Month]],15)</f>
        <v>28717</v>
      </c>
      <c r="D693" s="1">
        <f>precM[[#This Row],[Year]]+1/24+(precM[[#This Row],[Month]]-1)/12</f>
        <v>1978.625</v>
      </c>
      <c r="E693" s="1">
        <v>0.08</v>
      </c>
      <c r="F693" s="1">
        <f>$Q$17+$Q$18*precM[[#This Row],[DecDate]]</f>
        <v>4.2518454895065698</v>
      </c>
      <c r="G693">
        <f>precM[[#This Row],[Prec]]-precM[[#This Row],[Trend]]</f>
        <v>-4.1718454895065697</v>
      </c>
      <c r="H693" s="4">
        <f t="shared" si="10"/>
        <v>1.2096929720318916</v>
      </c>
      <c r="I693" s="4">
        <f>precM[[#This Row],[Trend]]+precM[[#This Row],[Cycle]]</f>
        <v>5.4615384615384617</v>
      </c>
      <c r="J693" s="4">
        <f>precM[[#This Row],[Detrended]]-precM[[#This Row],[Cycle]]</f>
        <v>-5.3815384615384616</v>
      </c>
      <c r="K693" s="4">
        <f>AVERAGEIF(precM[Month],precM[Month],precM[High Frequency])</f>
        <v>-4.2356780333068986</v>
      </c>
      <c r="L693" s="4">
        <f>precM[[#This Row],[S0]]-AVERAGE($K$2:$K$13)</f>
        <v>-4.2386227861485581</v>
      </c>
      <c r="M693" s="4">
        <f>precM[[#This Row],[Prec]]-precM[[#This Row],[Seasonal]]</f>
        <v>4.3186227861485582</v>
      </c>
    </row>
    <row r="694" spans="1:13" x14ac:dyDescent="0.3">
      <c r="A694" s="1">
        <v>1978</v>
      </c>
      <c r="B694" s="1">
        <v>9</v>
      </c>
      <c r="C694" s="2">
        <f>DATE(precM[[#This Row],[Year]],precM[[#This Row],[Month]],15)</f>
        <v>28748</v>
      </c>
      <c r="D694" s="1">
        <f>precM[[#This Row],[Year]]+1/24+(precM[[#This Row],[Month]]-1)/12</f>
        <v>1978.7083333333335</v>
      </c>
      <c r="E694" s="1">
        <v>3.34</v>
      </c>
      <c r="F694" s="1">
        <f>$Q$17+$Q$18*precM[[#This Row],[DecDate]]</f>
        <v>4.2524778656581006</v>
      </c>
      <c r="G694">
        <f>precM[[#This Row],[Prec]]-precM[[#This Row],[Trend]]</f>
        <v>-0.91247786565810074</v>
      </c>
      <c r="H694" s="4">
        <f t="shared" si="10"/>
        <v>1.041368288188053</v>
      </c>
      <c r="I694" s="4">
        <f>precM[[#This Row],[Trend]]+precM[[#This Row],[Cycle]]</f>
        <v>5.2938461538461539</v>
      </c>
      <c r="J694" s="4">
        <f>precM[[#This Row],[Detrended]]-precM[[#This Row],[Cycle]]</f>
        <v>-1.9538461538461538</v>
      </c>
      <c r="K694" s="4">
        <f>AVERAGEIF(precM[Month],precM[Month],precM[High Frequency])</f>
        <v>-3.6242505947660595</v>
      </c>
      <c r="L694" s="4">
        <f>precM[[#This Row],[S0]]-AVERAGE($K$2:$K$13)</f>
        <v>-3.6271953476077194</v>
      </c>
      <c r="M694" s="4">
        <f>precM[[#This Row],[Prec]]-precM[[#This Row],[Seasonal]]</f>
        <v>6.9671953476077189</v>
      </c>
    </row>
    <row r="695" spans="1:13" x14ac:dyDescent="0.3">
      <c r="A695" s="1">
        <v>1978</v>
      </c>
      <c r="B695" s="1">
        <v>10</v>
      </c>
      <c r="C695" s="2">
        <f>DATE(precM[[#This Row],[Year]],precM[[#This Row],[Month]],15)</f>
        <v>28778</v>
      </c>
      <c r="D695" s="1">
        <f>precM[[#This Row],[Year]]+1/24+(precM[[#This Row],[Month]]-1)/12</f>
        <v>1978.7916666666667</v>
      </c>
      <c r="E695" s="1">
        <v>0.71</v>
      </c>
      <c r="F695" s="1">
        <f>$Q$17+$Q$18*precM[[#This Row],[DecDate]]</f>
        <v>4.2531102418096314</v>
      </c>
      <c r="G695">
        <f>precM[[#This Row],[Prec]]-precM[[#This Row],[Trend]]</f>
        <v>-3.5431102418096314</v>
      </c>
      <c r="H695" s="4">
        <f t="shared" si="10"/>
        <v>0.49996668126729149</v>
      </c>
      <c r="I695" s="4">
        <f>precM[[#This Row],[Trend]]+precM[[#This Row],[Cycle]]</f>
        <v>4.7530769230769225</v>
      </c>
      <c r="J695" s="4">
        <f>precM[[#This Row],[Detrended]]-precM[[#This Row],[Cycle]]</f>
        <v>-4.0430769230769226</v>
      </c>
      <c r="K695" s="4">
        <f>AVERAGEIF(precM[Month],precM[Month],precM[High Frequency])</f>
        <v>-1.0463521015067407</v>
      </c>
      <c r="L695" s="4">
        <f>precM[[#This Row],[S0]]-AVERAGE($K$2:$K$13)</f>
        <v>-1.0492968543484005</v>
      </c>
      <c r="M695" s="4">
        <f>precM[[#This Row],[Prec]]-precM[[#This Row],[Seasonal]]</f>
        <v>1.7592968543484004</v>
      </c>
    </row>
    <row r="696" spans="1:13" x14ac:dyDescent="0.3">
      <c r="A696" s="1">
        <v>1978</v>
      </c>
      <c r="B696" s="1">
        <v>11</v>
      </c>
      <c r="C696" s="2">
        <f>DATE(precM[[#This Row],[Year]],precM[[#This Row],[Month]],15)</f>
        <v>28809</v>
      </c>
      <c r="D696" s="1">
        <f>precM[[#This Row],[Year]]+1/24+(precM[[#This Row],[Month]]-1)/12</f>
        <v>1978.875</v>
      </c>
      <c r="E696" s="1">
        <v>4.88</v>
      </c>
      <c r="F696" s="1">
        <f>$Q$17+$Q$18*precM[[#This Row],[DecDate]]</f>
        <v>4.2537426179611622</v>
      </c>
      <c r="G696">
        <f>precM[[#This Row],[Prec]]-precM[[#This Row],[Trend]]</f>
        <v>0.62625738203883774</v>
      </c>
      <c r="H696" s="4">
        <f t="shared" si="10"/>
        <v>5.702661280806845E-2</v>
      </c>
      <c r="I696" s="4">
        <f>precM[[#This Row],[Trend]]+precM[[#This Row],[Cycle]]</f>
        <v>4.3107692307692309</v>
      </c>
      <c r="J696" s="4">
        <f>precM[[#This Row],[Detrended]]-precM[[#This Row],[Cycle]]</f>
        <v>0.56923076923076932</v>
      </c>
      <c r="K696" s="4">
        <f>AVERAGEIF(precM[Month],precM[Month],precM[High Frequency])</f>
        <v>2.138580491673276</v>
      </c>
      <c r="L696" s="4">
        <f>precM[[#This Row],[S0]]-AVERAGE($K$2:$K$13)</f>
        <v>2.1356357388316161</v>
      </c>
      <c r="M696" s="4">
        <f>precM[[#This Row],[Prec]]-precM[[#This Row],[Seasonal]]</f>
        <v>2.7443642611683838</v>
      </c>
    </row>
    <row r="697" spans="1:13" x14ac:dyDescent="0.3">
      <c r="A697" s="1">
        <v>1978</v>
      </c>
      <c r="B697" s="1">
        <v>12</v>
      </c>
      <c r="C697" s="2">
        <f>DATE(precM[[#This Row],[Year]],precM[[#This Row],[Month]],15)</f>
        <v>28839</v>
      </c>
      <c r="D697" s="1">
        <f>precM[[#This Row],[Year]]+1/24+(precM[[#This Row],[Month]]-1)/12</f>
        <v>1978.9583333333335</v>
      </c>
      <c r="E697" s="1">
        <v>12.54</v>
      </c>
      <c r="F697" s="1">
        <f>$Q$17+$Q$18*precM[[#This Row],[DecDate]]</f>
        <v>4.2543749941126929</v>
      </c>
      <c r="G697">
        <f>precM[[#This Row],[Prec]]-precM[[#This Row],[Trend]]</f>
        <v>8.2856250058873062</v>
      </c>
      <c r="H697" s="4">
        <f t="shared" si="10"/>
        <v>-3.8990378728077833E-2</v>
      </c>
      <c r="I697" s="4">
        <f>precM[[#This Row],[Trend]]+precM[[#This Row],[Cycle]]</f>
        <v>4.2153846153846155</v>
      </c>
      <c r="J697" s="4">
        <f>precM[[#This Row],[Detrended]]-precM[[#This Row],[Cycle]]</f>
        <v>8.3246153846153845</v>
      </c>
      <c r="K697" s="4">
        <f>AVERAGEIF(precM[Month],precM[Month],precM[High Frequency])</f>
        <v>4.7562727993655827</v>
      </c>
      <c r="L697" s="4">
        <f>precM[[#This Row],[S0]]-AVERAGE($K$2:$K$13)</f>
        <v>4.7533280465239232</v>
      </c>
      <c r="M697" s="4">
        <f>precM[[#This Row],[Prec]]-precM[[#This Row],[Seasonal]]</f>
        <v>7.786671953476076</v>
      </c>
    </row>
    <row r="698" spans="1:13" x14ac:dyDescent="0.3">
      <c r="A698" s="1">
        <v>1979</v>
      </c>
      <c r="B698" s="1">
        <v>1</v>
      </c>
      <c r="C698" s="2">
        <f>DATE(precM[[#This Row],[Year]],precM[[#This Row],[Month]],15)</f>
        <v>28870</v>
      </c>
      <c r="D698" s="1">
        <f>precM[[#This Row],[Year]]+1/24+(precM[[#This Row],[Month]]-1)/12</f>
        <v>1979.0416666666667</v>
      </c>
      <c r="E698" s="1">
        <v>8.9</v>
      </c>
      <c r="F698" s="1">
        <f>$Q$17+$Q$18*precM[[#This Row],[DecDate]]</f>
        <v>4.2550073702642237</v>
      </c>
      <c r="G698">
        <f>precM[[#This Row],[Prec]]-precM[[#This Row],[Trend]]</f>
        <v>4.6449926297357766</v>
      </c>
      <c r="H698" s="4">
        <f t="shared" si="10"/>
        <v>-6.9622754879608728E-2</v>
      </c>
      <c r="I698" s="4">
        <f>precM[[#This Row],[Trend]]+precM[[#This Row],[Cycle]]</f>
        <v>4.1853846153846153</v>
      </c>
      <c r="J698" s="4">
        <f>precM[[#This Row],[Detrended]]-precM[[#This Row],[Cycle]]</f>
        <v>4.7146153846153851</v>
      </c>
      <c r="K698" s="4">
        <f>AVERAGEIF(precM[Month],precM[Month],precM[High Frequency])</f>
        <v>4.8781919111816014</v>
      </c>
      <c r="L698" s="4">
        <f>precM[[#This Row],[S0]]-AVERAGE($K$2:$K$13)</f>
        <v>4.8752471583399419</v>
      </c>
      <c r="M698" s="4">
        <f>precM[[#This Row],[Prec]]-precM[[#This Row],[Seasonal]]</f>
        <v>4.0247528416600584</v>
      </c>
    </row>
    <row r="699" spans="1:13" x14ac:dyDescent="0.3">
      <c r="A699" s="1">
        <v>1979</v>
      </c>
      <c r="B699" s="1">
        <v>2</v>
      </c>
      <c r="C699" s="2">
        <f>DATE(precM[[#This Row],[Year]],precM[[#This Row],[Month]],15)</f>
        <v>28901</v>
      </c>
      <c r="D699" s="1">
        <f>precM[[#This Row],[Year]]+1/24+(precM[[#This Row],[Month]]-1)/12</f>
        <v>1979.125</v>
      </c>
      <c r="E699" s="1">
        <v>11.37</v>
      </c>
      <c r="F699" s="1">
        <f>$Q$17+$Q$18*precM[[#This Row],[DecDate]]</f>
        <v>4.2556397464157545</v>
      </c>
      <c r="G699">
        <f>precM[[#This Row],[Prec]]-precM[[#This Row],[Trend]]</f>
        <v>7.1143602535842447</v>
      </c>
      <c r="H699" s="4">
        <f t="shared" si="10"/>
        <v>-1.6408977184985574E-2</v>
      </c>
      <c r="I699" s="4">
        <f>precM[[#This Row],[Trend]]+precM[[#This Row],[Cycle]]</f>
        <v>4.2392307692307689</v>
      </c>
      <c r="J699" s="4">
        <f>precM[[#This Row],[Detrended]]-precM[[#This Row],[Cycle]]</f>
        <v>7.1307692307692303</v>
      </c>
      <c r="K699" s="4">
        <f>AVERAGEIF(precM[Month],precM[Month],precM[High Frequency])</f>
        <v>4.3020697858842185</v>
      </c>
      <c r="L699" s="4">
        <f>precM[[#This Row],[S0]]-AVERAGE($K$2:$K$13)</f>
        <v>4.299125033042559</v>
      </c>
      <c r="M699" s="4">
        <f>precM[[#This Row],[Prec]]-precM[[#This Row],[Seasonal]]</f>
        <v>7.0708749669574402</v>
      </c>
    </row>
    <row r="700" spans="1:13" x14ac:dyDescent="0.3">
      <c r="A700" s="1">
        <v>1979</v>
      </c>
      <c r="B700" s="1">
        <v>3</v>
      </c>
      <c r="C700" s="2">
        <f>DATE(precM[[#This Row],[Year]],precM[[#This Row],[Month]],15)</f>
        <v>28929</v>
      </c>
      <c r="D700" s="1">
        <f>precM[[#This Row],[Year]]+1/24+(precM[[#This Row],[Month]]-1)/12</f>
        <v>1979.2083333333335</v>
      </c>
      <c r="E700" s="1">
        <v>5.85</v>
      </c>
      <c r="F700" s="1">
        <f>$Q$17+$Q$18*precM[[#This Row],[DecDate]]</f>
        <v>4.2562721225672853</v>
      </c>
      <c r="G700">
        <f>precM[[#This Row],[Prec]]-precM[[#This Row],[Trend]]</f>
        <v>1.5937278774327144</v>
      </c>
      <c r="H700" s="4">
        <f t="shared" si="10"/>
        <v>-6.2721225672854024E-3</v>
      </c>
      <c r="I700" s="4">
        <f>precM[[#This Row],[Trend]]+precM[[#This Row],[Cycle]]</f>
        <v>4.25</v>
      </c>
      <c r="J700" s="4">
        <f>precM[[#This Row],[Detrended]]-precM[[#This Row],[Cycle]]</f>
        <v>1.5999999999999999</v>
      </c>
      <c r="K700" s="4">
        <f>AVERAGEIF(precM[Month],precM[Month],precM[High Frequency])</f>
        <v>3.0973513084853286</v>
      </c>
      <c r="L700" s="4">
        <f>precM[[#This Row],[S0]]-AVERAGE($K$2:$K$13)</f>
        <v>3.0944065556436686</v>
      </c>
      <c r="M700" s="4">
        <f>precM[[#This Row],[Prec]]-precM[[#This Row],[Seasonal]]</f>
        <v>2.755593444356331</v>
      </c>
    </row>
    <row r="701" spans="1:13" x14ac:dyDescent="0.3">
      <c r="A701" s="1">
        <v>1979</v>
      </c>
      <c r="B701" s="1">
        <v>4</v>
      </c>
      <c r="C701" s="2">
        <f>DATE(precM[[#This Row],[Year]],precM[[#This Row],[Month]],15)</f>
        <v>28960</v>
      </c>
      <c r="D701" s="1">
        <f>precM[[#This Row],[Year]]+1/24+(precM[[#This Row],[Month]]-1)/12</f>
        <v>1979.2916666666667</v>
      </c>
      <c r="E701" s="1">
        <v>3.61</v>
      </c>
      <c r="F701" s="1">
        <f>$Q$17+$Q$18*precM[[#This Row],[DecDate]]</f>
        <v>4.256904498718816</v>
      </c>
      <c r="G701">
        <f>precM[[#This Row],[Prec]]-precM[[#This Row],[Trend]]</f>
        <v>-0.64690449871881617</v>
      </c>
      <c r="H701" s="4">
        <f t="shared" si="10"/>
        <v>-0.26228911410343192</v>
      </c>
      <c r="I701" s="4">
        <f>precM[[#This Row],[Trend]]+precM[[#This Row],[Cycle]]</f>
        <v>3.994615384615384</v>
      </c>
      <c r="J701" s="4">
        <f>precM[[#This Row],[Detrended]]-precM[[#This Row],[Cycle]]</f>
        <v>-0.38461538461538425</v>
      </c>
      <c r="K701" s="4">
        <f>AVERAGEIF(precM[Month],precM[Month],precM[High Frequency])</f>
        <v>-0.10716891356066603</v>
      </c>
      <c r="L701" s="4">
        <f>precM[[#This Row],[S0]]-AVERAGE($K$2:$K$13)</f>
        <v>-0.11011366640232584</v>
      </c>
      <c r="M701" s="4">
        <f>precM[[#This Row],[Prec]]-precM[[#This Row],[Seasonal]]</f>
        <v>3.7201136664023258</v>
      </c>
    </row>
    <row r="702" spans="1:13" x14ac:dyDescent="0.3">
      <c r="A702" s="1">
        <v>1979</v>
      </c>
      <c r="B702" s="1">
        <v>5</v>
      </c>
      <c r="C702" s="2">
        <f>DATE(precM[[#This Row],[Year]],precM[[#This Row],[Month]],15)</f>
        <v>28990</v>
      </c>
      <c r="D702" s="1">
        <f>precM[[#This Row],[Year]]+1/24+(precM[[#This Row],[Month]]-1)/12</f>
        <v>1979.375</v>
      </c>
      <c r="E702" s="1">
        <v>2.4900000000000002</v>
      </c>
      <c r="F702" s="1">
        <f>$Q$17+$Q$18*precM[[#This Row],[DecDate]]</f>
        <v>4.2575368748703468</v>
      </c>
      <c r="G702">
        <f>precM[[#This Row],[Prec]]-precM[[#This Row],[Trend]]</f>
        <v>-1.7675368748703466</v>
      </c>
      <c r="H702" s="4">
        <f t="shared" si="10"/>
        <v>-7.7536874870346967E-2</v>
      </c>
      <c r="I702" s="4">
        <f>precM[[#This Row],[Trend]]+precM[[#This Row],[Cycle]]</f>
        <v>4.18</v>
      </c>
      <c r="J702" s="4">
        <f>precM[[#This Row],[Detrended]]-precM[[#This Row],[Cycle]]</f>
        <v>-1.6899999999999997</v>
      </c>
      <c r="K702" s="4">
        <f>AVERAGEIF(precM[Month],precM[Month],precM[High Frequency])</f>
        <v>-2.20263283108644</v>
      </c>
      <c r="L702" s="4">
        <f>precM[[#This Row],[S0]]-AVERAGE($K$2:$K$13)</f>
        <v>-2.2055775839281</v>
      </c>
      <c r="M702" s="4">
        <f>precM[[#This Row],[Prec]]-precM[[#This Row],[Seasonal]]</f>
        <v>4.6955775839281007</v>
      </c>
    </row>
    <row r="703" spans="1:13" x14ac:dyDescent="0.3">
      <c r="A703" s="1">
        <v>1979</v>
      </c>
      <c r="B703" s="1">
        <v>6</v>
      </c>
      <c r="C703" s="2">
        <f>DATE(precM[[#This Row],[Year]],precM[[#This Row],[Month]],15)</f>
        <v>29021</v>
      </c>
      <c r="D703" s="1">
        <f>precM[[#This Row],[Year]]+1/24+(precM[[#This Row],[Month]]-1)/12</f>
        <v>1979.4583333333335</v>
      </c>
      <c r="E703" s="1">
        <v>0.13</v>
      </c>
      <c r="F703" s="1">
        <f>$Q$17+$Q$18*precM[[#This Row],[DecDate]]</f>
        <v>4.2581692510218776</v>
      </c>
      <c r="G703">
        <f>precM[[#This Row],[Prec]]-precM[[#This Row],[Trend]]</f>
        <v>-4.1281692510218777</v>
      </c>
      <c r="H703" s="4">
        <f t="shared" si="10"/>
        <v>-0.28663078948341614</v>
      </c>
      <c r="I703" s="4">
        <f>precM[[#This Row],[Trend]]+precM[[#This Row],[Cycle]]</f>
        <v>3.9715384615384615</v>
      </c>
      <c r="J703" s="4">
        <f>precM[[#This Row],[Detrended]]-precM[[#This Row],[Cycle]]</f>
        <v>-3.8415384615384616</v>
      </c>
      <c r="K703" s="4">
        <f>AVERAGEIF(precM[Month],precM[Month],precM[High Frequency])</f>
        <v>-3.5464234734337858</v>
      </c>
      <c r="L703" s="4">
        <f>precM[[#This Row],[S0]]-AVERAGE($K$2:$K$13)</f>
        <v>-3.5493682262754458</v>
      </c>
      <c r="M703" s="4">
        <f>precM[[#This Row],[Prec]]-precM[[#This Row],[Seasonal]]</f>
        <v>3.6793682262754457</v>
      </c>
    </row>
    <row r="704" spans="1:13" x14ac:dyDescent="0.3">
      <c r="A704" s="1">
        <v>1979</v>
      </c>
      <c r="B704" s="1">
        <v>7</v>
      </c>
      <c r="C704" s="2">
        <f>DATE(precM[[#This Row],[Year]],precM[[#This Row],[Month]],15)</f>
        <v>29051</v>
      </c>
      <c r="D704" s="1">
        <f>precM[[#This Row],[Year]]+1/24+(precM[[#This Row],[Month]]-1)/12</f>
        <v>1979.5416666666667</v>
      </c>
      <c r="E704" s="1">
        <v>0.22</v>
      </c>
      <c r="F704" s="1">
        <f>$Q$17+$Q$18*precM[[#This Row],[DecDate]]</f>
        <v>4.2588016271734084</v>
      </c>
      <c r="G704">
        <f>precM[[#This Row],[Prec]]-precM[[#This Row],[Trend]]</f>
        <v>-4.0388016271734086</v>
      </c>
      <c r="H704" s="4">
        <f t="shared" si="10"/>
        <v>-0.26726316563494679</v>
      </c>
      <c r="I704" s="4">
        <f>precM[[#This Row],[Trend]]+precM[[#This Row],[Cycle]]</f>
        <v>3.9915384615384615</v>
      </c>
      <c r="J704" s="4">
        <f>precM[[#This Row],[Detrended]]-precM[[#This Row],[Cycle]]</f>
        <v>-3.7715384615384617</v>
      </c>
      <c r="K704" s="4">
        <f>AVERAGEIF(precM[Month],precM[Month],precM[High Frequency])</f>
        <v>-4.3746233148294991</v>
      </c>
      <c r="L704" s="4">
        <f>precM[[#This Row],[S0]]-AVERAGE($K$2:$K$13)</f>
        <v>-4.3775680676711586</v>
      </c>
      <c r="M704" s="4">
        <f>precM[[#This Row],[Prec]]-precM[[#This Row],[Seasonal]]</f>
        <v>4.5975680676711583</v>
      </c>
    </row>
    <row r="705" spans="1:13" x14ac:dyDescent="0.3">
      <c r="A705" s="1">
        <v>1979</v>
      </c>
      <c r="B705" s="1">
        <v>8</v>
      </c>
      <c r="C705" s="2">
        <f>DATE(precM[[#This Row],[Year]],precM[[#This Row],[Month]],15)</f>
        <v>29082</v>
      </c>
      <c r="D705" s="1">
        <f>precM[[#This Row],[Year]]+1/24+(precM[[#This Row],[Month]]-1)/12</f>
        <v>1979.625</v>
      </c>
      <c r="E705" s="1">
        <v>0.99</v>
      </c>
      <c r="F705" s="1">
        <f>$Q$17+$Q$18*precM[[#This Row],[DecDate]]</f>
        <v>4.2594340033249392</v>
      </c>
      <c r="G705">
        <f>precM[[#This Row],[Prec]]-precM[[#This Row],[Trend]]</f>
        <v>-3.2694340033249389</v>
      </c>
      <c r="H705" s="4">
        <f t="shared" si="10"/>
        <v>0.19441215052121458</v>
      </c>
      <c r="I705" s="4">
        <f>precM[[#This Row],[Trend]]+precM[[#This Row],[Cycle]]</f>
        <v>4.453846153846154</v>
      </c>
      <c r="J705" s="4">
        <f>precM[[#This Row],[Detrended]]-precM[[#This Row],[Cycle]]</f>
        <v>-3.4638461538461534</v>
      </c>
      <c r="K705" s="4">
        <f>AVERAGEIF(precM[Month],precM[Month],precM[High Frequency])</f>
        <v>-4.2356780333068986</v>
      </c>
      <c r="L705" s="4">
        <f>precM[[#This Row],[S0]]-AVERAGE($K$2:$K$13)</f>
        <v>-4.2386227861485581</v>
      </c>
      <c r="M705" s="4">
        <f>precM[[#This Row],[Prec]]-precM[[#This Row],[Seasonal]]</f>
        <v>5.2286227861485584</v>
      </c>
    </row>
    <row r="706" spans="1:13" x14ac:dyDescent="0.3">
      <c r="A706" s="1">
        <v>1979</v>
      </c>
      <c r="B706" s="1">
        <v>9</v>
      </c>
      <c r="C706" s="2">
        <f>DATE(precM[[#This Row],[Year]],precM[[#This Row],[Month]],15)</f>
        <v>29113</v>
      </c>
      <c r="D706" s="1">
        <f>precM[[#This Row],[Year]]+1/24+(precM[[#This Row],[Month]]-1)/12</f>
        <v>1979.7083333333335</v>
      </c>
      <c r="E706" s="1">
        <v>0.22</v>
      </c>
      <c r="F706" s="1">
        <f>$Q$17+$Q$18*precM[[#This Row],[DecDate]]</f>
        <v>4.2600663794764699</v>
      </c>
      <c r="G706">
        <f>precM[[#This Row],[Prec]]-precM[[#This Row],[Trend]]</f>
        <v>-4.0400663794764702</v>
      </c>
      <c r="H706" s="4">
        <f t="shared" si="10"/>
        <v>-0.38237407178416205</v>
      </c>
      <c r="I706" s="4">
        <f>precM[[#This Row],[Trend]]+precM[[#This Row],[Cycle]]</f>
        <v>3.8776923076923078</v>
      </c>
      <c r="J706" s="4">
        <f>precM[[#This Row],[Detrended]]-precM[[#This Row],[Cycle]]</f>
        <v>-3.657692307692308</v>
      </c>
      <c r="K706" s="4">
        <f>AVERAGEIF(precM[Month],precM[Month],precM[High Frequency])</f>
        <v>-3.6242505947660595</v>
      </c>
      <c r="L706" s="4">
        <f>precM[[#This Row],[S0]]-AVERAGE($K$2:$K$13)</f>
        <v>-3.6271953476077194</v>
      </c>
      <c r="M706" s="4">
        <f>precM[[#This Row],[Prec]]-precM[[#This Row],[Seasonal]]</f>
        <v>3.8471953476077196</v>
      </c>
    </row>
    <row r="707" spans="1:13" x14ac:dyDescent="0.3">
      <c r="A707" s="1">
        <v>1979</v>
      </c>
      <c r="B707" s="1">
        <v>10</v>
      </c>
      <c r="C707" s="2">
        <f>DATE(precM[[#This Row],[Year]],precM[[#This Row],[Month]],15)</f>
        <v>29143</v>
      </c>
      <c r="D707" s="1">
        <f>precM[[#This Row],[Year]]+1/24+(precM[[#This Row],[Month]]-1)/12</f>
        <v>1979.7916666666667</v>
      </c>
      <c r="E707" s="1">
        <v>0.02</v>
      </c>
      <c r="F707" s="1">
        <f>$Q$17+$Q$18*precM[[#This Row],[DecDate]]</f>
        <v>4.2606987556280007</v>
      </c>
      <c r="G707">
        <f>precM[[#This Row],[Prec]]-precM[[#This Row],[Trend]]</f>
        <v>-4.2406987556280011</v>
      </c>
      <c r="H707" s="4">
        <f t="shared" si="10"/>
        <v>-0.57454490947415471</v>
      </c>
      <c r="I707" s="4">
        <f>precM[[#This Row],[Trend]]+precM[[#This Row],[Cycle]]</f>
        <v>3.6861538461538461</v>
      </c>
      <c r="J707" s="4">
        <f>precM[[#This Row],[Detrended]]-precM[[#This Row],[Cycle]]</f>
        <v>-3.6661538461538465</v>
      </c>
      <c r="K707" s="4">
        <f>AVERAGEIF(precM[Month],precM[Month],precM[High Frequency])</f>
        <v>-1.0463521015067407</v>
      </c>
      <c r="L707" s="4">
        <f>precM[[#This Row],[S0]]-AVERAGE($K$2:$K$13)</f>
        <v>-1.0492968543484005</v>
      </c>
      <c r="M707" s="4">
        <f>precM[[#This Row],[Prec]]-precM[[#This Row],[Seasonal]]</f>
        <v>1.0692968543484005</v>
      </c>
    </row>
    <row r="708" spans="1:13" x14ac:dyDescent="0.3">
      <c r="A708" s="1">
        <v>1979</v>
      </c>
      <c r="B708" s="1">
        <v>11</v>
      </c>
      <c r="C708" s="2">
        <f>DATE(precM[[#This Row],[Year]],precM[[#This Row],[Month]],15)</f>
        <v>29174</v>
      </c>
      <c r="D708" s="1">
        <f>precM[[#This Row],[Year]]+1/24+(precM[[#This Row],[Month]]-1)/12</f>
        <v>1979.875</v>
      </c>
      <c r="E708" s="1">
        <v>3.12</v>
      </c>
      <c r="F708" s="1">
        <f>$Q$17+$Q$18*precM[[#This Row],[DecDate]]</f>
        <v>4.2613311317795315</v>
      </c>
      <c r="G708">
        <f>precM[[#This Row],[Prec]]-precM[[#This Row],[Trend]]</f>
        <v>-1.1413311317795314</v>
      </c>
      <c r="H708" s="4">
        <f t="shared" si="10"/>
        <v>-0.68594651639491611</v>
      </c>
      <c r="I708" s="4">
        <f>precM[[#This Row],[Trend]]+precM[[#This Row],[Cycle]]</f>
        <v>3.5753846153846154</v>
      </c>
      <c r="J708" s="4">
        <f>precM[[#This Row],[Detrended]]-precM[[#This Row],[Cycle]]</f>
        <v>-0.45538461538461528</v>
      </c>
      <c r="K708" s="4">
        <f>AVERAGEIF(precM[Month],precM[Month],precM[High Frequency])</f>
        <v>2.138580491673276</v>
      </c>
      <c r="L708" s="4">
        <f>precM[[#This Row],[S0]]-AVERAGE($K$2:$K$13)</f>
        <v>2.1356357388316161</v>
      </c>
      <c r="M708" s="4">
        <f>precM[[#This Row],[Prec]]-precM[[#This Row],[Seasonal]]</f>
        <v>0.98436426116838405</v>
      </c>
    </row>
    <row r="709" spans="1:13" x14ac:dyDescent="0.3">
      <c r="A709" s="1">
        <v>1979</v>
      </c>
      <c r="B709" s="1">
        <v>12</v>
      </c>
      <c r="C709" s="2">
        <f>DATE(precM[[#This Row],[Year]],precM[[#This Row],[Month]],15)</f>
        <v>29204</v>
      </c>
      <c r="D709" s="1">
        <f>precM[[#This Row],[Year]]+1/24+(precM[[#This Row],[Month]]-1)/12</f>
        <v>1979.9583333333335</v>
      </c>
      <c r="E709" s="1">
        <v>2.17</v>
      </c>
      <c r="F709" s="1">
        <f>$Q$17+$Q$18*precM[[#This Row],[DecDate]]</f>
        <v>4.2619635079310623</v>
      </c>
      <c r="G709">
        <f>precM[[#This Row],[Prec]]-precM[[#This Row],[Trend]]</f>
        <v>-2.0919635079310623</v>
      </c>
      <c r="H709" s="4">
        <f t="shared" si="10"/>
        <v>-0.78657889254644708</v>
      </c>
      <c r="I709" s="4">
        <f>precM[[#This Row],[Trend]]+precM[[#This Row],[Cycle]]</f>
        <v>3.4753846153846153</v>
      </c>
      <c r="J709" s="4">
        <f>precM[[#This Row],[Detrended]]-precM[[#This Row],[Cycle]]</f>
        <v>-1.3053846153846154</v>
      </c>
      <c r="K709" s="4">
        <f>AVERAGEIF(precM[Month],precM[Month],precM[High Frequency])</f>
        <v>4.7562727993655827</v>
      </c>
      <c r="L709" s="4">
        <f>precM[[#This Row],[S0]]-AVERAGE($K$2:$K$13)</f>
        <v>4.7533280465239232</v>
      </c>
      <c r="M709" s="4">
        <f>precM[[#This Row],[Prec]]-precM[[#This Row],[Seasonal]]</f>
        <v>-2.5833280465239232</v>
      </c>
    </row>
    <row r="710" spans="1:13" x14ac:dyDescent="0.3">
      <c r="A710" s="1">
        <v>1980</v>
      </c>
      <c r="B710" s="1">
        <v>1</v>
      </c>
      <c r="C710" s="2">
        <f>DATE(precM[[#This Row],[Year]],precM[[#This Row],[Month]],15)</f>
        <v>29235</v>
      </c>
      <c r="D710" s="1">
        <f>precM[[#This Row],[Year]]+1/24+(precM[[#This Row],[Month]]-1)/12</f>
        <v>1980.0416666666667</v>
      </c>
      <c r="E710" s="1">
        <v>12.8</v>
      </c>
      <c r="F710" s="1">
        <f>$Q$17+$Q$18*precM[[#This Row],[DecDate]]</f>
        <v>4.262595884082593</v>
      </c>
      <c r="G710">
        <f>precM[[#This Row],[Prec]]-precM[[#This Row],[Trend]]</f>
        <v>8.5374041159174077</v>
      </c>
      <c r="H710" s="4">
        <f t="shared" si="10"/>
        <v>-0.75798049946720836</v>
      </c>
      <c r="I710" s="4">
        <f>precM[[#This Row],[Trend]]+precM[[#This Row],[Cycle]]</f>
        <v>3.5046153846153847</v>
      </c>
      <c r="J710" s="4">
        <f>precM[[#This Row],[Detrended]]-precM[[#This Row],[Cycle]]</f>
        <v>9.2953846153846165</v>
      </c>
      <c r="K710" s="4">
        <f>AVERAGEIF(precM[Month],precM[Month],precM[High Frequency])</f>
        <v>4.8781919111816014</v>
      </c>
      <c r="L710" s="4">
        <f>precM[[#This Row],[S0]]-AVERAGE($K$2:$K$13)</f>
        <v>4.8752471583399419</v>
      </c>
      <c r="M710" s="4">
        <f>precM[[#This Row],[Prec]]-precM[[#This Row],[Seasonal]]</f>
        <v>7.9247528416600588</v>
      </c>
    </row>
    <row r="711" spans="1:13" x14ac:dyDescent="0.3">
      <c r="A711" s="1">
        <v>1980</v>
      </c>
      <c r="B711" s="1">
        <v>2</v>
      </c>
      <c r="C711" s="2">
        <f>DATE(precM[[#This Row],[Year]],precM[[#This Row],[Month]],15)</f>
        <v>29266</v>
      </c>
      <c r="D711" s="1">
        <f>precM[[#This Row],[Year]]+1/24+(precM[[#This Row],[Month]]-1)/12</f>
        <v>1980.125</v>
      </c>
      <c r="E711" s="1">
        <v>14.91</v>
      </c>
      <c r="F711" s="1">
        <f>$Q$17+$Q$18*precM[[#This Row],[DecDate]]</f>
        <v>4.2632282602341238</v>
      </c>
      <c r="G711">
        <f>precM[[#This Row],[Prec]]-precM[[#This Row],[Trend]]</f>
        <v>10.646771739765876</v>
      </c>
      <c r="H711" s="4">
        <f t="shared" si="10"/>
        <v>-0.77015133715720063</v>
      </c>
      <c r="I711" s="4">
        <f>precM[[#This Row],[Trend]]+precM[[#This Row],[Cycle]]</f>
        <v>3.4930769230769232</v>
      </c>
      <c r="J711" s="4">
        <f>precM[[#This Row],[Detrended]]-precM[[#This Row],[Cycle]]</f>
        <v>11.416923076923077</v>
      </c>
      <c r="K711" s="4">
        <f>AVERAGEIF(precM[Month],precM[Month],precM[High Frequency])</f>
        <v>4.3020697858842185</v>
      </c>
      <c r="L711" s="4">
        <f>precM[[#This Row],[S0]]-AVERAGE($K$2:$K$13)</f>
        <v>4.299125033042559</v>
      </c>
      <c r="M711" s="4">
        <f>precM[[#This Row],[Prec]]-precM[[#This Row],[Seasonal]]</f>
        <v>10.610874966957441</v>
      </c>
    </row>
    <row r="712" spans="1:13" x14ac:dyDescent="0.3">
      <c r="A712" s="1">
        <v>1980</v>
      </c>
      <c r="B712" s="1">
        <v>3</v>
      </c>
      <c r="C712" s="2">
        <f>DATE(precM[[#This Row],[Year]],precM[[#This Row],[Month]],15)</f>
        <v>29295</v>
      </c>
      <c r="D712" s="1">
        <f>precM[[#This Row],[Year]]+1/24+(precM[[#This Row],[Month]]-1)/12</f>
        <v>1980.2083333333335</v>
      </c>
      <c r="E712" s="1">
        <v>3.88</v>
      </c>
      <c r="F712" s="1">
        <f>$Q$17+$Q$18*precM[[#This Row],[DecDate]]</f>
        <v>4.2638606363856546</v>
      </c>
      <c r="G712">
        <f>precM[[#This Row],[Prec]]-precM[[#This Row],[Trend]]</f>
        <v>-0.38386063638565471</v>
      </c>
      <c r="H712" s="4">
        <f t="shared" si="10"/>
        <v>-0.81155294407796208</v>
      </c>
      <c r="I712" s="4">
        <f>precM[[#This Row],[Trend]]+precM[[#This Row],[Cycle]]</f>
        <v>3.4523076923076923</v>
      </c>
      <c r="J712" s="4">
        <f>precM[[#This Row],[Detrended]]-precM[[#This Row],[Cycle]]</f>
        <v>0.42769230769230737</v>
      </c>
      <c r="K712" s="4">
        <f>AVERAGEIF(precM[Month],precM[Month],precM[High Frequency])</f>
        <v>3.0973513084853286</v>
      </c>
      <c r="L712" s="4">
        <f>precM[[#This Row],[S0]]-AVERAGE($K$2:$K$13)</f>
        <v>3.0944065556436686</v>
      </c>
      <c r="M712" s="4">
        <f>precM[[#This Row],[Prec]]-precM[[#This Row],[Seasonal]]</f>
        <v>0.78559344435633127</v>
      </c>
    </row>
    <row r="713" spans="1:13" x14ac:dyDescent="0.3">
      <c r="A713" s="1">
        <v>1980</v>
      </c>
      <c r="B713" s="1">
        <v>4</v>
      </c>
      <c r="C713" s="2">
        <f>DATE(precM[[#This Row],[Year]],precM[[#This Row],[Month]],15)</f>
        <v>29326</v>
      </c>
      <c r="D713" s="1">
        <f>precM[[#This Row],[Year]]+1/24+(precM[[#This Row],[Month]]-1)/12</f>
        <v>1980.2916666666667</v>
      </c>
      <c r="E713" s="1">
        <v>3.36</v>
      </c>
      <c r="F713" s="1">
        <f>$Q$17+$Q$18*precM[[#This Row],[DecDate]]</f>
        <v>4.2644930125371854</v>
      </c>
      <c r="G713">
        <f>precM[[#This Row],[Prec]]-precM[[#This Row],[Trend]]</f>
        <v>-0.9044930125371855</v>
      </c>
      <c r="H713" s="4">
        <f t="shared" ref="H713:H776" si="11">AVERAGE(G707:G719)</f>
        <v>-0.3083391663833393</v>
      </c>
      <c r="I713" s="4">
        <f>precM[[#This Row],[Trend]]+precM[[#This Row],[Cycle]]</f>
        <v>3.9561538461538461</v>
      </c>
      <c r="J713" s="4">
        <f>precM[[#This Row],[Detrended]]-precM[[#This Row],[Cycle]]</f>
        <v>-0.59615384615384626</v>
      </c>
      <c r="K713" s="4">
        <f>AVERAGEIF(precM[Month],precM[Month],precM[High Frequency])</f>
        <v>-0.10716891356066603</v>
      </c>
      <c r="L713" s="4">
        <f>precM[[#This Row],[S0]]-AVERAGE($K$2:$K$13)</f>
        <v>-0.11011366640232584</v>
      </c>
      <c r="M713" s="4">
        <f>precM[[#This Row],[Prec]]-precM[[#This Row],[Seasonal]]</f>
        <v>3.4701136664023258</v>
      </c>
    </row>
    <row r="714" spans="1:13" x14ac:dyDescent="0.3">
      <c r="A714" s="1">
        <v>1980</v>
      </c>
      <c r="B714" s="1">
        <v>5</v>
      </c>
      <c r="C714" s="2">
        <f>DATE(precM[[#This Row],[Year]],precM[[#This Row],[Month]],15)</f>
        <v>29356</v>
      </c>
      <c r="D714" s="1">
        <f>precM[[#This Row],[Year]]+1/24+(precM[[#This Row],[Month]]-1)/12</f>
        <v>1980.375</v>
      </c>
      <c r="E714" s="1">
        <v>2.17</v>
      </c>
      <c r="F714" s="1">
        <f>$Q$17+$Q$18*precM[[#This Row],[DecDate]]</f>
        <v>4.2651253886887162</v>
      </c>
      <c r="G714">
        <f>precM[[#This Row],[Prec]]-precM[[#This Row],[Trend]]</f>
        <v>-2.0951253886887162</v>
      </c>
      <c r="H714" s="4">
        <f t="shared" si="11"/>
        <v>9.7951534388206696E-2</v>
      </c>
      <c r="I714" s="4">
        <f>precM[[#This Row],[Trend]]+precM[[#This Row],[Cycle]]</f>
        <v>4.3630769230769229</v>
      </c>
      <c r="J714" s="4">
        <f>precM[[#This Row],[Detrended]]-precM[[#This Row],[Cycle]]</f>
        <v>-2.1930769230769229</v>
      </c>
      <c r="K714" s="4">
        <f>AVERAGEIF(precM[Month],precM[Month],precM[High Frequency])</f>
        <v>-2.20263283108644</v>
      </c>
      <c r="L714" s="4">
        <f>precM[[#This Row],[S0]]-AVERAGE($K$2:$K$13)</f>
        <v>-2.2055775839281</v>
      </c>
      <c r="M714" s="4">
        <f>precM[[#This Row],[Prec]]-precM[[#This Row],[Seasonal]]</f>
        <v>4.3755775839281004</v>
      </c>
    </row>
    <row r="715" spans="1:13" x14ac:dyDescent="0.3">
      <c r="A715" s="1">
        <v>1980</v>
      </c>
      <c r="B715" s="1">
        <v>6</v>
      </c>
      <c r="C715" s="2">
        <f>DATE(precM[[#This Row],[Year]],precM[[#This Row],[Month]],15)</f>
        <v>29387</v>
      </c>
      <c r="D715" s="1">
        <f>precM[[#This Row],[Year]]+1/24+(precM[[#This Row],[Month]]-1)/12</f>
        <v>1980.4583333333335</v>
      </c>
      <c r="E715" s="1">
        <v>1.19</v>
      </c>
      <c r="F715" s="1">
        <f>$Q$17+$Q$18*precM[[#This Row],[DecDate]]</f>
        <v>4.2657577648402469</v>
      </c>
      <c r="G715">
        <f>precM[[#This Row],[Prec]]-precM[[#This Row],[Trend]]</f>
        <v>-3.075757764840247</v>
      </c>
      <c r="H715" s="4">
        <f t="shared" si="11"/>
        <v>0.48270377362129158</v>
      </c>
      <c r="I715" s="4">
        <f>precM[[#This Row],[Trend]]+precM[[#This Row],[Cycle]]</f>
        <v>4.7484615384615383</v>
      </c>
      <c r="J715" s="4">
        <f>precM[[#This Row],[Detrended]]-precM[[#This Row],[Cycle]]</f>
        <v>-3.5584615384615388</v>
      </c>
      <c r="K715" s="4">
        <f>AVERAGEIF(precM[Month],precM[Month],precM[High Frequency])</f>
        <v>-3.5464234734337858</v>
      </c>
      <c r="L715" s="4">
        <f>precM[[#This Row],[S0]]-AVERAGE($K$2:$K$13)</f>
        <v>-3.5493682262754458</v>
      </c>
      <c r="M715" s="4">
        <f>precM[[#This Row],[Prec]]-precM[[#This Row],[Seasonal]]</f>
        <v>4.7393682262754453</v>
      </c>
    </row>
    <row r="716" spans="1:13" x14ac:dyDescent="0.3">
      <c r="A716" s="1">
        <v>1980</v>
      </c>
      <c r="B716" s="1">
        <v>7</v>
      </c>
      <c r="C716" s="2">
        <f>DATE(precM[[#This Row],[Year]],precM[[#This Row],[Month]],15)</f>
        <v>29417</v>
      </c>
      <c r="D716" s="1">
        <f>precM[[#This Row],[Year]]+1/24+(precM[[#This Row],[Month]]-1)/12</f>
        <v>1980.5416666666667</v>
      </c>
      <c r="E716" s="1">
        <v>0.51</v>
      </c>
      <c r="F716" s="1">
        <f>$Q$17+$Q$18*precM[[#This Row],[DecDate]]</f>
        <v>4.2663901409917777</v>
      </c>
      <c r="G716">
        <f>precM[[#This Row],[Prec]]-precM[[#This Row],[Trend]]</f>
        <v>-3.7563901409917779</v>
      </c>
      <c r="H716" s="4">
        <f t="shared" si="11"/>
        <v>1.1151483205466841</v>
      </c>
      <c r="I716" s="4">
        <f>precM[[#This Row],[Trend]]+precM[[#This Row],[Cycle]]</f>
        <v>5.3815384615384616</v>
      </c>
      <c r="J716" s="4">
        <f>precM[[#This Row],[Detrended]]-precM[[#This Row],[Cycle]]</f>
        <v>-4.8715384615384618</v>
      </c>
      <c r="K716" s="4">
        <f>AVERAGEIF(precM[Month],precM[Month],precM[High Frequency])</f>
        <v>-4.3746233148294991</v>
      </c>
      <c r="L716" s="4">
        <f>precM[[#This Row],[S0]]-AVERAGE($K$2:$K$13)</f>
        <v>-4.3775680676711586</v>
      </c>
      <c r="M716" s="4">
        <f>precM[[#This Row],[Prec]]-precM[[#This Row],[Seasonal]]</f>
        <v>4.8875680676711584</v>
      </c>
    </row>
    <row r="717" spans="1:13" x14ac:dyDescent="0.3">
      <c r="A717" s="1">
        <v>1980</v>
      </c>
      <c r="B717" s="1">
        <v>8</v>
      </c>
      <c r="C717" s="2">
        <f>DATE(precM[[#This Row],[Year]],precM[[#This Row],[Month]],15)</f>
        <v>29448</v>
      </c>
      <c r="D717" s="1">
        <f>precM[[#This Row],[Year]]+1/24+(precM[[#This Row],[Month]]-1)/12</f>
        <v>1980.625</v>
      </c>
      <c r="E717" s="1">
        <v>7.0000000000000007E-2</v>
      </c>
      <c r="F717" s="1">
        <f>$Q$17+$Q$18*precM[[#This Row],[DecDate]]</f>
        <v>4.2670225171433085</v>
      </c>
      <c r="G717">
        <f>precM[[#This Row],[Prec]]-precM[[#This Row],[Trend]]</f>
        <v>-4.1970225171433082</v>
      </c>
      <c r="H717" s="4">
        <f t="shared" si="11"/>
        <v>0.46759286747207612</v>
      </c>
      <c r="I717" s="4">
        <f>precM[[#This Row],[Trend]]+precM[[#This Row],[Cycle]]</f>
        <v>4.7346153846153847</v>
      </c>
      <c r="J717" s="4">
        <f>precM[[#This Row],[Detrended]]-precM[[#This Row],[Cycle]]</f>
        <v>-4.6646153846153844</v>
      </c>
      <c r="K717" s="4">
        <f>AVERAGEIF(precM[Month],precM[Month],precM[High Frequency])</f>
        <v>-4.2356780333068986</v>
      </c>
      <c r="L717" s="4">
        <f>precM[[#This Row],[S0]]-AVERAGE($K$2:$K$13)</f>
        <v>-4.2386227861485581</v>
      </c>
      <c r="M717" s="4">
        <f>precM[[#This Row],[Prec]]-precM[[#This Row],[Seasonal]]</f>
        <v>4.3086227861485584</v>
      </c>
    </row>
    <row r="718" spans="1:13" x14ac:dyDescent="0.3">
      <c r="A718" s="1">
        <v>1980</v>
      </c>
      <c r="B718" s="1">
        <v>9</v>
      </c>
      <c r="C718" s="2">
        <f>DATE(precM[[#This Row],[Year]],precM[[#This Row],[Month]],15)</f>
        <v>29479</v>
      </c>
      <c r="D718" s="1">
        <f>precM[[#This Row],[Year]]+1/24+(precM[[#This Row],[Month]]-1)/12</f>
        <v>1980.7083333333335</v>
      </c>
      <c r="E718" s="1">
        <v>0.46</v>
      </c>
      <c r="F718" s="1">
        <f>$Q$17+$Q$18*precM[[#This Row],[DecDate]]</f>
        <v>4.2676548932948393</v>
      </c>
      <c r="G718">
        <f>precM[[#This Row],[Prec]]-precM[[#This Row],[Trend]]</f>
        <v>-3.8076548932948393</v>
      </c>
      <c r="H718" s="4">
        <f t="shared" si="11"/>
        <v>-0.13688566252560855</v>
      </c>
      <c r="I718" s="4">
        <f>precM[[#This Row],[Trend]]+precM[[#This Row],[Cycle]]</f>
        <v>4.1307692307692303</v>
      </c>
      <c r="J718" s="4">
        <f>precM[[#This Row],[Detrended]]-precM[[#This Row],[Cycle]]</f>
        <v>-3.6707692307692308</v>
      </c>
      <c r="K718" s="4">
        <f>AVERAGEIF(precM[Month],precM[Month],precM[High Frequency])</f>
        <v>-3.6242505947660595</v>
      </c>
      <c r="L718" s="4">
        <f>precM[[#This Row],[S0]]-AVERAGE($K$2:$K$13)</f>
        <v>-3.6271953476077194</v>
      </c>
      <c r="M718" s="4">
        <f>precM[[#This Row],[Prec]]-precM[[#This Row],[Seasonal]]</f>
        <v>4.0871953476077199</v>
      </c>
    </row>
    <row r="719" spans="1:13" x14ac:dyDescent="0.3">
      <c r="A719" s="1">
        <v>1980</v>
      </c>
      <c r="B719" s="1">
        <v>10</v>
      </c>
      <c r="C719" s="2">
        <f>DATE(precM[[#This Row],[Year]],precM[[#This Row],[Month]],15)</f>
        <v>29509</v>
      </c>
      <c r="D719" s="1">
        <f>precM[[#This Row],[Year]]+1/24+(precM[[#This Row],[Month]]-1)/12</f>
        <v>1980.7916666666667</v>
      </c>
      <c r="E719" s="1">
        <v>6.77</v>
      </c>
      <c r="F719" s="1">
        <f>$Q$17+$Q$18*precM[[#This Row],[DecDate]]</f>
        <v>4.26828726944637</v>
      </c>
      <c r="G719">
        <f>precM[[#This Row],[Prec]]-precM[[#This Row],[Trend]]</f>
        <v>2.5017127305536295</v>
      </c>
      <c r="H719" s="4">
        <f t="shared" si="11"/>
        <v>-0.30136419252329311</v>
      </c>
      <c r="I719" s="4">
        <f>precM[[#This Row],[Trend]]+precM[[#This Row],[Cycle]]</f>
        <v>3.9669230769230768</v>
      </c>
      <c r="J719" s="4">
        <f>precM[[#This Row],[Detrended]]-precM[[#This Row],[Cycle]]</f>
        <v>2.8030769230769228</v>
      </c>
      <c r="K719" s="4">
        <f>AVERAGEIF(precM[Month],precM[Month],precM[High Frequency])</f>
        <v>-1.0463521015067407</v>
      </c>
      <c r="L719" s="4">
        <f>precM[[#This Row],[S0]]-AVERAGE($K$2:$K$13)</f>
        <v>-1.0492968543484005</v>
      </c>
      <c r="M719" s="4">
        <f>precM[[#This Row],[Prec]]-precM[[#This Row],[Seasonal]]</f>
        <v>7.8192968543483996</v>
      </c>
    </row>
    <row r="720" spans="1:13" x14ac:dyDescent="0.3">
      <c r="A720" s="1">
        <v>1980</v>
      </c>
      <c r="B720" s="1">
        <v>11</v>
      </c>
      <c r="C720" s="2">
        <f>DATE(precM[[#This Row],[Year]],precM[[#This Row],[Month]],15)</f>
        <v>29540</v>
      </c>
      <c r="D720" s="1">
        <f>precM[[#This Row],[Year]]+1/24+(precM[[#This Row],[Month]]-1)/12</f>
        <v>1980.875</v>
      </c>
      <c r="E720" s="1">
        <v>5.31</v>
      </c>
      <c r="F720" s="1">
        <f>$Q$17+$Q$18*precM[[#This Row],[DecDate]]</f>
        <v>4.2689196455979008</v>
      </c>
      <c r="G720">
        <f>precM[[#This Row],[Prec]]-precM[[#This Row],[Trend]]</f>
        <v>1.0410803544020988</v>
      </c>
      <c r="H720" s="4">
        <f t="shared" si="11"/>
        <v>-0.36661195329020863</v>
      </c>
      <c r="I720" s="4">
        <f>precM[[#This Row],[Trend]]+precM[[#This Row],[Cycle]]</f>
        <v>3.902307692307692</v>
      </c>
      <c r="J720" s="4">
        <f>precM[[#This Row],[Detrended]]-precM[[#This Row],[Cycle]]</f>
        <v>1.4076923076923074</v>
      </c>
      <c r="K720" s="4">
        <f>AVERAGEIF(precM[Month],precM[Month],precM[High Frequency])</f>
        <v>2.138580491673276</v>
      </c>
      <c r="L720" s="4">
        <f>precM[[#This Row],[S0]]-AVERAGE($K$2:$K$13)</f>
        <v>2.1356357388316161</v>
      </c>
      <c r="M720" s="4">
        <f>precM[[#This Row],[Prec]]-precM[[#This Row],[Seasonal]]</f>
        <v>3.1743642611683835</v>
      </c>
    </row>
    <row r="721" spans="1:13" x14ac:dyDescent="0.3">
      <c r="A721" s="1">
        <v>1980</v>
      </c>
      <c r="B721" s="1">
        <v>12</v>
      </c>
      <c r="C721" s="2">
        <f>DATE(precM[[#This Row],[Year]],precM[[#This Row],[Month]],15)</f>
        <v>29570</v>
      </c>
      <c r="D721" s="1">
        <f>precM[[#This Row],[Year]]+1/24+(precM[[#This Row],[Month]]-1)/12</f>
        <v>1980.9583333333335</v>
      </c>
      <c r="E721" s="1">
        <v>8.1300000000000008</v>
      </c>
      <c r="F721" s="1">
        <f>$Q$17+$Q$18*precM[[#This Row],[DecDate]]</f>
        <v>4.2695520217494316</v>
      </c>
      <c r="G721">
        <f>precM[[#This Row],[Prec]]-precM[[#This Row],[Trend]]</f>
        <v>3.8604479782505692</v>
      </c>
      <c r="H721" s="4">
        <f t="shared" si="11"/>
        <v>-0.52801356021097001</v>
      </c>
      <c r="I721" s="4">
        <f>precM[[#This Row],[Trend]]+precM[[#This Row],[Cycle]]</f>
        <v>3.7415384615384615</v>
      </c>
      <c r="J721" s="4">
        <f>precM[[#This Row],[Detrended]]-precM[[#This Row],[Cycle]]</f>
        <v>4.3884615384615389</v>
      </c>
      <c r="K721" s="4">
        <f>AVERAGEIF(precM[Month],precM[Month],precM[High Frequency])</f>
        <v>4.7562727993655827</v>
      </c>
      <c r="L721" s="4">
        <f>precM[[#This Row],[S0]]-AVERAGE($K$2:$K$13)</f>
        <v>4.7533280465239232</v>
      </c>
      <c r="M721" s="4">
        <f>precM[[#This Row],[Prec]]-precM[[#This Row],[Seasonal]]</f>
        <v>3.3766719534760776</v>
      </c>
    </row>
    <row r="722" spans="1:13" x14ac:dyDescent="0.3">
      <c r="A722" s="1">
        <v>1981</v>
      </c>
      <c r="B722" s="1">
        <v>1</v>
      </c>
      <c r="C722" s="2">
        <f>DATE(precM[[#This Row],[Year]],precM[[#This Row],[Month]],15)</f>
        <v>29601</v>
      </c>
      <c r="D722" s="1">
        <f>precM[[#This Row],[Year]]+1/24+(precM[[#This Row],[Month]]-1)/12</f>
        <v>1981.0416666666667</v>
      </c>
      <c r="E722" s="1">
        <v>10.4</v>
      </c>
      <c r="F722" s="1">
        <f>$Q$17+$Q$18*precM[[#This Row],[DecDate]]</f>
        <v>4.2701843979009624</v>
      </c>
      <c r="G722">
        <f>precM[[#This Row],[Prec]]-precM[[#This Row],[Trend]]</f>
        <v>6.129815602099038</v>
      </c>
      <c r="H722" s="4">
        <f t="shared" si="11"/>
        <v>-0.61864593636250076</v>
      </c>
      <c r="I722" s="4">
        <f>precM[[#This Row],[Trend]]+precM[[#This Row],[Cycle]]</f>
        <v>3.6515384615384616</v>
      </c>
      <c r="J722" s="4">
        <f>precM[[#This Row],[Detrended]]-precM[[#This Row],[Cycle]]</f>
        <v>6.7484615384615392</v>
      </c>
      <c r="K722" s="4">
        <f>AVERAGEIF(precM[Month],precM[Month],precM[High Frequency])</f>
        <v>4.8781919111816014</v>
      </c>
      <c r="L722" s="4">
        <f>precM[[#This Row],[S0]]-AVERAGE($K$2:$K$13)</f>
        <v>4.8752471583399419</v>
      </c>
      <c r="M722" s="4">
        <f>precM[[#This Row],[Prec]]-precM[[#This Row],[Seasonal]]</f>
        <v>5.5247528416600584</v>
      </c>
    </row>
    <row r="723" spans="1:13" x14ac:dyDescent="0.3">
      <c r="A723" s="1">
        <v>1981</v>
      </c>
      <c r="B723" s="1">
        <v>2</v>
      </c>
      <c r="C723" s="2">
        <f>DATE(precM[[#This Row],[Year]],precM[[#This Row],[Month]],15)</f>
        <v>29632</v>
      </c>
      <c r="D723" s="1">
        <f>precM[[#This Row],[Year]]+1/24+(precM[[#This Row],[Month]]-1)/12</f>
        <v>1981.125</v>
      </c>
      <c r="E723" s="1">
        <v>4.3899999999999997</v>
      </c>
      <c r="F723" s="1">
        <f>$Q$17+$Q$18*precM[[#This Row],[DecDate]]</f>
        <v>4.2708167740524932</v>
      </c>
      <c r="G723">
        <f>precM[[#This Row],[Prec]]-precM[[#This Row],[Trend]]</f>
        <v>0.11918322594750652</v>
      </c>
      <c r="H723" s="4">
        <f t="shared" si="11"/>
        <v>-0.65850908174480083</v>
      </c>
      <c r="I723" s="4">
        <f>precM[[#This Row],[Trend]]+precM[[#This Row],[Cycle]]</f>
        <v>3.6123076923076924</v>
      </c>
      <c r="J723" s="4">
        <f>precM[[#This Row],[Detrended]]-precM[[#This Row],[Cycle]]</f>
        <v>0.77769230769230735</v>
      </c>
      <c r="K723" s="4">
        <f>AVERAGEIF(precM[Month],precM[Month],precM[High Frequency])</f>
        <v>4.3020697858842185</v>
      </c>
      <c r="L723" s="4">
        <f>precM[[#This Row],[S0]]-AVERAGE($K$2:$K$13)</f>
        <v>4.299125033042559</v>
      </c>
      <c r="M723" s="4">
        <f>precM[[#This Row],[Prec]]-precM[[#This Row],[Seasonal]]</f>
        <v>9.0874966957440684E-2</v>
      </c>
    </row>
    <row r="724" spans="1:13" x14ac:dyDescent="0.3">
      <c r="A724" s="1">
        <v>1981</v>
      </c>
      <c r="B724" s="1">
        <v>3</v>
      </c>
      <c r="C724" s="2">
        <f>DATE(precM[[#This Row],[Year]],precM[[#This Row],[Month]],15)</f>
        <v>29660</v>
      </c>
      <c r="D724" s="1">
        <f>precM[[#This Row],[Year]]+1/24+(precM[[#This Row],[Month]]-1)/12</f>
        <v>1981.2083333333335</v>
      </c>
      <c r="E724" s="1">
        <v>7.06</v>
      </c>
      <c r="F724" s="1">
        <f>$Q$17+$Q$18*precM[[#This Row],[DecDate]]</f>
        <v>4.2714491502040239</v>
      </c>
      <c r="G724">
        <f>precM[[#This Row],[Prec]]-precM[[#This Row],[Trend]]</f>
        <v>2.7885508497959757</v>
      </c>
      <c r="H724" s="4">
        <f t="shared" si="11"/>
        <v>-0.56221838097325483</v>
      </c>
      <c r="I724" s="4">
        <f>precM[[#This Row],[Trend]]+precM[[#This Row],[Cycle]]</f>
        <v>3.7092307692307691</v>
      </c>
      <c r="J724" s="4">
        <f>precM[[#This Row],[Detrended]]-precM[[#This Row],[Cycle]]</f>
        <v>3.3507692307692305</v>
      </c>
      <c r="K724" s="4">
        <f>AVERAGEIF(precM[Month],precM[Month],precM[High Frequency])</f>
        <v>3.0973513084853286</v>
      </c>
      <c r="L724" s="4">
        <f>precM[[#This Row],[S0]]-AVERAGE($K$2:$K$13)</f>
        <v>3.0944065556436686</v>
      </c>
      <c r="M724" s="4">
        <f>precM[[#This Row],[Prec]]-precM[[#This Row],[Seasonal]]</f>
        <v>3.965593444356331</v>
      </c>
    </row>
    <row r="725" spans="1:13" x14ac:dyDescent="0.3">
      <c r="A725" s="1">
        <v>1981</v>
      </c>
      <c r="B725" s="1">
        <v>4</v>
      </c>
      <c r="C725" s="2">
        <f>DATE(precM[[#This Row],[Year]],precM[[#This Row],[Month]],15)</f>
        <v>29691</v>
      </c>
      <c r="D725" s="1">
        <f>precM[[#This Row],[Year]]+1/24+(precM[[#This Row],[Month]]-1)/12</f>
        <v>1981.2916666666667</v>
      </c>
      <c r="E725" s="1">
        <v>1.75</v>
      </c>
      <c r="F725" s="1">
        <f>$Q$17+$Q$18*precM[[#This Row],[DecDate]]</f>
        <v>4.2720815263555547</v>
      </c>
      <c r="G725">
        <f>precM[[#This Row],[Prec]]-precM[[#This Row],[Trend]]</f>
        <v>-2.5220815263555547</v>
      </c>
      <c r="H725" s="4">
        <f t="shared" si="11"/>
        <v>-0.49131229558632411</v>
      </c>
      <c r="I725" s="4">
        <f>precM[[#This Row],[Trend]]+precM[[#This Row],[Cycle]]</f>
        <v>3.7807692307692307</v>
      </c>
      <c r="J725" s="4">
        <f>precM[[#This Row],[Detrended]]-precM[[#This Row],[Cycle]]</f>
        <v>-2.0307692307692307</v>
      </c>
      <c r="K725" s="4">
        <f>AVERAGEIF(precM[Month],precM[Month],precM[High Frequency])</f>
        <v>-0.10716891356066603</v>
      </c>
      <c r="L725" s="4">
        <f>precM[[#This Row],[S0]]-AVERAGE($K$2:$K$13)</f>
        <v>-0.11011366640232584</v>
      </c>
      <c r="M725" s="4">
        <f>precM[[#This Row],[Prec]]-precM[[#This Row],[Seasonal]]</f>
        <v>1.8601136664023259</v>
      </c>
    </row>
    <row r="726" spans="1:13" x14ac:dyDescent="0.3">
      <c r="A726" s="1">
        <v>1981</v>
      </c>
      <c r="B726" s="1">
        <v>5</v>
      </c>
      <c r="C726" s="2">
        <f>DATE(precM[[#This Row],[Year]],precM[[#This Row],[Month]],15)</f>
        <v>29721</v>
      </c>
      <c r="D726" s="1">
        <f>precM[[#This Row],[Year]]+1/24+(precM[[#This Row],[Month]]-1)/12</f>
        <v>1981.375</v>
      </c>
      <c r="E726" s="1">
        <v>2.52</v>
      </c>
      <c r="F726" s="1">
        <f>$Q$17+$Q$18*precM[[#This Row],[DecDate]]</f>
        <v>4.2727139025070855</v>
      </c>
      <c r="G726">
        <f>precM[[#This Row],[Prec]]-precM[[#This Row],[Trend]]</f>
        <v>-1.7527139025070855</v>
      </c>
      <c r="H726" s="4">
        <f t="shared" si="11"/>
        <v>-0.88117544096862399</v>
      </c>
      <c r="I726" s="4">
        <f>precM[[#This Row],[Trend]]+precM[[#This Row],[Cycle]]</f>
        <v>3.3915384615384614</v>
      </c>
      <c r="J726" s="4">
        <f>precM[[#This Row],[Detrended]]-precM[[#This Row],[Cycle]]</f>
        <v>-0.87153846153846148</v>
      </c>
      <c r="K726" s="4">
        <f>AVERAGEIF(precM[Month],precM[Month],precM[High Frequency])</f>
        <v>-2.20263283108644</v>
      </c>
      <c r="L726" s="4">
        <f>precM[[#This Row],[S0]]-AVERAGE($K$2:$K$13)</f>
        <v>-2.2055775839281</v>
      </c>
      <c r="M726" s="4">
        <f>precM[[#This Row],[Prec]]-precM[[#This Row],[Seasonal]]</f>
        <v>4.7255775839281</v>
      </c>
    </row>
    <row r="727" spans="1:13" x14ac:dyDescent="0.3">
      <c r="A727" s="1">
        <v>1981</v>
      </c>
      <c r="B727" s="1">
        <v>6</v>
      </c>
      <c r="C727" s="2">
        <f>DATE(precM[[#This Row],[Year]],precM[[#This Row],[Month]],15)</f>
        <v>29752</v>
      </c>
      <c r="D727" s="1">
        <f>precM[[#This Row],[Year]]+1/24+(precM[[#This Row],[Month]]-1)/12</f>
        <v>1981.4583333333335</v>
      </c>
      <c r="E727" s="1">
        <v>0.08</v>
      </c>
      <c r="F727" s="1">
        <f>$Q$17+$Q$18*precM[[#This Row],[DecDate]]</f>
        <v>4.2733462786586163</v>
      </c>
      <c r="G727">
        <f>precM[[#This Row],[Prec]]-precM[[#This Row],[Trend]]</f>
        <v>-4.1933462786586162</v>
      </c>
      <c r="H727" s="4">
        <f t="shared" si="11"/>
        <v>-0.75334627865861614</v>
      </c>
      <c r="I727" s="4">
        <f>precM[[#This Row],[Trend]]+precM[[#This Row],[Cycle]]</f>
        <v>3.52</v>
      </c>
      <c r="J727" s="4">
        <f>precM[[#This Row],[Detrended]]-precM[[#This Row],[Cycle]]</f>
        <v>-3.44</v>
      </c>
      <c r="K727" s="4">
        <f>AVERAGEIF(precM[Month],precM[Month],precM[High Frequency])</f>
        <v>-3.5464234734337858</v>
      </c>
      <c r="L727" s="4">
        <f>precM[[#This Row],[S0]]-AVERAGE($K$2:$K$13)</f>
        <v>-3.5493682262754458</v>
      </c>
      <c r="M727" s="4">
        <f>precM[[#This Row],[Prec]]-precM[[#This Row],[Seasonal]]</f>
        <v>3.6293682262754459</v>
      </c>
    </row>
    <row r="728" spans="1:13" x14ac:dyDescent="0.3">
      <c r="A728" s="1">
        <v>1981</v>
      </c>
      <c r="B728" s="1">
        <v>7</v>
      </c>
      <c r="C728" s="2">
        <f>DATE(precM[[#This Row],[Year]],precM[[#This Row],[Month]],15)</f>
        <v>29782</v>
      </c>
      <c r="D728" s="1">
        <f>precM[[#This Row],[Year]]+1/24+(precM[[#This Row],[Month]]-1)/12</f>
        <v>1981.5416666666667</v>
      </c>
      <c r="E728" s="1">
        <v>0.02</v>
      </c>
      <c r="F728" s="1">
        <f>$Q$17+$Q$18*precM[[#This Row],[DecDate]]</f>
        <v>4.273978654810147</v>
      </c>
      <c r="G728">
        <f>precM[[#This Row],[Prec]]-precM[[#This Row],[Trend]]</f>
        <v>-4.2539786548101475</v>
      </c>
      <c r="H728" s="4">
        <f t="shared" si="11"/>
        <v>-0.76936327019476236</v>
      </c>
      <c r="I728" s="4">
        <f>precM[[#This Row],[Trend]]+precM[[#This Row],[Cycle]]</f>
        <v>3.5046153846153847</v>
      </c>
      <c r="J728" s="4">
        <f>precM[[#This Row],[Detrended]]-precM[[#This Row],[Cycle]]</f>
        <v>-3.4846153846153851</v>
      </c>
      <c r="K728" s="4">
        <f>AVERAGEIF(precM[Month],precM[Month],precM[High Frequency])</f>
        <v>-4.3746233148294991</v>
      </c>
      <c r="L728" s="4">
        <f>precM[[#This Row],[S0]]-AVERAGE($K$2:$K$13)</f>
        <v>-4.3775680676711586</v>
      </c>
      <c r="M728" s="4">
        <f>precM[[#This Row],[Prec]]-precM[[#This Row],[Seasonal]]</f>
        <v>4.3975680676711582</v>
      </c>
    </row>
    <row r="729" spans="1:13" x14ac:dyDescent="0.3">
      <c r="A729" s="1">
        <v>1981</v>
      </c>
      <c r="B729" s="1">
        <v>8</v>
      </c>
      <c r="C729" s="2">
        <f>DATE(precM[[#This Row],[Year]],precM[[#This Row],[Month]],15)</f>
        <v>29813</v>
      </c>
      <c r="D729" s="1">
        <f>precM[[#This Row],[Year]]+1/24+(precM[[#This Row],[Month]]-1)/12</f>
        <v>1981.625</v>
      </c>
      <c r="E729" s="1">
        <v>0</v>
      </c>
      <c r="F729" s="1">
        <f>$Q$17+$Q$18*precM[[#This Row],[DecDate]]</f>
        <v>4.2746110309616761</v>
      </c>
      <c r="G729">
        <f>precM[[#This Row],[Prec]]-precM[[#This Row],[Trend]]</f>
        <v>-4.2746110309616761</v>
      </c>
      <c r="H729" s="4">
        <f t="shared" si="11"/>
        <v>-0.95307256942321616</v>
      </c>
      <c r="I729" s="4">
        <f>precM[[#This Row],[Trend]]+precM[[#This Row],[Cycle]]</f>
        <v>3.3215384615384598</v>
      </c>
      <c r="J729" s="4">
        <f>precM[[#This Row],[Detrended]]-precM[[#This Row],[Cycle]]</f>
        <v>-3.3215384615384598</v>
      </c>
      <c r="K729" s="4">
        <f>AVERAGEIF(precM[Month],precM[Month],precM[High Frequency])</f>
        <v>-4.2356780333068986</v>
      </c>
      <c r="L729" s="4">
        <f>precM[[#This Row],[S0]]-AVERAGE($K$2:$K$13)</f>
        <v>-4.2386227861485581</v>
      </c>
      <c r="M729" s="4">
        <f>precM[[#This Row],[Prec]]-precM[[#This Row],[Seasonal]]</f>
        <v>4.2386227861485581</v>
      </c>
    </row>
    <row r="730" spans="1:13" x14ac:dyDescent="0.3">
      <c r="A730" s="1">
        <v>1981</v>
      </c>
      <c r="B730" s="1">
        <v>9</v>
      </c>
      <c r="C730" s="2">
        <f>DATE(precM[[#This Row],[Year]],precM[[#This Row],[Month]],15)</f>
        <v>29844</v>
      </c>
      <c r="D730" s="1">
        <f>precM[[#This Row],[Year]]+1/24+(precM[[#This Row],[Month]]-1)/12</f>
        <v>1981.7083333333335</v>
      </c>
      <c r="E730" s="1">
        <v>1.33</v>
      </c>
      <c r="F730" s="1">
        <f>$Q$17+$Q$18*precM[[#This Row],[DecDate]]</f>
        <v>4.2752434071132086</v>
      </c>
      <c r="G730">
        <f>precM[[#This Row],[Prec]]-precM[[#This Row],[Trend]]</f>
        <v>-2.9452434071132085</v>
      </c>
      <c r="H730" s="4">
        <f t="shared" si="11"/>
        <v>-0.39832033019013124</v>
      </c>
      <c r="I730" s="4">
        <f>precM[[#This Row],[Trend]]+precM[[#This Row],[Cycle]]</f>
        <v>3.8769230769230774</v>
      </c>
      <c r="J730" s="4">
        <f>precM[[#This Row],[Detrended]]-precM[[#This Row],[Cycle]]</f>
        <v>-2.5469230769230773</v>
      </c>
      <c r="K730" s="4">
        <f>AVERAGEIF(precM[Month],precM[Month],precM[High Frequency])</f>
        <v>-3.6242505947660595</v>
      </c>
      <c r="L730" s="4">
        <f>precM[[#This Row],[S0]]-AVERAGE($K$2:$K$13)</f>
        <v>-3.6271953476077194</v>
      </c>
      <c r="M730" s="4">
        <f>precM[[#This Row],[Prec]]-precM[[#This Row],[Seasonal]]</f>
        <v>4.9571953476077191</v>
      </c>
    </row>
    <row r="731" spans="1:13" x14ac:dyDescent="0.3">
      <c r="A731" s="1">
        <v>1981</v>
      </c>
      <c r="B731" s="1">
        <v>10</v>
      </c>
      <c r="C731" s="2">
        <f>DATE(precM[[#This Row],[Year]],precM[[#This Row],[Month]],15)</f>
        <v>29874</v>
      </c>
      <c r="D731" s="1">
        <f>precM[[#This Row],[Year]]+1/24+(precM[[#This Row],[Month]]-1)/12</f>
        <v>1981.7916666666667</v>
      </c>
      <c r="E731" s="1">
        <v>1.39</v>
      </c>
      <c r="F731" s="1">
        <f>$Q$17+$Q$18*precM[[#This Row],[DecDate]]</f>
        <v>4.2758757832647394</v>
      </c>
      <c r="G731">
        <f>precM[[#This Row],[Prec]]-precM[[#This Row],[Trend]]</f>
        <v>-2.8858757832647397</v>
      </c>
      <c r="H731" s="4">
        <f t="shared" si="11"/>
        <v>-0.16279886018781625</v>
      </c>
      <c r="I731" s="4">
        <f>precM[[#This Row],[Trend]]+precM[[#This Row],[Cycle]]</f>
        <v>4.1130769230769229</v>
      </c>
      <c r="J731" s="4">
        <f>precM[[#This Row],[Detrended]]-precM[[#This Row],[Cycle]]</f>
        <v>-2.7230769230769236</v>
      </c>
      <c r="K731" s="4">
        <f>AVERAGEIF(precM[Month],precM[Month],precM[High Frequency])</f>
        <v>-1.0463521015067407</v>
      </c>
      <c r="L731" s="4">
        <f>precM[[#This Row],[S0]]-AVERAGE($K$2:$K$13)</f>
        <v>-1.0492968543484005</v>
      </c>
      <c r="M731" s="4">
        <f>precM[[#This Row],[Prec]]-precM[[#This Row],[Seasonal]]</f>
        <v>2.4392968543484006</v>
      </c>
    </row>
    <row r="732" spans="1:13" x14ac:dyDescent="0.3">
      <c r="A732" s="1">
        <v>1981</v>
      </c>
      <c r="B732" s="1">
        <v>11</v>
      </c>
      <c r="C732" s="2">
        <f>DATE(precM[[#This Row],[Year]],precM[[#This Row],[Month]],15)</f>
        <v>29905</v>
      </c>
      <c r="D732" s="1">
        <f>precM[[#This Row],[Year]]+1/24+(precM[[#This Row],[Month]]-1)/12</f>
        <v>1981.875</v>
      </c>
      <c r="E732" s="1">
        <v>1.71</v>
      </c>
      <c r="F732" s="1">
        <f>$Q$17+$Q$18*precM[[#This Row],[DecDate]]</f>
        <v>4.2765081594162684</v>
      </c>
      <c r="G732">
        <f>precM[[#This Row],[Prec]]-precM[[#This Row],[Trend]]</f>
        <v>-2.5665081594162684</v>
      </c>
      <c r="H732" s="4">
        <f t="shared" si="11"/>
        <v>-0.26881585172396216</v>
      </c>
      <c r="I732" s="4">
        <f>precM[[#This Row],[Trend]]+precM[[#This Row],[Cycle]]</f>
        <v>4.0076923076923059</v>
      </c>
      <c r="J732" s="4">
        <f>precM[[#This Row],[Detrended]]-precM[[#This Row],[Cycle]]</f>
        <v>-2.2976923076923064</v>
      </c>
      <c r="K732" s="4">
        <f>AVERAGEIF(precM[Month],precM[Month],precM[High Frequency])</f>
        <v>2.138580491673276</v>
      </c>
      <c r="L732" s="4">
        <f>precM[[#This Row],[S0]]-AVERAGE($K$2:$K$13)</f>
        <v>2.1356357388316161</v>
      </c>
      <c r="M732" s="4">
        <f>precM[[#This Row],[Prec]]-precM[[#This Row],[Seasonal]]</f>
        <v>-0.4256357388316161</v>
      </c>
    </row>
    <row r="733" spans="1:13" x14ac:dyDescent="0.3">
      <c r="A733" s="1">
        <v>1981</v>
      </c>
      <c r="B733" s="1">
        <v>12</v>
      </c>
      <c r="C733" s="2">
        <f>DATE(precM[[#This Row],[Year]],precM[[#This Row],[Month]],15)</f>
        <v>29935</v>
      </c>
      <c r="D733" s="1">
        <f>precM[[#This Row],[Year]]+1/24+(precM[[#This Row],[Month]]-1)/12</f>
        <v>1981.9583333333335</v>
      </c>
      <c r="E733" s="1">
        <v>6.98</v>
      </c>
      <c r="F733" s="1">
        <f>$Q$17+$Q$18*precM[[#This Row],[DecDate]]</f>
        <v>4.2771405355678009</v>
      </c>
      <c r="G733">
        <f>precM[[#This Row],[Prec]]-precM[[#This Row],[Trend]]</f>
        <v>2.7028594644321995</v>
      </c>
      <c r="H733" s="4">
        <f t="shared" si="11"/>
        <v>-0.33560207402933878</v>
      </c>
      <c r="I733" s="4">
        <f>precM[[#This Row],[Trend]]+precM[[#This Row],[Cycle]]</f>
        <v>3.9415384615384621</v>
      </c>
      <c r="J733" s="4">
        <f>precM[[#This Row],[Detrended]]-precM[[#This Row],[Cycle]]</f>
        <v>3.0384615384615383</v>
      </c>
      <c r="K733" s="4">
        <f>AVERAGEIF(precM[Month],precM[Month],precM[High Frequency])</f>
        <v>4.7562727993655827</v>
      </c>
      <c r="L733" s="4">
        <f>precM[[#This Row],[S0]]-AVERAGE($K$2:$K$13)</f>
        <v>4.7533280465239232</v>
      </c>
      <c r="M733" s="4">
        <f>precM[[#This Row],[Prec]]-precM[[#This Row],[Seasonal]]</f>
        <v>2.2266719534760773</v>
      </c>
    </row>
    <row r="734" spans="1:13" x14ac:dyDescent="0.3">
      <c r="A734" s="1">
        <v>1982</v>
      </c>
      <c r="B734" s="1">
        <v>1</v>
      </c>
      <c r="C734" s="2">
        <f>DATE(precM[[#This Row],[Year]],precM[[#This Row],[Month]],15)</f>
        <v>29966</v>
      </c>
      <c r="D734" s="1">
        <f>precM[[#This Row],[Year]]+1/24+(precM[[#This Row],[Month]]-1)/12</f>
        <v>1982.0416666666667</v>
      </c>
      <c r="E734" s="1">
        <v>7.93</v>
      </c>
      <c r="F734" s="1">
        <f>$Q$17+$Q$18*precM[[#This Row],[DecDate]]</f>
        <v>4.2777729117193317</v>
      </c>
      <c r="G734">
        <f>precM[[#This Row],[Prec]]-precM[[#This Row],[Trend]]</f>
        <v>3.652227088280668</v>
      </c>
      <c r="H734" s="4">
        <f t="shared" si="11"/>
        <v>-0.30392675787317736</v>
      </c>
      <c r="I734" s="4">
        <f>precM[[#This Row],[Trend]]+precM[[#This Row],[Cycle]]</f>
        <v>3.9738461538461545</v>
      </c>
      <c r="J734" s="4">
        <f>precM[[#This Row],[Detrended]]-precM[[#This Row],[Cycle]]</f>
        <v>3.9561538461538452</v>
      </c>
      <c r="K734" s="4">
        <f>AVERAGEIF(precM[Month],precM[Month],precM[High Frequency])</f>
        <v>4.8781919111816014</v>
      </c>
      <c r="L734" s="4">
        <f>precM[[#This Row],[S0]]-AVERAGE($K$2:$K$13)</f>
        <v>4.8752471583399419</v>
      </c>
      <c r="M734" s="4">
        <f>precM[[#This Row],[Prec]]-precM[[#This Row],[Seasonal]]</f>
        <v>3.0547528416600578</v>
      </c>
    </row>
    <row r="735" spans="1:13" x14ac:dyDescent="0.3">
      <c r="A735" s="1">
        <v>1982</v>
      </c>
      <c r="B735" s="1">
        <v>2</v>
      </c>
      <c r="C735" s="2">
        <f>DATE(precM[[#This Row],[Year]],precM[[#This Row],[Month]],15)</f>
        <v>29997</v>
      </c>
      <c r="D735" s="1">
        <f>precM[[#This Row],[Year]]+1/24+(precM[[#This Row],[Month]]-1)/12</f>
        <v>1982.125</v>
      </c>
      <c r="E735" s="1">
        <v>8.02</v>
      </c>
      <c r="F735" s="1">
        <f>$Q$17+$Q$18*precM[[#This Row],[DecDate]]</f>
        <v>4.2784052878708607</v>
      </c>
      <c r="G735">
        <f>precM[[#This Row],[Prec]]-precM[[#This Row],[Trend]]</f>
        <v>3.7415947121291389</v>
      </c>
      <c r="H735" s="4">
        <f t="shared" si="11"/>
        <v>-0.28840528787086178</v>
      </c>
      <c r="I735" s="4">
        <f>precM[[#This Row],[Trend]]+precM[[#This Row],[Cycle]]</f>
        <v>3.9899999999999989</v>
      </c>
      <c r="J735" s="4">
        <f>precM[[#This Row],[Detrended]]-precM[[#This Row],[Cycle]]</f>
        <v>4.03</v>
      </c>
      <c r="K735" s="4">
        <f>AVERAGEIF(precM[Month],precM[Month],precM[High Frequency])</f>
        <v>4.3020697858842185</v>
      </c>
      <c r="L735" s="4">
        <f>precM[[#This Row],[S0]]-AVERAGE($K$2:$K$13)</f>
        <v>4.299125033042559</v>
      </c>
      <c r="M735" s="4">
        <f>precM[[#This Row],[Prec]]-precM[[#This Row],[Seasonal]]</f>
        <v>3.7208749669574406</v>
      </c>
    </row>
    <row r="736" spans="1:13" x14ac:dyDescent="0.3">
      <c r="A736" s="1">
        <v>1982</v>
      </c>
      <c r="B736" s="1">
        <v>3</v>
      </c>
      <c r="C736" s="2">
        <f>DATE(precM[[#This Row],[Year]],precM[[#This Row],[Month]],15)</f>
        <v>30025</v>
      </c>
      <c r="D736" s="1">
        <f>precM[[#This Row],[Year]]+1/24+(precM[[#This Row],[Month]]-1)/12</f>
        <v>1982.2083333333335</v>
      </c>
      <c r="E736" s="1">
        <v>11.61</v>
      </c>
      <c r="F736" s="1">
        <f>$Q$17+$Q$18*precM[[#This Row],[DecDate]]</f>
        <v>4.2790376640223933</v>
      </c>
      <c r="G736">
        <f>precM[[#This Row],[Prec]]-precM[[#This Row],[Trend]]</f>
        <v>7.3309623359776062</v>
      </c>
      <c r="H736" s="4">
        <f t="shared" si="11"/>
        <v>-6.4422279407008176E-2</v>
      </c>
      <c r="I736" s="4">
        <f>precM[[#This Row],[Trend]]+precM[[#This Row],[Cycle]]</f>
        <v>4.2146153846153851</v>
      </c>
      <c r="J736" s="4">
        <f>precM[[#This Row],[Detrended]]-precM[[#This Row],[Cycle]]</f>
        <v>7.3953846153846143</v>
      </c>
      <c r="K736" s="4">
        <f>AVERAGEIF(precM[Month],precM[Month],precM[High Frequency])</f>
        <v>3.0973513084853286</v>
      </c>
      <c r="L736" s="4">
        <f>precM[[#This Row],[S0]]-AVERAGE($K$2:$K$13)</f>
        <v>3.0944065556436686</v>
      </c>
      <c r="M736" s="4">
        <f>precM[[#This Row],[Prec]]-precM[[#This Row],[Seasonal]]</f>
        <v>8.5155934443563304</v>
      </c>
    </row>
    <row r="737" spans="1:13" x14ac:dyDescent="0.3">
      <c r="A737" s="1">
        <v>1982</v>
      </c>
      <c r="B737" s="1">
        <v>4</v>
      </c>
      <c r="C737" s="2">
        <f>DATE(precM[[#This Row],[Year]],precM[[#This Row],[Month]],15)</f>
        <v>30056</v>
      </c>
      <c r="D737" s="1">
        <f>precM[[#This Row],[Year]]+1/24+(precM[[#This Row],[Month]]-1)/12</f>
        <v>1982.2916666666667</v>
      </c>
      <c r="E737" s="1">
        <v>10.130000000000001</v>
      </c>
      <c r="F737" s="1">
        <f>$Q$17+$Q$18*precM[[#This Row],[DecDate]]</f>
        <v>4.2796700401739241</v>
      </c>
      <c r="G737">
        <f>precM[[#This Row],[Prec]]-precM[[#This Row],[Trend]]</f>
        <v>5.8503299598260767</v>
      </c>
      <c r="H737" s="4">
        <f t="shared" si="11"/>
        <v>0.3757145752106919</v>
      </c>
      <c r="I737" s="4">
        <f>precM[[#This Row],[Trend]]+precM[[#This Row],[Cycle]]</f>
        <v>4.6553846153846159</v>
      </c>
      <c r="J737" s="4">
        <f>precM[[#This Row],[Detrended]]-precM[[#This Row],[Cycle]]</f>
        <v>5.4746153846153849</v>
      </c>
      <c r="K737" s="4">
        <f>AVERAGEIF(precM[Month],precM[Month],precM[High Frequency])</f>
        <v>-0.10716891356066603</v>
      </c>
      <c r="L737" s="4">
        <f>precM[[#This Row],[S0]]-AVERAGE($K$2:$K$13)</f>
        <v>-0.11011366640232584</v>
      </c>
      <c r="M737" s="4">
        <f>precM[[#This Row],[Prec]]-precM[[#This Row],[Seasonal]]</f>
        <v>10.240113666402326</v>
      </c>
    </row>
    <row r="738" spans="1:13" x14ac:dyDescent="0.3">
      <c r="A738" s="1">
        <v>1982</v>
      </c>
      <c r="B738" s="1">
        <v>5</v>
      </c>
      <c r="C738" s="2">
        <f>DATE(precM[[#This Row],[Year]],precM[[#This Row],[Month]],15)</f>
        <v>30086</v>
      </c>
      <c r="D738" s="1">
        <f>precM[[#This Row],[Year]]+1/24+(precM[[#This Row],[Month]]-1)/12</f>
        <v>1982.375</v>
      </c>
      <c r="E738" s="1">
        <v>0.38</v>
      </c>
      <c r="F738" s="1">
        <f>$Q$17+$Q$18*precM[[#This Row],[DecDate]]</f>
        <v>4.2803024163254531</v>
      </c>
      <c r="G738">
        <f>precM[[#This Row],[Prec]]-precM[[#This Row],[Trend]]</f>
        <v>-3.9003024163254532</v>
      </c>
      <c r="H738" s="4">
        <f t="shared" si="11"/>
        <v>1.8058514298283919</v>
      </c>
      <c r="I738" s="4">
        <f>precM[[#This Row],[Trend]]+precM[[#This Row],[Cycle]]</f>
        <v>6.0861538461538451</v>
      </c>
      <c r="J738" s="4">
        <f>precM[[#This Row],[Detrended]]-precM[[#This Row],[Cycle]]</f>
        <v>-5.7061538461538452</v>
      </c>
      <c r="K738" s="4">
        <f>AVERAGEIF(precM[Month],precM[Month],precM[High Frequency])</f>
        <v>-2.20263283108644</v>
      </c>
      <c r="L738" s="4">
        <f>precM[[#This Row],[S0]]-AVERAGE($K$2:$K$13)</f>
        <v>-2.2055775839281</v>
      </c>
      <c r="M738" s="4">
        <f>precM[[#This Row],[Prec]]-precM[[#This Row],[Seasonal]]</f>
        <v>2.5855775839280999</v>
      </c>
    </row>
    <row r="739" spans="1:13" x14ac:dyDescent="0.3">
      <c r="A739" s="1">
        <v>1982</v>
      </c>
      <c r="B739" s="1">
        <v>6</v>
      </c>
      <c r="C739" s="2">
        <f>DATE(precM[[#This Row],[Year]],precM[[#This Row],[Month]],15)</f>
        <v>30117</v>
      </c>
      <c r="D739" s="1">
        <f>precM[[#This Row],[Year]]+1/24+(precM[[#This Row],[Month]]-1)/12</f>
        <v>1982.4583333333335</v>
      </c>
      <c r="E739" s="1">
        <v>1.66</v>
      </c>
      <c r="F739" s="1">
        <f>$Q$17+$Q$18*precM[[#This Row],[DecDate]]</f>
        <v>4.2809347924769856</v>
      </c>
      <c r="G739">
        <f>precM[[#This Row],[Prec]]-precM[[#This Row],[Trend]]</f>
        <v>-2.6209347924769855</v>
      </c>
      <c r="H739" s="4">
        <f t="shared" si="11"/>
        <v>2.7806036690614766</v>
      </c>
      <c r="I739" s="4">
        <f>precM[[#This Row],[Trend]]+precM[[#This Row],[Cycle]]</f>
        <v>7.0615384615384622</v>
      </c>
      <c r="J739" s="4">
        <f>precM[[#This Row],[Detrended]]-precM[[#This Row],[Cycle]]</f>
        <v>-5.4015384615384621</v>
      </c>
      <c r="K739" s="4">
        <f>AVERAGEIF(precM[Month],precM[Month],precM[High Frequency])</f>
        <v>-3.5464234734337858</v>
      </c>
      <c r="L739" s="4">
        <f>precM[[#This Row],[S0]]-AVERAGE($K$2:$K$13)</f>
        <v>-3.5493682262754458</v>
      </c>
      <c r="M739" s="4">
        <f>precM[[#This Row],[Prec]]-precM[[#This Row],[Seasonal]]</f>
        <v>5.2093682262754459</v>
      </c>
    </row>
    <row r="740" spans="1:13" x14ac:dyDescent="0.3">
      <c r="A740" s="1">
        <v>1982</v>
      </c>
      <c r="B740" s="1">
        <v>7</v>
      </c>
      <c r="C740" s="2">
        <f>DATE(precM[[#This Row],[Year]],precM[[#This Row],[Month]],15)</f>
        <v>30147</v>
      </c>
      <c r="D740" s="1">
        <f>precM[[#This Row],[Year]]+1/24+(precM[[#This Row],[Month]]-1)/12</f>
        <v>1982.5416666666667</v>
      </c>
      <c r="E740" s="1">
        <v>0.5</v>
      </c>
      <c r="F740" s="1">
        <f>$Q$17+$Q$18*precM[[#This Row],[DecDate]]</f>
        <v>4.2815671686285164</v>
      </c>
      <c r="G740">
        <f>precM[[#This Row],[Prec]]-precM[[#This Row],[Trend]]</f>
        <v>-3.7815671686285164</v>
      </c>
      <c r="H740" s="4">
        <f t="shared" si="11"/>
        <v>3.1715097544484072</v>
      </c>
      <c r="I740" s="4">
        <f>precM[[#This Row],[Trend]]+precM[[#This Row],[Cycle]]</f>
        <v>7.4530769230769236</v>
      </c>
      <c r="J740" s="4">
        <f>precM[[#This Row],[Detrended]]-precM[[#This Row],[Cycle]]</f>
        <v>-6.9530769230769236</v>
      </c>
      <c r="K740" s="4">
        <f>AVERAGEIF(precM[Month],precM[Month],precM[High Frequency])</f>
        <v>-4.3746233148294991</v>
      </c>
      <c r="L740" s="4">
        <f>precM[[#This Row],[S0]]-AVERAGE($K$2:$K$13)</f>
        <v>-4.3775680676711586</v>
      </c>
      <c r="M740" s="4">
        <f>precM[[#This Row],[Prec]]-precM[[#This Row],[Seasonal]]</f>
        <v>4.8775680676711586</v>
      </c>
    </row>
    <row r="741" spans="1:13" x14ac:dyDescent="0.3">
      <c r="A741" s="1">
        <v>1982</v>
      </c>
      <c r="B741" s="1">
        <v>8</v>
      </c>
      <c r="C741" s="2">
        <f>DATE(precM[[#This Row],[Year]],precM[[#This Row],[Month]],15)</f>
        <v>30178</v>
      </c>
      <c r="D741" s="1">
        <f>precM[[#This Row],[Year]]+1/24+(precM[[#This Row],[Month]]-1)/12</f>
        <v>1982.625</v>
      </c>
      <c r="E741" s="1">
        <v>0.23</v>
      </c>
      <c r="F741" s="1">
        <f>$Q$17+$Q$18*precM[[#This Row],[DecDate]]</f>
        <v>4.2821995447800454</v>
      </c>
      <c r="G741">
        <f>precM[[#This Row],[Prec]]-precM[[#This Row],[Trend]]</f>
        <v>-4.052199544780045</v>
      </c>
      <c r="H741" s="4">
        <f t="shared" si="11"/>
        <v>3.7993389167584151</v>
      </c>
      <c r="I741" s="4">
        <f>precM[[#This Row],[Trend]]+precM[[#This Row],[Cycle]]</f>
        <v>8.0815384615384609</v>
      </c>
      <c r="J741" s="4">
        <f>precM[[#This Row],[Detrended]]-precM[[#This Row],[Cycle]]</f>
        <v>-7.8515384615384605</v>
      </c>
      <c r="K741" s="4">
        <f>AVERAGEIF(precM[Month],precM[Month],precM[High Frequency])</f>
        <v>-4.2356780333068986</v>
      </c>
      <c r="L741" s="4">
        <f>precM[[#This Row],[S0]]-AVERAGE($K$2:$K$13)</f>
        <v>-4.2386227861485581</v>
      </c>
      <c r="M741" s="4">
        <f>precM[[#This Row],[Prec]]-precM[[#This Row],[Seasonal]]</f>
        <v>4.4686227861485586</v>
      </c>
    </row>
    <row r="742" spans="1:13" x14ac:dyDescent="0.3">
      <c r="A742" s="1">
        <v>1982</v>
      </c>
      <c r="B742" s="1">
        <v>9</v>
      </c>
      <c r="C742" s="2">
        <f>DATE(precM[[#This Row],[Year]],precM[[#This Row],[Month]],15)</f>
        <v>30209</v>
      </c>
      <c r="D742" s="1">
        <f>precM[[#This Row],[Year]]+1/24+(precM[[#This Row],[Month]]-1)/12</f>
        <v>1982.7083333333335</v>
      </c>
      <c r="E742" s="1">
        <v>2.92</v>
      </c>
      <c r="F742" s="1">
        <f>$Q$17+$Q$18*precM[[#This Row],[DecDate]]</f>
        <v>4.2828319209315779</v>
      </c>
      <c r="G742">
        <f>precM[[#This Row],[Prec]]-precM[[#This Row],[Trend]]</f>
        <v>-1.362831920931578</v>
      </c>
      <c r="H742" s="4">
        <f t="shared" si="11"/>
        <v>4.7279373098376531</v>
      </c>
      <c r="I742" s="4">
        <f>precM[[#This Row],[Trend]]+precM[[#This Row],[Cycle]]</f>
        <v>9.0107692307692311</v>
      </c>
      <c r="J742" s="4">
        <f>precM[[#This Row],[Detrended]]-precM[[#This Row],[Cycle]]</f>
        <v>-6.0907692307692312</v>
      </c>
      <c r="K742" s="4">
        <f>AVERAGEIF(precM[Month],precM[Month],precM[High Frequency])</f>
        <v>-3.6242505947660595</v>
      </c>
      <c r="L742" s="4">
        <f>precM[[#This Row],[S0]]-AVERAGE($K$2:$K$13)</f>
        <v>-3.6271953476077194</v>
      </c>
      <c r="M742" s="4">
        <f>precM[[#This Row],[Prec]]-precM[[#This Row],[Seasonal]]</f>
        <v>6.5471953476077189</v>
      </c>
    </row>
    <row r="743" spans="1:13" x14ac:dyDescent="0.3">
      <c r="A743" s="1">
        <v>1982</v>
      </c>
      <c r="B743" s="1">
        <v>10</v>
      </c>
      <c r="C743" s="2">
        <f>DATE(precM[[#This Row],[Year]],precM[[#This Row],[Month]],15)</f>
        <v>30239</v>
      </c>
      <c r="D743" s="1">
        <f>precM[[#This Row],[Year]]+1/24+(precM[[#This Row],[Month]]-1)/12</f>
        <v>1982.7916666666667</v>
      </c>
      <c r="E743" s="1">
        <v>7.06</v>
      </c>
      <c r="F743" s="1">
        <f>$Q$17+$Q$18*precM[[#This Row],[DecDate]]</f>
        <v>4.2834642970831087</v>
      </c>
      <c r="G743">
        <f>precM[[#This Row],[Prec]]-precM[[#This Row],[Trend]]</f>
        <v>2.7765357029168909</v>
      </c>
      <c r="H743" s="4">
        <f t="shared" si="11"/>
        <v>4.3265357029168916</v>
      </c>
      <c r="I743" s="4">
        <f>precM[[#This Row],[Trend]]+precM[[#This Row],[Cycle]]</f>
        <v>8.61</v>
      </c>
      <c r="J743" s="4">
        <f>precM[[#This Row],[Detrended]]-precM[[#This Row],[Cycle]]</f>
        <v>-1.5500000000000007</v>
      </c>
      <c r="K743" s="4">
        <f>AVERAGEIF(precM[Month],precM[Month],precM[High Frequency])</f>
        <v>-1.0463521015067407</v>
      </c>
      <c r="L743" s="4">
        <f>precM[[#This Row],[S0]]-AVERAGE($K$2:$K$13)</f>
        <v>-1.0492968543484005</v>
      </c>
      <c r="M743" s="4">
        <f>precM[[#This Row],[Prec]]-precM[[#This Row],[Seasonal]]</f>
        <v>8.1092968543484005</v>
      </c>
    </row>
    <row r="744" spans="1:13" x14ac:dyDescent="0.3">
      <c r="A744" s="1">
        <v>1982</v>
      </c>
      <c r="B744" s="1">
        <v>11</v>
      </c>
      <c r="C744" s="2">
        <f>DATE(precM[[#This Row],[Year]],precM[[#This Row],[Month]],15)</f>
        <v>30270</v>
      </c>
      <c r="D744" s="1">
        <f>precM[[#This Row],[Year]]+1/24+(precM[[#This Row],[Month]]-1)/12</f>
        <v>1982.875</v>
      </c>
      <c r="E744" s="1">
        <v>19.989999999999998</v>
      </c>
      <c r="F744" s="1">
        <f>$Q$17+$Q$18*precM[[#This Row],[DecDate]]</f>
        <v>4.2840966732346377</v>
      </c>
      <c r="G744">
        <f>precM[[#This Row],[Prec]]-precM[[#This Row],[Trend]]</f>
        <v>15.705903326765361</v>
      </c>
      <c r="H744" s="4">
        <f t="shared" si="11"/>
        <v>3.6712879421499762</v>
      </c>
      <c r="I744" s="4">
        <f>precM[[#This Row],[Trend]]+precM[[#This Row],[Cycle]]</f>
        <v>7.9553846153846139</v>
      </c>
      <c r="J744" s="4">
        <f>precM[[#This Row],[Detrended]]-precM[[#This Row],[Cycle]]</f>
        <v>12.034615384615385</v>
      </c>
      <c r="K744" s="4">
        <f>AVERAGEIF(precM[Month],precM[Month],precM[High Frequency])</f>
        <v>2.138580491673276</v>
      </c>
      <c r="L744" s="4">
        <f>precM[[#This Row],[S0]]-AVERAGE($K$2:$K$13)</f>
        <v>2.1356357388316161</v>
      </c>
      <c r="M744" s="4">
        <f>precM[[#This Row],[Prec]]-precM[[#This Row],[Seasonal]]</f>
        <v>17.854364261168381</v>
      </c>
    </row>
    <row r="745" spans="1:13" x14ac:dyDescent="0.3">
      <c r="A745" s="1">
        <v>1982</v>
      </c>
      <c r="B745" s="1">
        <v>12</v>
      </c>
      <c r="C745" s="2">
        <f>DATE(precM[[#This Row],[Year]],precM[[#This Row],[Month]],15)</f>
        <v>30300</v>
      </c>
      <c r="D745" s="1">
        <f>precM[[#This Row],[Year]]+1/24+(precM[[#This Row],[Month]]-1)/12</f>
        <v>1982.9583333333335</v>
      </c>
      <c r="E745" s="1">
        <v>14.39</v>
      </c>
      <c r="F745" s="1">
        <f>$Q$17+$Q$18*precM[[#This Row],[DecDate]]</f>
        <v>4.2847290493861703</v>
      </c>
      <c r="G745">
        <f>precM[[#This Row],[Prec]]-precM[[#This Row],[Trend]]</f>
        <v>10.10527095061383</v>
      </c>
      <c r="H745" s="4">
        <f t="shared" si="11"/>
        <v>3.6929632583061385</v>
      </c>
      <c r="I745" s="4">
        <f>precM[[#This Row],[Trend]]+precM[[#This Row],[Cycle]]</f>
        <v>7.9776923076923083</v>
      </c>
      <c r="J745" s="4">
        <f>precM[[#This Row],[Detrended]]-precM[[#This Row],[Cycle]]</f>
        <v>6.4123076923076923</v>
      </c>
      <c r="K745" s="4">
        <f>AVERAGEIF(precM[Month],precM[Month],precM[High Frequency])</f>
        <v>4.7562727993655827</v>
      </c>
      <c r="L745" s="4">
        <f>precM[[#This Row],[S0]]-AVERAGE($K$2:$K$13)</f>
        <v>4.7533280465239232</v>
      </c>
      <c r="M745" s="4">
        <f>precM[[#This Row],[Prec]]-precM[[#This Row],[Seasonal]]</f>
        <v>9.6366719534760783</v>
      </c>
    </row>
    <row r="746" spans="1:13" x14ac:dyDescent="0.3">
      <c r="A746" s="1">
        <v>1983</v>
      </c>
      <c r="B746" s="1">
        <v>1</v>
      </c>
      <c r="C746" s="2">
        <f>DATE(precM[[#This Row],[Year]],precM[[#This Row],[Month]],15)</f>
        <v>30331</v>
      </c>
      <c r="D746" s="1">
        <f>precM[[#This Row],[Year]]+1/24+(precM[[#This Row],[Month]]-1)/12</f>
        <v>1983.0416666666667</v>
      </c>
      <c r="E746" s="1">
        <v>12.07</v>
      </c>
      <c r="F746" s="1">
        <f>$Q$17+$Q$18*precM[[#This Row],[DecDate]]</f>
        <v>4.2853614255377011</v>
      </c>
      <c r="G746">
        <f>precM[[#This Row],[Prec]]-precM[[#This Row],[Trend]]</f>
        <v>7.7846385744622992</v>
      </c>
      <c r="H746" s="4">
        <f t="shared" si="11"/>
        <v>3.5823308821546078</v>
      </c>
      <c r="I746" s="4">
        <f>precM[[#This Row],[Trend]]+precM[[#This Row],[Cycle]]</f>
        <v>7.8676923076923089</v>
      </c>
      <c r="J746" s="4">
        <f>precM[[#This Row],[Detrended]]-precM[[#This Row],[Cycle]]</f>
        <v>4.2023076923076914</v>
      </c>
      <c r="K746" s="4">
        <f>AVERAGEIF(precM[Month],precM[Month],precM[High Frequency])</f>
        <v>4.8781919111816014</v>
      </c>
      <c r="L746" s="4">
        <f>precM[[#This Row],[S0]]-AVERAGE($K$2:$K$13)</f>
        <v>4.8752471583399419</v>
      </c>
      <c r="M746" s="4">
        <f>precM[[#This Row],[Prec]]-precM[[#This Row],[Seasonal]]</f>
        <v>7.1947528416600584</v>
      </c>
    </row>
    <row r="747" spans="1:13" x14ac:dyDescent="0.3">
      <c r="A747" s="1">
        <v>1983</v>
      </c>
      <c r="B747" s="1">
        <v>2</v>
      </c>
      <c r="C747" s="2">
        <f>DATE(precM[[#This Row],[Year]],precM[[#This Row],[Month]],15)</f>
        <v>30362</v>
      </c>
      <c r="D747" s="1">
        <f>precM[[#This Row],[Year]]+1/24+(precM[[#This Row],[Month]]-1)/12</f>
        <v>1983.125</v>
      </c>
      <c r="E747" s="1">
        <v>16.100000000000001</v>
      </c>
      <c r="F747" s="1">
        <f>$Q$17+$Q$18*precM[[#This Row],[DecDate]]</f>
        <v>4.2859938016892301</v>
      </c>
      <c r="G747">
        <f>precM[[#This Row],[Prec]]-precM[[#This Row],[Trend]]</f>
        <v>11.814006198310771</v>
      </c>
      <c r="H747" s="4">
        <f t="shared" si="11"/>
        <v>3.6040061983107696</v>
      </c>
      <c r="I747" s="4">
        <f>precM[[#This Row],[Trend]]+precM[[#This Row],[Cycle]]</f>
        <v>7.89</v>
      </c>
      <c r="J747" s="4">
        <f>precM[[#This Row],[Detrended]]-precM[[#This Row],[Cycle]]</f>
        <v>8.2100000000000009</v>
      </c>
      <c r="K747" s="4">
        <f>AVERAGEIF(precM[Month],precM[Month],precM[High Frequency])</f>
        <v>4.3020697858842185</v>
      </c>
      <c r="L747" s="4">
        <f>precM[[#This Row],[S0]]-AVERAGE($K$2:$K$13)</f>
        <v>4.299125033042559</v>
      </c>
      <c r="M747" s="4">
        <f>precM[[#This Row],[Prec]]-precM[[#This Row],[Seasonal]]</f>
        <v>11.800874966957442</v>
      </c>
    </row>
    <row r="748" spans="1:13" x14ac:dyDescent="0.3">
      <c r="A748" s="1">
        <v>1983</v>
      </c>
      <c r="B748" s="1">
        <v>3</v>
      </c>
      <c r="C748" s="2">
        <f>DATE(precM[[#This Row],[Year]],precM[[#This Row],[Month]],15)</f>
        <v>30390</v>
      </c>
      <c r="D748" s="1">
        <f>precM[[#This Row],[Year]]+1/24+(precM[[#This Row],[Month]]-1)/12</f>
        <v>1983.2083333333335</v>
      </c>
      <c r="E748" s="1">
        <v>20.100000000000001</v>
      </c>
      <c r="F748" s="1">
        <f>$Q$17+$Q$18*precM[[#This Row],[DecDate]]</f>
        <v>4.2866261778407626</v>
      </c>
      <c r="G748">
        <f>precM[[#This Row],[Prec]]-precM[[#This Row],[Trend]]</f>
        <v>15.813373822159239</v>
      </c>
      <c r="H748" s="4">
        <f t="shared" si="11"/>
        <v>3.7018353606207772</v>
      </c>
      <c r="I748" s="4">
        <f>precM[[#This Row],[Trend]]+precM[[#This Row],[Cycle]]</f>
        <v>7.9884615384615394</v>
      </c>
      <c r="J748" s="4">
        <f>precM[[#This Row],[Detrended]]-precM[[#This Row],[Cycle]]</f>
        <v>12.111538461538462</v>
      </c>
      <c r="K748" s="4">
        <f>AVERAGEIF(precM[Month],precM[Month],precM[High Frequency])</f>
        <v>3.0973513084853286</v>
      </c>
      <c r="L748" s="4">
        <f>precM[[#This Row],[S0]]-AVERAGE($K$2:$K$13)</f>
        <v>3.0944065556436686</v>
      </c>
      <c r="M748" s="4">
        <f>precM[[#This Row],[Prec]]-precM[[#This Row],[Seasonal]]</f>
        <v>17.005593444356332</v>
      </c>
    </row>
    <row r="749" spans="1:13" x14ac:dyDescent="0.3">
      <c r="A749" s="1">
        <v>1983</v>
      </c>
      <c r="B749" s="1">
        <v>4</v>
      </c>
      <c r="C749" s="2">
        <f>DATE(precM[[#This Row],[Year]],precM[[#This Row],[Month]],15)</f>
        <v>30421</v>
      </c>
      <c r="D749" s="1">
        <f>precM[[#This Row],[Year]]+1/24+(precM[[#This Row],[Month]]-1)/12</f>
        <v>1983.2916666666667</v>
      </c>
      <c r="E749" s="1">
        <v>6.4</v>
      </c>
      <c r="F749" s="1">
        <f>$Q$17+$Q$18*precM[[#This Row],[DecDate]]</f>
        <v>4.2872585539922934</v>
      </c>
      <c r="G749">
        <f>precM[[#This Row],[Prec]]-precM[[#This Row],[Trend]]</f>
        <v>2.112741446007707</v>
      </c>
      <c r="H749" s="4">
        <f t="shared" si="11"/>
        <v>4.0842799075461693</v>
      </c>
      <c r="I749" s="4">
        <f>precM[[#This Row],[Trend]]+precM[[#This Row],[Cycle]]</f>
        <v>8.3715384615384636</v>
      </c>
      <c r="J749" s="4">
        <f>precM[[#This Row],[Detrended]]-precM[[#This Row],[Cycle]]</f>
        <v>-1.9715384615384624</v>
      </c>
      <c r="K749" s="4">
        <f>AVERAGEIF(precM[Month],precM[Month],precM[High Frequency])</f>
        <v>-0.10716891356066603</v>
      </c>
      <c r="L749" s="4">
        <f>precM[[#This Row],[S0]]-AVERAGE($K$2:$K$13)</f>
        <v>-0.11011366640232584</v>
      </c>
      <c r="M749" s="4">
        <f>precM[[#This Row],[Prec]]-precM[[#This Row],[Seasonal]]</f>
        <v>6.5101136664023258</v>
      </c>
    </row>
    <row r="750" spans="1:13" x14ac:dyDescent="0.3">
      <c r="A750" s="1">
        <v>1983</v>
      </c>
      <c r="B750" s="1">
        <v>5</v>
      </c>
      <c r="C750" s="2">
        <f>DATE(precM[[#This Row],[Year]],precM[[#This Row],[Month]],15)</f>
        <v>30451</v>
      </c>
      <c r="D750" s="1">
        <f>precM[[#This Row],[Year]]+1/24+(precM[[#This Row],[Month]]-1)/12</f>
        <v>1983.375</v>
      </c>
      <c r="E750" s="1">
        <v>1.62</v>
      </c>
      <c r="F750" s="1">
        <f>$Q$17+$Q$18*precM[[#This Row],[DecDate]]</f>
        <v>4.2878909301438224</v>
      </c>
      <c r="G750">
        <f>precM[[#This Row],[Prec]]-precM[[#This Row],[Trend]]</f>
        <v>-2.6678909301438223</v>
      </c>
      <c r="H750" s="4">
        <f t="shared" si="11"/>
        <v>4.2959552237023306</v>
      </c>
      <c r="I750" s="4">
        <f>precM[[#This Row],[Trend]]+precM[[#This Row],[Cycle]]</f>
        <v>8.583846153846153</v>
      </c>
      <c r="J750" s="4">
        <f>precM[[#This Row],[Detrended]]-precM[[#This Row],[Cycle]]</f>
        <v>-6.9638461538461529</v>
      </c>
      <c r="K750" s="4">
        <f>AVERAGEIF(precM[Month],precM[Month],precM[High Frequency])</f>
        <v>-2.20263283108644</v>
      </c>
      <c r="L750" s="4">
        <f>precM[[#This Row],[S0]]-AVERAGE($K$2:$K$13)</f>
        <v>-2.2055775839281</v>
      </c>
      <c r="M750" s="4">
        <f>precM[[#This Row],[Prec]]-precM[[#This Row],[Seasonal]]</f>
        <v>3.8255775839281001</v>
      </c>
    </row>
    <row r="751" spans="1:13" x14ac:dyDescent="0.3">
      <c r="A751" s="1">
        <v>1983</v>
      </c>
      <c r="B751" s="1">
        <v>6</v>
      </c>
      <c r="C751" s="2">
        <f>DATE(precM[[#This Row],[Year]],precM[[#This Row],[Month]],15)</f>
        <v>30482</v>
      </c>
      <c r="D751" s="1">
        <f>precM[[#This Row],[Year]]+1/24+(precM[[#This Row],[Month]]-1)/12</f>
        <v>1983.4583333333335</v>
      </c>
      <c r="E751" s="1">
        <v>0.67</v>
      </c>
      <c r="F751" s="1">
        <f>$Q$17+$Q$18*precM[[#This Row],[DecDate]]</f>
        <v>4.2885233062953549</v>
      </c>
      <c r="G751">
        <f>precM[[#This Row],[Prec]]-precM[[#This Row],[Trend]]</f>
        <v>-3.618523306295355</v>
      </c>
      <c r="H751" s="4">
        <f t="shared" si="11"/>
        <v>3.6253228475507999</v>
      </c>
      <c r="I751" s="4">
        <f>precM[[#This Row],[Trend]]+precM[[#This Row],[Cycle]]</f>
        <v>7.9138461538461549</v>
      </c>
      <c r="J751" s="4">
        <f>precM[[#This Row],[Detrended]]-precM[[#This Row],[Cycle]]</f>
        <v>-7.2438461538461549</v>
      </c>
      <c r="K751" s="4">
        <f>AVERAGEIF(precM[Month],precM[Month],precM[High Frequency])</f>
        <v>-3.5464234734337858</v>
      </c>
      <c r="L751" s="4">
        <f>precM[[#This Row],[S0]]-AVERAGE($K$2:$K$13)</f>
        <v>-3.5493682262754458</v>
      </c>
      <c r="M751" s="4">
        <f>precM[[#This Row],[Prec]]-precM[[#This Row],[Seasonal]]</f>
        <v>4.2193682262754457</v>
      </c>
    </row>
    <row r="752" spans="1:13" x14ac:dyDescent="0.3">
      <c r="A752" s="1">
        <v>1983</v>
      </c>
      <c r="B752" s="1">
        <v>7</v>
      </c>
      <c r="C752" s="2">
        <f>DATE(precM[[#This Row],[Year]],precM[[#This Row],[Month]],15)</f>
        <v>30512</v>
      </c>
      <c r="D752" s="1">
        <f>precM[[#This Row],[Year]]+1/24+(precM[[#This Row],[Month]]-1)/12</f>
        <v>1983.5416666666667</v>
      </c>
      <c r="E752" s="1">
        <v>0.23</v>
      </c>
      <c r="F752" s="1">
        <f>$Q$17+$Q$18*precM[[#This Row],[DecDate]]</f>
        <v>4.2891556824468857</v>
      </c>
      <c r="G752">
        <f>precM[[#This Row],[Prec]]-precM[[#This Row],[Trend]]</f>
        <v>-4.0591556824468853</v>
      </c>
      <c r="H752" s="4">
        <f t="shared" si="11"/>
        <v>2.5631520098608074</v>
      </c>
      <c r="I752" s="4">
        <f>precM[[#This Row],[Trend]]+precM[[#This Row],[Cycle]]</f>
        <v>6.8523076923076935</v>
      </c>
      <c r="J752" s="4">
        <f>precM[[#This Row],[Detrended]]-precM[[#This Row],[Cycle]]</f>
        <v>-6.6223076923076931</v>
      </c>
      <c r="K752" s="4">
        <f>AVERAGEIF(precM[Month],precM[Month],precM[High Frequency])</f>
        <v>-4.3746233148294991</v>
      </c>
      <c r="L752" s="4">
        <f>precM[[#This Row],[S0]]-AVERAGE($K$2:$K$13)</f>
        <v>-4.3775680676711586</v>
      </c>
      <c r="M752" s="4">
        <f>precM[[#This Row],[Prec]]-precM[[#This Row],[Seasonal]]</f>
        <v>4.607568067671159</v>
      </c>
    </row>
    <row r="753" spans="1:13" x14ac:dyDescent="0.3">
      <c r="A753" s="1">
        <v>1983</v>
      </c>
      <c r="B753" s="1">
        <v>8</v>
      </c>
      <c r="C753" s="2">
        <f>DATE(precM[[#This Row],[Year]],precM[[#This Row],[Month]],15)</f>
        <v>30543</v>
      </c>
      <c r="D753" s="1">
        <f>precM[[#This Row],[Year]]+1/24+(precM[[#This Row],[Month]]-1)/12</f>
        <v>1983.625</v>
      </c>
      <c r="E753" s="1">
        <v>0.79</v>
      </c>
      <c r="F753" s="1">
        <f>$Q$17+$Q$18*precM[[#This Row],[DecDate]]</f>
        <v>4.2897880585984147</v>
      </c>
      <c r="G753">
        <f>precM[[#This Row],[Prec]]-precM[[#This Row],[Trend]]</f>
        <v>-3.4997880585984147</v>
      </c>
      <c r="H753" s="4">
        <f t="shared" si="11"/>
        <v>2.1179042490938924</v>
      </c>
      <c r="I753" s="4">
        <f>precM[[#This Row],[Trend]]+precM[[#This Row],[Cycle]]</f>
        <v>6.4076923076923071</v>
      </c>
      <c r="J753" s="4">
        <f>precM[[#This Row],[Detrended]]-precM[[#This Row],[Cycle]]</f>
        <v>-5.6176923076923071</v>
      </c>
      <c r="K753" s="4">
        <f>AVERAGEIF(precM[Month],precM[Month],precM[High Frequency])</f>
        <v>-4.2356780333068986</v>
      </c>
      <c r="L753" s="4">
        <f>precM[[#This Row],[S0]]-AVERAGE($K$2:$K$13)</f>
        <v>-4.2386227861485581</v>
      </c>
      <c r="M753" s="4">
        <f>precM[[#This Row],[Prec]]-precM[[#This Row],[Seasonal]]</f>
        <v>5.0286227861485582</v>
      </c>
    </row>
    <row r="754" spans="1:13" x14ac:dyDescent="0.3">
      <c r="A754" s="1">
        <v>1983</v>
      </c>
      <c r="B754" s="1">
        <v>9</v>
      </c>
      <c r="C754" s="2">
        <f>DATE(precM[[#This Row],[Year]],precM[[#This Row],[Month]],15)</f>
        <v>30574</v>
      </c>
      <c r="D754" s="1">
        <f>precM[[#This Row],[Year]]+1/24+(precM[[#This Row],[Month]]-1)/12</f>
        <v>1983.7083333333335</v>
      </c>
      <c r="E754" s="1">
        <v>1.51</v>
      </c>
      <c r="F754" s="1">
        <f>$Q$17+$Q$18*precM[[#This Row],[DecDate]]</f>
        <v>4.2904204347499473</v>
      </c>
      <c r="G754">
        <f>precM[[#This Row],[Prec]]-precM[[#This Row],[Trend]]</f>
        <v>-2.7804204347499475</v>
      </c>
      <c r="H754" s="4">
        <f t="shared" si="11"/>
        <v>1.2403487960192838</v>
      </c>
      <c r="I754" s="4">
        <f>precM[[#This Row],[Trend]]+precM[[#This Row],[Cycle]]</f>
        <v>5.5307692307692307</v>
      </c>
      <c r="J754" s="4">
        <f>precM[[#This Row],[Detrended]]-precM[[#This Row],[Cycle]]</f>
        <v>-4.0207692307692309</v>
      </c>
      <c r="K754" s="4">
        <f>AVERAGEIF(precM[Month],precM[Month],precM[High Frequency])</f>
        <v>-3.6242505947660595</v>
      </c>
      <c r="L754" s="4">
        <f>precM[[#This Row],[S0]]-AVERAGE($K$2:$K$13)</f>
        <v>-3.6271953476077194</v>
      </c>
      <c r="M754" s="4">
        <f>precM[[#This Row],[Prec]]-precM[[#This Row],[Seasonal]]</f>
        <v>5.1371953476077197</v>
      </c>
    </row>
    <row r="755" spans="1:13" x14ac:dyDescent="0.3">
      <c r="A755" s="1">
        <v>1983</v>
      </c>
      <c r="B755" s="1">
        <v>10</v>
      </c>
      <c r="C755" s="2">
        <f>DATE(precM[[#This Row],[Year]],precM[[#This Row],[Month]],15)</f>
        <v>30604</v>
      </c>
      <c r="D755" s="1">
        <f>precM[[#This Row],[Year]]+1/24+(precM[[#This Row],[Month]]-1)/12</f>
        <v>1983.7916666666667</v>
      </c>
      <c r="E755" s="1">
        <v>7.9</v>
      </c>
      <c r="F755" s="1">
        <f>$Q$17+$Q$18*precM[[#This Row],[DecDate]]</f>
        <v>4.2910528109014781</v>
      </c>
      <c r="G755">
        <f>precM[[#This Row],[Prec]]-precM[[#This Row],[Trend]]</f>
        <v>3.6089471890985223</v>
      </c>
      <c r="H755" s="4">
        <f t="shared" si="11"/>
        <v>-7.7975887824554502E-2</v>
      </c>
      <c r="I755" s="4">
        <f>precM[[#This Row],[Trend]]+precM[[#This Row],[Cycle]]</f>
        <v>4.2130769230769234</v>
      </c>
      <c r="J755" s="4">
        <f>precM[[#This Row],[Detrended]]-precM[[#This Row],[Cycle]]</f>
        <v>3.686923076923077</v>
      </c>
      <c r="K755" s="4">
        <f>AVERAGEIF(precM[Month],precM[Month],precM[High Frequency])</f>
        <v>-1.0463521015067407</v>
      </c>
      <c r="L755" s="4">
        <f>precM[[#This Row],[S0]]-AVERAGE($K$2:$K$13)</f>
        <v>-1.0492968543484005</v>
      </c>
      <c r="M755" s="4">
        <f>precM[[#This Row],[Prec]]-precM[[#This Row],[Seasonal]]</f>
        <v>8.9492968543484004</v>
      </c>
    </row>
    <row r="756" spans="1:13" x14ac:dyDescent="0.3">
      <c r="A756" s="1">
        <v>1983</v>
      </c>
      <c r="B756" s="1">
        <v>11</v>
      </c>
      <c r="C756" s="2">
        <f>DATE(precM[[#This Row],[Year]],precM[[#This Row],[Month]],15)</f>
        <v>30635</v>
      </c>
      <c r="D756" s="1">
        <f>precM[[#This Row],[Year]]+1/24+(precM[[#This Row],[Month]]-1)/12</f>
        <v>1983.875</v>
      </c>
      <c r="E756" s="1">
        <v>9.82</v>
      </c>
      <c r="F756" s="1">
        <f>$Q$17+$Q$18*precM[[#This Row],[DecDate]]</f>
        <v>4.2916851870530071</v>
      </c>
      <c r="G756">
        <f>precM[[#This Row],[Prec]]-precM[[#This Row],[Trend]]</f>
        <v>5.5283148129469932</v>
      </c>
      <c r="H756" s="4">
        <f t="shared" si="11"/>
        <v>-0.4978390332068543</v>
      </c>
      <c r="I756" s="4">
        <f>precM[[#This Row],[Trend]]+precM[[#This Row],[Cycle]]</f>
        <v>3.793846153846153</v>
      </c>
      <c r="J756" s="4">
        <f>precM[[#This Row],[Detrended]]-precM[[#This Row],[Cycle]]</f>
        <v>6.0261538461538473</v>
      </c>
      <c r="K756" s="4">
        <f>AVERAGEIF(precM[Month],precM[Month],precM[High Frequency])</f>
        <v>2.138580491673276</v>
      </c>
      <c r="L756" s="4">
        <f>precM[[#This Row],[S0]]-AVERAGE($K$2:$K$13)</f>
        <v>2.1356357388316161</v>
      </c>
      <c r="M756" s="4">
        <f>precM[[#This Row],[Prec]]-precM[[#This Row],[Seasonal]]</f>
        <v>7.6843642611683842</v>
      </c>
    </row>
    <row r="757" spans="1:13" x14ac:dyDescent="0.3">
      <c r="A757" s="1">
        <v>1983</v>
      </c>
      <c r="B757" s="1">
        <v>12</v>
      </c>
      <c r="C757" s="2">
        <f>DATE(precM[[#This Row],[Year]],precM[[#This Row],[Month]],15)</f>
        <v>30665</v>
      </c>
      <c r="D757" s="1">
        <f>precM[[#This Row],[Year]]+1/24+(precM[[#This Row],[Month]]-1)/12</f>
        <v>1983.9583333333335</v>
      </c>
      <c r="E757" s="1">
        <v>11.28</v>
      </c>
      <c r="F757" s="1">
        <f>$Q$17+$Q$18*precM[[#This Row],[DecDate]]</f>
        <v>4.2923175632045396</v>
      </c>
      <c r="G757">
        <f>precM[[#This Row],[Prec]]-precM[[#This Row],[Trend]]</f>
        <v>6.9876824367954598</v>
      </c>
      <c r="H757" s="4">
        <f t="shared" si="11"/>
        <v>-0.52770217858915447</v>
      </c>
      <c r="I757" s="4">
        <f>precM[[#This Row],[Trend]]+precM[[#This Row],[Cycle]]</f>
        <v>3.7646153846153849</v>
      </c>
      <c r="J757" s="4">
        <f>precM[[#This Row],[Detrended]]-precM[[#This Row],[Cycle]]</f>
        <v>7.5153846153846144</v>
      </c>
      <c r="K757" s="4">
        <f>AVERAGEIF(precM[Month],precM[Month],precM[High Frequency])</f>
        <v>4.7562727993655827</v>
      </c>
      <c r="L757" s="4">
        <f>precM[[#This Row],[S0]]-AVERAGE($K$2:$K$13)</f>
        <v>4.7533280465239232</v>
      </c>
      <c r="M757" s="4">
        <f>precM[[#This Row],[Prec]]-precM[[#This Row],[Seasonal]]</f>
        <v>6.5266719534760762</v>
      </c>
    </row>
    <row r="758" spans="1:13" x14ac:dyDescent="0.3">
      <c r="A758" s="1">
        <v>1984</v>
      </c>
      <c r="B758" s="1">
        <v>1</v>
      </c>
      <c r="C758" s="2">
        <f>DATE(precM[[#This Row],[Year]],precM[[#This Row],[Month]],15)</f>
        <v>30696</v>
      </c>
      <c r="D758" s="1">
        <f>precM[[#This Row],[Year]]+1/24+(precM[[#This Row],[Month]]-1)/12</f>
        <v>1984.0416666666667</v>
      </c>
      <c r="E758" s="1">
        <v>0.59</v>
      </c>
      <c r="F758" s="1">
        <f>$Q$17+$Q$18*precM[[#This Row],[DecDate]]</f>
        <v>4.2929499393560704</v>
      </c>
      <c r="G758">
        <f>precM[[#This Row],[Prec]]-precM[[#This Row],[Trend]]</f>
        <v>-3.7029499393560705</v>
      </c>
      <c r="H758" s="4">
        <f t="shared" si="11"/>
        <v>-0.5491037855099159</v>
      </c>
      <c r="I758" s="4">
        <f>precM[[#This Row],[Trend]]+precM[[#This Row],[Cycle]]</f>
        <v>3.7438461538461545</v>
      </c>
      <c r="J758" s="4">
        <f>precM[[#This Row],[Detrended]]-precM[[#This Row],[Cycle]]</f>
        <v>-3.1538461538461546</v>
      </c>
      <c r="K758" s="4">
        <f>AVERAGEIF(precM[Month],precM[Month],precM[High Frequency])</f>
        <v>4.8781919111816014</v>
      </c>
      <c r="L758" s="4">
        <f>precM[[#This Row],[S0]]-AVERAGE($K$2:$K$13)</f>
        <v>4.8752471583399419</v>
      </c>
      <c r="M758" s="4">
        <f>precM[[#This Row],[Prec]]-precM[[#This Row],[Seasonal]]</f>
        <v>-4.2852471583399421</v>
      </c>
    </row>
    <row r="759" spans="1:13" x14ac:dyDescent="0.3">
      <c r="A759" s="1">
        <v>1984</v>
      </c>
      <c r="B759" s="1">
        <v>2</v>
      </c>
      <c r="C759" s="2">
        <f>DATE(precM[[#This Row],[Year]],precM[[#This Row],[Month]],15)</f>
        <v>30727</v>
      </c>
      <c r="D759" s="1">
        <f>precM[[#This Row],[Year]]+1/24+(precM[[#This Row],[Month]]-1)/12</f>
        <v>1984.125</v>
      </c>
      <c r="E759" s="1">
        <v>6.29</v>
      </c>
      <c r="F759" s="1">
        <f>$Q$17+$Q$18*precM[[#This Row],[DecDate]]</f>
        <v>4.2935823155075994</v>
      </c>
      <c r="G759">
        <f>precM[[#This Row],[Prec]]-precM[[#This Row],[Trend]]</f>
        <v>1.9964176844924006</v>
      </c>
      <c r="H759" s="4">
        <f t="shared" si="11"/>
        <v>-0.51512077704606218</v>
      </c>
      <c r="I759" s="4">
        <f>precM[[#This Row],[Trend]]+precM[[#This Row],[Cycle]]</f>
        <v>3.7784615384615372</v>
      </c>
      <c r="J759" s="4">
        <f>precM[[#This Row],[Detrended]]-precM[[#This Row],[Cycle]]</f>
        <v>2.5115384615384628</v>
      </c>
      <c r="K759" s="4">
        <f>AVERAGEIF(precM[Month],precM[Month],precM[High Frequency])</f>
        <v>4.3020697858842185</v>
      </c>
      <c r="L759" s="4">
        <f>precM[[#This Row],[S0]]-AVERAGE($K$2:$K$13)</f>
        <v>4.299125033042559</v>
      </c>
      <c r="M759" s="4">
        <f>precM[[#This Row],[Prec]]-precM[[#This Row],[Seasonal]]</f>
        <v>1.990874966957441</v>
      </c>
    </row>
    <row r="760" spans="1:13" x14ac:dyDescent="0.3">
      <c r="A760" s="1">
        <v>1984</v>
      </c>
      <c r="B760" s="1">
        <v>3</v>
      </c>
      <c r="C760" s="2">
        <f>DATE(precM[[#This Row],[Year]],precM[[#This Row],[Month]],15)</f>
        <v>30756</v>
      </c>
      <c r="D760" s="1">
        <f>precM[[#This Row],[Year]]+1/24+(precM[[#This Row],[Month]]-1)/12</f>
        <v>1984.2083333333335</v>
      </c>
      <c r="E760" s="1">
        <v>4.7</v>
      </c>
      <c r="F760" s="1">
        <f>$Q$17+$Q$18*precM[[#This Row],[DecDate]]</f>
        <v>4.2942146916591319</v>
      </c>
      <c r="G760">
        <f>precM[[#This Row],[Prec]]-precM[[#This Row],[Trend]]</f>
        <v>0.40578530834086823</v>
      </c>
      <c r="H760" s="4">
        <f t="shared" si="11"/>
        <v>-0.555753153197593</v>
      </c>
      <c r="I760" s="4">
        <f>precM[[#This Row],[Trend]]+precM[[#This Row],[Cycle]]</f>
        <v>3.7384615384615389</v>
      </c>
      <c r="J760" s="4">
        <f>precM[[#This Row],[Detrended]]-precM[[#This Row],[Cycle]]</f>
        <v>0.96153846153846123</v>
      </c>
      <c r="K760" s="4">
        <f>AVERAGEIF(precM[Month],precM[Month],precM[High Frequency])</f>
        <v>3.0973513084853286</v>
      </c>
      <c r="L760" s="4">
        <f>precM[[#This Row],[S0]]-AVERAGE($K$2:$K$13)</f>
        <v>3.0944065556436686</v>
      </c>
      <c r="M760" s="4">
        <f>precM[[#This Row],[Prec]]-precM[[#This Row],[Seasonal]]</f>
        <v>1.6055934443563316</v>
      </c>
    </row>
    <row r="761" spans="1:13" x14ac:dyDescent="0.3">
      <c r="A761" s="1">
        <v>1984</v>
      </c>
      <c r="B761" s="1">
        <v>4</v>
      </c>
      <c r="C761" s="2">
        <f>DATE(precM[[#This Row],[Year]],precM[[#This Row],[Month]],15)</f>
        <v>30787</v>
      </c>
      <c r="D761" s="1">
        <f>precM[[#This Row],[Year]]+1/24+(precM[[#This Row],[Month]]-1)/12</f>
        <v>1984.2916666666667</v>
      </c>
      <c r="E761" s="1">
        <v>2.97</v>
      </c>
      <c r="F761" s="1">
        <f>$Q$17+$Q$18*precM[[#This Row],[DecDate]]</f>
        <v>4.2948470678106627</v>
      </c>
      <c r="G761">
        <f>precM[[#This Row],[Prec]]-precM[[#This Row],[Trend]]</f>
        <v>-1.3248470678106625</v>
      </c>
      <c r="H761" s="4">
        <f t="shared" si="11"/>
        <v>-0.43561629857989281</v>
      </c>
      <c r="I761" s="4">
        <f>precM[[#This Row],[Trend]]+precM[[#This Row],[Cycle]]</f>
        <v>3.8592307692307699</v>
      </c>
      <c r="J761" s="4">
        <f>precM[[#This Row],[Detrended]]-precM[[#This Row],[Cycle]]</f>
        <v>-0.88923076923076971</v>
      </c>
      <c r="K761" s="4">
        <f>AVERAGEIF(precM[Month],precM[Month],precM[High Frequency])</f>
        <v>-0.10716891356066603</v>
      </c>
      <c r="L761" s="4">
        <f>precM[[#This Row],[S0]]-AVERAGE($K$2:$K$13)</f>
        <v>-0.11011366640232584</v>
      </c>
      <c r="M761" s="4">
        <f>precM[[#This Row],[Prec]]-precM[[#This Row],[Seasonal]]</f>
        <v>3.0801136664023261</v>
      </c>
    </row>
    <row r="762" spans="1:13" x14ac:dyDescent="0.3">
      <c r="A762" s="1">
        <v>1984</v>
      </c>
      <c r="B762" s="1">
        <v>5</v>
      </c>
      <c r="C762" s="2">
        <f>DATE(precM[[#This Row],[Year]],precM[[#This Row],[Month]],15)</f>
        <v>30817</v>
      </c>
      <c r="D762" s="1">
        <f>precM[[#This Row],[Year]]+1/24+(precM[[#This Row],[Month]]-1)/12</f>
        <v>1984.375</v>
      </c>
      <c r="E762" s="1">
        <v>0.95</v>
      </c>
      <c r="F762" s="1">
        <f>$Q$17+$Q$18*precM[[#This Row],[DecDate]]</f>
        <v>4.2954794439621917</v>
      </c>
      <c r="G762">
        <f>precM[[#This Row],[Prec]]-precM[[#This Row],[Trend]]</f>
        <v>-3.3454794439621915</v>
      </c>
      <c r="H762" s="4">
        <f t="shared" si="11"/>
        <v>0.39452055603780711</v>
      </c>
      <c r="I762" s="4">
        <f>precM[[#This Row],[Trend]]+precM[[#This Row],[Cycle]]</f>
        <v>4.6899999999999986</v>
      </c>
      <c r="J762" s="4">
        <f>precM[[#This Row],[Detrended]]-precM[[#This Row],[Cycle]]</f>
        <v>-3.7399999999999984</v>
      </c>
      <c r="K762" s="4">
        <f>AVERAGEIF(precM[Month],precM[Month],precM[High Frequency])</f>
        <v>-2.20263283108644</v>
      </c>
      <c r="L762" s="4">
        <f>precM[[#This Row],[S0]]-AVERAGE($K$2:$K$13)</f>
        <v>-2.2055775839281</v>
      </c>
      <c r="M762" s="4">
        <f>precM[[#This Row],[Prec]]-precM[[#This Row],[Seasonal]]</f>
        <v>3.1555775839280997</v>
      </c>
    </row>
    <row r="763" spans="1:13" x14ac:dyDescent="0.3">
      <c r="A763" s="1">
        <v>1984</v>
      </c>
      <c r="B763" s="1">
        <v>6</v>
      </c>
      <c r="C763" s="2">
        <f>DATE(precM[[#This Row],[Year]],precM[[#This Row],[Month]],15)</f>
        <v>30848</v>
      </c>
      <c r="D763" s="1">
        <f>precM[[#This Row],[Year]]+1/24+(precM[[#This Row],[Month]]-1)/12</f>
        <v>1984.4583333333335</v>
      </c>
      <c r="E763" s="1">
        <v>1.24</v>
      </c>
      <c r="F763" s="1">
        <f>$Q$17+$Q$18*precM[[#This Row],[DecDate]]</f>
        <v>4.2961118201137243</v>
      </c>
      <c r="G763">
        <f>precM[[#This Row],[Prec]]-precM[[#This Row],[Trend]]</f>
        <v>-3.0561118201137241</v>
      </c>
      <c r="H763" s="4">
        <f t="shared" si="11"/>
        <v>1.0385035645016607</v>
      </c>
      <c r="I763" s="4">
        <f>precM[[#This Row],[Trend]]+precM[[#This Row],[Cycle]]</f>
        <v>5.3346153846153852</v>
      </c>
      <c r="J763" s="4">
        <f>precM[[#This Row],[Detrended]]-precM[[#This Row],[Cycle]]</f>
        <v>-4.094615384615385</v>
      </c>
      <c r="K763" s="4">
        <f>AVERAGEIF(precM[Month],precM[Month],precM[High Frequency])</f>
        <v>-3.5464234734337858</v>
      </c>
      <c r="L763" s="4">
        <f>precM[[#This Row],[S0]]-AVERAGE($K$2:$K$13)</f>
        <v>-3.5493682262754458</v>
      </c>
      <c r="M763" s="4">
        <f>precM[[#This Row],[Prec]]-precM[[#This Row],[Seasonal]]</f>
        <v>4.789368226275446</v>
      </c>
    </row>
    <row r="764" spans="1:13" x14ac:dyDescent="0.3">
      <c r="A764" s="1">
        <v>1984</v>
      </c>
      <c r="B764" s="1">
        <v>7</v>
      </c>
      <c r="C764" s="2">
        <f>DATE(precM[[#This Row],[Year]],precM[[#This Row],[Month]],15)</f>
        <v>30878</v>
      </c>
      <c r="D764" s="1">
        <f>precM[[#This Row],[Year]]+1/24+(precM[[#This Row],[Month]]-1)/12</f>
        <v>1984.5416666666667</v>
      </c>
      <c r="E764" s="1">
        <v>0.4</v>
      </c>
      <c r="F764" s="1">
        <f>$Q$17+$Q$18*precM[[#This Row],[DecDate]]</f>
        <v>4.2967441962652551</v>
      </c>
      <c r="G764">
        <f>precM[[#This Row],[Prec]]-precM[[#This Row],[Trend]]</f>
        <v>-3.8967441962652551</v>
      </c>
      <c r="H764" s="4">
        <f t="shared" si="11"/>
        <v>0.27017888065782242</v>
      </c>
      <c r="I764" s="4">
        <f>precM[[#This Row],[Trend]]+precM[[#This Row],[Cycle]]</f>
        <v>4.5669230769230778</v>
      </c>
      <c r="J764" s="4">
        <f>precM[[#This Row],[Detrended]]-precM[[#This Row],[Cycle]]</f>
        <v>-4.1669230769230774</v>
      </c>
      <c r="K764" s="4">
        <f>AVERAGEIF(precM[Month],precM[Month],precM[High Frequency])</f>
        <v>-4.3746233148294991</v>
      </c>
      <c r="L764" s="4">
        <f>precM[[#This Row],[S0]]-AVERAGE($K$2:$K$13)</f>
        <v>-4.3775680676711586</v>
      </c>
      <c r="M764" s="4">
        <f>precM[[#This Row],[Prec]]-precM[[#This Row],[Seasonal]]</f>
        <v>4.7775680676711589</v>
      </c>
    </row>
    <row r="765" spans="1:13" x14ac:dyDescent="0.3">
      <c r="A765" s="1">
        <v>1984</v>
      </c>
      <c r="B765" s="1">
        <v>8</v>
      </c>
      <c r="C765" s="2">
        <f>DATE(precM[[#This Row],[Year]],precM[[#This Row],[Month]],15)</f>
        <v>30909</v>
      </c>
      <c r="D765" s="1">
        <f>precM[[#This Row],[Year]]+1/24+(precM[[#This Row],[Month]]-1)/12</f>
        <v>1984.625</v>
      </c>
      <c r="E765" s="1">
        <v>0.68</v>
      </c>
      <c r="F765" s="1">
        <f>$Q$17+$Q$18*precM[[#This Row],[DecDate]]</f>
        <v>4.2973765724167841</v>
      </c>
      <c r="G765">
        <f>precM[[#This Row],[Prec]]-precM[[#This Row],[Trend]]</f>
        <v>-3.6173765724167839</v>
      </c>
      <c r="H765" s="4">
        <f t="shared" si="11"/>
        <v>0.61339265835244561</v>
      </c>
      <c r="I765" s="4">
        <f>precM[[#This Row],[Trend]]+precM[[#This Row],[Cycle]]</f>
        <v>4.9107692307692297</v>
      </c>
      <c r="J765" s="4">
        <f>precM[[#This Row],[Detrended]]-precM[[#This Row],[Cycle]]</f>
        <v>-4.2307692307692299</v>
      </c>
      <c r="K765" s="4">
        <f>AVERAGEIF(precM[Month],precM[Month],precM[High Frequency])</f>
        <v>-4.2356780333068986</v>
      </c>
      <c r="L765" s="4">
        <f>precM[[#This Row],[S0]]-AVERAGE($K$2:$K$13)</f>
        <v>-4.2386227861485581</v>
      </c>
      <c r="M765" s="4">
        <f>precM[[#This Row],[Prec]]-precM[[#This Row],[Seasonal]]</f>
        <v>4.9186227861485579</v>
      </c>
    </row>
    <row r="766" spans="1:13" x14ac:dyDescent="0.3">
      <c r="A766" s="1">
        <v>1984</v>
      </c>
      <c r="B766" s="1">
        <v>9</v>
      </c>
      <c r="C766" s="2">
        <f>DATE(precM[[#This Row],[Year]],precM[[#This Row],[Month]],15)</f>
        <v>30940</v>
      </c>
      <c r="D766" s="1">
        <f>precM[[#This Row],[Year]]+1/24+(precM[[#This Row],[Month]]-1)/12</f>
        <v>1984.7083333333335</v>
      </c>
      <c r="E766" s="1">
        <v>0.27</v>
      </c>
      <c r="F766" s="1">
        <f>$Q$17+$Q$18*precM[[#This Row],[DecDate]]</f>
        <v>4.2980089485683166</v>
      </c>
      <c r="G766">
        <f>precM[[#This Row],[Prec]]-precM[[#This Row],[Trend]]</f>
        <v>-4.028008948568317</v>
      </c>
      <c r="H766" s="4">
        <f t="shared" si="11"/>
        <v>0.64891412835476092</v>
      </c>
      <c r="I766" s="4">
        <f>precM[[#This Row],[Trend]]+precM[[#This Row],[Cycle]]</f>
        <v>4.9469230769230776</v>
      </c>
      <c r="J766" s="4">
        <f>precM[[#This Row],[Detrended]]-precM[[#This Row],[Cycle]]</f>
        <v>-4.6769230769230781</v>
      </c>
      <c r="K766" s="4">
        <f>AVERAGEIF(precM[Month],precM[Month],precM[High Frequency])</f>
        <v>-3.6242505947660595</v>
      </c>
      <c r="L766" s="4">
        <f>precM[[#This Row],[S0]]-AVERAGE($K$2:$K$13)</f>
        <v>-3.6271953476077194</v>
      </c>
      <c r="M766" s="4">
        <f>precM[[#This Row],[Prec]]-precM[[#This Row],[Seasonal]]</f>
        <v>3.8971953476077195</v>
      </c>
    </row>
    <row r="767" spans="1:13" x14ac:dyDescent="0.3">
      <c r="A767" s="1">
        <v>1984</v>
      </c>
      <c r="B767" s="1">
        <v>10</v>
      </c>
      <c r="C767" s="2">
        <f>DATE(precM[[#This Row],[Year]],precM[[#This Row],[Month]],15)</f>
        <v>30970</v>
      </c>
      <c r="D767" s="1">
        <f>precM[[#This Row],[Year]]+1/24+(precM[[#This Row],[Month]]-1)/12</f>
        <v>1984.7916666666667</v>
      </c>
      <c r="E767" s="1">
        <v>3.08</v>
      </c>
      <c r="F767" s="1">
        <f>$Q$17+$Q$18*precM[[#This Row],[DecDate]]</f>
        <v>4.2986413247198474</v>
      </c>
      <c r="G767">
        <f>precM[[#This Row],[Prec]]-precM[[#This Row],[Trend]]</f>
        <v>-1.2186413247198473</v>
      </c>
      <c r="H767" s="4">
        <f t="shared" si="11"/>
        <v>0.32674329066476832</v>
      </c>
      <c r="I767" s="4">
        <f>precM[[#This Row],[Trend]]+precM[[#This Row],[Cycle]]</f>
        <v>4.6253846153846156</v>
      </c>
      <c r="J767" s="4">
        <f>precM[[#This Row],[Detrended]]-precM[[#This Row],[Cycle]]</f>
        <v>-1.5453846153846156</v>
      </c>
      <c r="K767" s="4">
        <f>AVERAGEIF(precM[Month],precM[Month],precM[High Frequency])</f>
        <v>-1.0463521015067407</v>
      </c>
      <c r="L767" s="4">
        <f>precM[[#This Row],[S0]]-AVERAGE($K$2:$K$13)</f>
        <v>-1.0492968543484005</v>
      </c>
      <c r="M767" s="4">
        <f>precM[[#This Row],[Prec]]-precM[[#This Row],[Seasonal]]</f>
        <v>4.1292968543484001</v>
      </c>
    </row>
    <row r="768" spans="1:13" x14ac:dyDescent="0.3">
      <c r="A768" s="1">
        <v>1984</v>
      </c>
      <c r="B768" s="1">
        <v>11</v>
      </c>
      <c r="C768" s="2">
        <f>DATE(precM[[#This Row],[Year]],precM[[#This Row],[Month]],15)</f>
        <v>31001</v>
      </c>
      <c r="D768" s="1">
        <f>precM[[#This Row],[Year]]+1/24+(precM[[#This Row],[Month]]-1)/12</f>
        <v>1984.875</v>
      </c>
      <c r="E768" s="1">
        <v>18.7</v>
      </c>
      <c r="F768" s="1">
        <f>$Q$17+$Q$18*precM[[#This Row],[DecDate]]</f>
        <v>4.2992737008713764</v>
      </c>
      <c r="G768">
        <f>precM[[#This Row],[Prec]]-precM[[#This Row],[Trend]]</f>
        <v>14.400726299128623</v>
      </c>
      <c r="H768" s="4">
        <f t="shared" si="11"/>
        <v>0.1168801452824684</v>
      </c>
      <c r="I768" s="4">
        <f>precM[[#This Row],[Trend]]+precM[[#This Row],[Cycle]]</f>
        <v>4.4161538461538452</v>
      </c>
      <c r="J768" s="4">
        <f>precM[[#This Row],[Detrended]]-precM[[#This Row],[Cycle]]</f>
        <v>14.283846153846154</v>
      </c>
      <c r="K768" s="4">
        <f>AVERAGEIF(precM[Month],precM[Month],precM[High Frequency])</f>
        <v>2.138580491673276</v>
      </c>
      <c r="L768" s="4">
        <f>precM[[#This Row],[S0]]-AVERAGE($K$2:$K$13)</f>
        <v>2.1356357388316161</v>
      </c>
      <c r="M768" s="4">
        <f>precM[[#This Row],[Prec]]-precM[[#This Row],[Seasonal]]</f>
        <v>16.564364261168382</v>
      </c>
    </row>
    <row r="769" spans="1:13" x14ac:dyDescent="0.3">
      <c r="A769" s="1">
        <v>1984</v>
      </c>
      <c r="B769" s="1">
        <v>12</v>
      </c>
      <c r="C769" s="2">
        <f>DATE(precM[[#This Row],[Year]],precM[[#This Row],[Month]],15)</f>
        <v>31031</v>
      </c>
      <c r="D769" s="1">
        <f>precM[[#This Row],[Year]]+1/24+(precM[[#This Row],[Month]]-1)/12</f>
        <v>1984.9583333333335</v>
      </c>
      <c r="E769" s="1">
        <v>18.2</v>
      </c>
      <c r="F769" s="1">
        <f>$Q$17+$Q$18*precM[[#This Row],[DecDate]]</f>
        <v>4.2999060770229089</v>
      </c>
      <c r="G769">
        <f>precM[[#This Row],[Prec]]-precM[[#This Row],[Trend]]</f>
        <v>13.90009392297709</v>
      </c>
      <c r="H769" s="4">
        <f t="shared" si="11"/>
        <v>6.547853836170664E-2</v>
      </c>
      <c r="I769" s="4">
        <f>precM[[#This Row],[Trend]]+precM[[#This Row],[Cycle]]</f>
        <v>4.3653846153846159</v>
      </c>
      <c r="J769" s="4">
        <f>precM[[#This Row],[Detrended]]-precM[[#This Row],[Cycle]]</f>
        <v>13.834615384615384</v>
      </c>
      <c r="K769" s="4">
        <f>AVERAGEIF(precM[Month],precM[Month],precM[High Frequency])</f>
        <v>4.7562727993655827</v>
      </c>
      <c r="L769" s="4">
        <f>precM[[#This Row],[S0]]-AVERAGE($K$2:$K$13)</f>
        <v>4.7533280465239232</v>
      </c>
      <c r="M769" s="4">
        <f>precM[[#This Row],[Prec]]-precM[[#This Row],[Seasonal]]</f>
        <v>13.446671953476077</v>
      </c>
    </row>
    <row r="770" spans="1:13" x14ac:dyDescent="0.3">
      <c r="A770" s="1">
        <v>1985</v>
      </c>
      <c r="B770" s="1">
        <v>1</v>
      </c>
      <c r="C770" s="2">
        <f>DATE(precM[[#This Row],[Year]],precM[[#This Row],[Month]],15)</f>
        <v>31062</v>
      </c>
      <c r="D770" s="1">
        <f>precM[[#This Row],[Year]]+1/24+(precM[[#This Row],[Month]]-1)/12</f>
        <v>1985.0416666666667</v>
      </c>
      <c r="E770" s="1">
        <v>1.3</v>
      </c>
      <c r="F770" s="1">
        <f>$Q$17+$Q$18*precM[[#This Row],[DecDate]]</f>
        <v>4.3005384531744397</v>
      </c>
      <c r="G770">
        <f>precM[[#This Row],[Prec]]-precM[[#This Row],[Trend]]</f>
        <v>-3.0005384531744399</v>
      </c>
      <c r="H770" s="4">
        <f t="shared" si="11"/>
        <v>6.3846237486373863E-3</v>
      </c>
      <c r="I770" s="4">
        <f>precM[[#This Row],[Trend]]+precM[[#This Row],[Cycle]]</f>
        <v>4.3069230769230771</v>
      </c>
      <c r="J770" s="4">
        <f>precM[[#This Row],[Detrended]]-precM[[#This Row],[Cycle]]</f>
        <v>-3.0069230769230773</v>
      </c>
      <c r="K770" s="4">
        <f>AVERAGEIF(precM[Month],precM[Month],precM[High Frequency])</f>
        <v>4.8781919111816014</v>
      </c>
      <c r="L770" s="4">
        <f>precM[[#This Row],[S0]]-AVERAGE($K$2:$K$13)</f>
        <v>4.8752471583399419</v>
      </c>
      <c r="M770" s="4">
        <f>precM[[#This Row],[Prec]]-precM[[#This Row],[Seasonal]]</f>
        <v>-3.5752471583399421</v>
      </c>
    </row>
    <row r="771" spans="1:13" x14ac:dyDescent="0.3">
      <c r="A771" s="1">
        <v>1985</v>
      </c>
      <c r="B771" s="1">
        <v>2</v>
      </c>
      <c r="C771" s="2">
        <f>DATE(precM[[#This Row],[Year]],precM[[#This Row],[Month]],15)</f>
        <v>31093</v>
      </c>
      <c r="D771" s="1">
        <f>precM[[#This Row],[Year]]+1/24+(precM[[#This Row],[Month]]-1)/12</f>
        <v>1985.125</v>
      </c>
      <c r="E771" s="1">
        <v>5.0599999999999996</v>
      </c>
      <c r="F771" s="1">
        <f>$Q$17+$Q$18*precM[[#This Row],[DecDate]]</f>
        <v>4.3011708293259687</v>
      </c>
      <c r="G771">
        <f>precM[[#This Row],[Prec]]-precM[[#This Row],[Trend]]</f>
        <v>0.75882917067403088</v>
      </c>
      <c r="H771" s="4">
        <f t="shared" si="11"/>
        <v>-1.0401598556739132E-2</v>
      </c>
      <c r="I771" s="4">
        <f>precM[[#This Row],[Trend]]+precM[[#This Row],[Cycle]]</f>
        <v>4.2907692307692296</v>
      </c>
      <c r="J771" s="4">
        <f>precM[[#This Row],[Detrended]]-precM[[#This Row],[Cycle]]</f>
        <v>0.76923076923077005</v>
      </c>
      <c r="K771" s="4">
        <f>AVERAGEIF(precM[Month],precM[Month],precM[High Frequency])</f>
        <v>4.3020697858842185</v>
      </c>
      <c r="L771" s="4">
        <f>precM[[#This Row],[S0]]-AVERAGE($K$2:$K$13)</f>
        <v>4.299125033042559</v>
      </c>
      <c r="M771" s="4">
        <f>precM[[#This Row],[Prec]]-precM[[#This Row],[Seasonal]]</f>
        <v>0.76087496695744061</v>
      </c>
    </row>
    <row r="772" spans="1:13" x14ac:dyDescent="0.3">
      <c r="A772" s="1">
        <v>1985</v>
      </c>
      <c r="B772" s="1">
        <v>3</v>
      </c>
      <c r="C772" s="2">
        <f>DATE(precM[[#This Row],[Year]],precM[[#This Row],[Month]],15)</f>
        <v>31121</v>
      </c>
      <c r="D772" s="1">
        <f>precM[[#This Row],[Year]]+1/24+(precM[[#This Row],[Month]]-1)/12</f>
        <v>1985.2083333333335</v>
      </c>
      <c r="E772" s="1">
        <v>6.76</v>
      </c>
      <c r="F772" s="1">
        <f>$Q$17+$Q$18*precM[[#This Row],[DecDate]]</f>
        <v>4.3018032054775013</v>
      </c>
      <c r="G772">
        <f>precM[[#This Row],[Prec]]-precM[[#This Row],[Trend]]</f>
        <v>2.4581967945224985</v>
      </c>
      <c r="H772" s="4">
        <f t="shared" si="11"/>
        <v>0.15973525606096056</v>
      </c>
      <c r="I772" s="4">
        <f>precM[[#This Row],[Trend]]+precM[[#This Row],[Cycle]]</f>
        <v>4.4615384615384617</v>
      </c>
      <c r="J772" s="4">
        <f>precM[[#This Row],[Detrended]]-precM[[#This Row],[Cycle]]</f>
        <v>2.2984615384615381</v>
      </c>
      <c r="K772" s="4">
        <f>AVERAGEIF(precM[Month],precM[Month],precM[High Frequency])</f>
        <v>3.0973513084853286</v>
      </c>
      <c r="L772" s="4">
        <f>precM[[#This Row],[S0]]-AVERAGE($K$2:$K$13)</f>
        <v>3.0944065556436686</v>
      </c>
      <c r="M772" s="4">
        <f>precM[[#This Row],[Prec]]-precM[[#This Row],[Seasonal]]</f>
        <v>3.6655934443563312</v>
      </c>
    </row>
    <row r="773" spans="1:13" x14ac:dyDescent="0.3">
      <c r="A773" s="1">
        <v>1985</v>
      </c>
      <c r="B773" s="1">
        <v>4</v>
      </c>
      <c r="C773" s="2">
        <f>DATE(precM[[#This Row],[Year]],precM[[#This Row],[Month]],15)</f>
        <v>31152</v>
      </c>
      <c r="D773" s="1">
        <f>precM[[#This Row],[Year]]+1/24+(precM[[#This Row],[Month]]-1)/12</f>
        <v>1985.2916666666667</v>
      </c>
      <c r="E773" s="1">
        <v>0.52</v>
      </c>
      <c r="F773" s="1">
        <f>$Q$17+$Q$18*precM[[#This Row],[DecDate]]</f>
        <v>4.3024355816290321</v>
      </c>
      <c r="G773">
        <f>precM[[#This Row],[Prec]]-precM[[#This Row],[Trend]]</f>
        <v>-3.782435581629032</v>
      </c>
      <c r="H773" s="4">
        <f t="shared" si="11"/>
        <v>0.46371826452481468</v>
      </c>
      <c r="I773" s="4">
        <f>precM[[#This Row],[Trend]]+precM[[#This Row],[Cycle]]</f>
        <v>4.7661538461538466</v>
      </c>
      <c r="J773" s="4">
        <f>precM[[#This Row],[Detrended]]-precM[[#This Row],[Cycle]]</f>
        <v>-4.2461538461538471</v>
      </c>
      <c r="K773" s="4">
        <f>AVERAGEIF(precM[Month],precM[Month],precM[High Frequency])</f>
        <v>-0.10716891356066603</v>
      </c>
      <c r="L773" s="4">
        <f>precM[[#This Row],[S0]]-AVERAGE($K$2:$K$13)</f>
        <v>-0.11011366640232584</v>
      </c>
      <c r="M773" s="4">
        <f>precM[[#This Row],[Prec]]-precM[[#This Row],[Seasonal]]</f>
        <v>0.63011366640232591</v>
      </c>
    </row>
    <row r="774" spans="1:13" x14ac:dyDescent="0.3">
      <c r="A774" s="1">
        <v>1985</v>
      </c>
      <c r="B774" s="1">
        <v>5</v>
      </c>
      <c r="C774" s="2">
        <f>DATE(precM[[#This Row],[Year]],precM[[#This Row],[Month]],15)</f>
        <v>31182</v>
      </c>
      <c r="D774" s="1">
        <f>precM[[#This Row],[Year]]+1/24+(precM[[#This Row],[Month]]-1)/12</f>
        <v>1985.375</v>
      </c>
      <c r="E774" s="1">
        <v>0.25</v>
      </c>
      <c r="F774" s="1">
        <f>$Q$17+$Q$18*precM[[#This Row],[DecDate]]</f>
        <v>4.3030679577805611</v>
      </c>
      <c r="G774">
        <f>precM[[#This Row],[Prec]]-precM[[#This Row],[Trend]]</f>
        <v>-4.0530679577805611</v>
      </c>
      <c r="H774" s="4">
        <f t="shared" si="11"/>
        <v>1.2984705037578996</v>
      </c>
      <c r="I774" s="4">
        <f>precM[[#This Row],[Trend]]+precM[[#This Row],[Cycle]]</f>
        <v>5.6015384615384605</v>
      </c>
      <c r="J774" s="4">
        <f>precM[[#This Row],[Detrended]]-precM[[#This Row],[Cycle]]</f>
        <v>-5.3515384615384605</v>
      </c>
      <c r="K774" s="4">
        <f>AVERAGEIF(precM[Month],precM[Month],precM[High Frequency])</f>
        <v>-2.20263283108644</v>
      </c>
      <c r="L774" s="4">
        <f>precM[[#This Row],[S0]]-AVERAGE($K$2:$K$13)</f>
        <v>-2.2055775839281</v>
      </c>
      <c r="M774" s="4">
        <f>precM[[#This Row],[Prec]]-precM[[#This Row],[Seasonal]]</f>
        <v>2.4555775839281</v>
      </c>
    </row>
    <row r="775" spans="1:13" x14ac:dyDescent="0.3">
      <c r="A775" s="1">
        <v>1985</v>
      </c>
      <c r="B775" s="1">
        <v>6</v>
      </c>
      <c r="C775" s="2">
        <f>DATE(precM[[#This Row],[Year]],precM[[#This Row],[Month]],15)</f>
        <v>31213</v>
      </c>
      <c r="D775" s="1">
        <f>precM[[#This Row],[Year]]+1/24+(precM[[#This Row],[Month]]-1)/12</f>
        <v>1985.4583333333335</v>
      </c>
      <c r="E775" s="1">
        <v>0.28999999999999998</v>
      </c>
      <c r="F775" s="1">
        <f>$Q$17+$Q$18*precM[[#This Row],[DecDate]]</f>
        <v>4.3037003339320936</v>
      </c>
      <c r="G775">
        <f>precM[[#This Row],[Prec]]-precM[[#This Row],[Trend]]</f>
        <v>-4.0137003339320936</v>
      </c>
      <c r="H775" s="4">
        <f t="shared" si="11"/>
        <v>5.53043529867596E-3</v>
      </c>
      <c r="I775" s="4">
        <f>precM[[#This Row],[Trend]]+precM[[#This Row],[Cycle]]</f>
        <v>4.3092307692307692</v>
      </c>
      <c r="J775" s="4">
        <f>precM[[#This Row],[Detrended]]-precM[[#This Row],[Cycle]]</f>
        <v>-4.0192307692307692</v>
      </c>
      <c r="K775" s="4">
        <f>AVERAGEIF(precM[Month],precM[Month],precM[High Frequency])</f>
        <v>-3.5464234734337858</v>
      </c>
      <c r="L775" s="4">
        <f>precM[[#This Row],[S0]]-AVERAGE($K$2:$K$13)</f>
        <v>-3.5493682262754458</v>
      </c>
      <c r="M775" s="4">
        <f>precM[[#This Row],[Prec]]-precM[[#This Row],[Seasonal]]</f>
        <v>3.8393682262754458</v>
      </c>
    </row>
    <row r="776" spans="1:13" x14ac:dyDescent="0.3">
      <c r="A776" s="1">
        <v>1985</v>
      </c>
      <c r="B776" s="1">
        <v>7</v>
      </c>
      <c r="C776" s="2">
        <f>DATE(precM[[#This Row],[Year]],precM[[#This Row],[Month]],15)</f>
        <v>31243</v>
      </c>
      <c r="D776" s="1">
        <f>precM[[#This Row],[Year]]+1/24+(precM[[#This Row],[Month]]-1)/12</f>
        <v>1985.5416666666667</v>
      </c>
      <c r="E776" s="1">
        <v>0.48</v>
      </c>
      <c r="F776" s="1">
        <f>$Q$17+$Q$18*precM[[#This Row],[DecDate]]</f>
        <v>4.3043327100836244</v>
      </c>
      <c r="G776">
        <f>precM[[#This Row],[Prec]]-precM[[#This Row],[Trend]]</f>
        <v>-3.8243327100836244</v>
      </c>
      <c r="H776" s="4">
        <f t="shared" si="11"/>
        <v>-0.56664040239131608</v>
      </c>
      <c r="I776" s="4">
        <f>precM[[#This Row],[Trend]]+precM[[#This Row],[Cycle]]</f>
        <v>3.7376923076923081</v>
      </c>
      <c r="J776" s="4">
        <f>precM[[#This Row],[Detrended]]-precM[[#This Row],[Cycle]]</f>
        <v>-3.2576923076923086</v>
      </c>
      <c r="K776" s="4">
        <f>AVERAGEIF(precM[Month],precM[Month],precM[High Frequency])</f>
        <v>-4.3746233148294991</v>
      </c>
      <c r="L776" s="4">
        <f>precM[[#This Row],[S0]]-AVERAGE($K$2:$K$13)</f>
        <v>-4.3775680676711586</v>
      </c>
      <c r="M776" s="4">
        <f>precM[[#This Row],[Prec]]-precM[[#This Row],[Seasonal]]</f>
        <v>4.8575680676711581</v>
      </c>
    </row>
    <row r="777" spans="1:13" x14ac:dyDescent="0.3">
      <c r="A777" s="1">
        <v>1985</v>
      </c>
      <c r="B777" s="1">
        <v>8</v>
      </c>
      <c r="C777" s="2">
        <f>DATE(precM[[#This Row],[Year]],precM[[#This Row],[Month]],15)</f>
        <v>31274</v>
      </c>
      <c r="D777" s="1">
        <f>precM[[#This Row],[Year]]+1/24+(precM[[#This Row],[Month]]-1)/12</f>
        <v>1985.625</v>
      </c>
      <c r="E777" s="1">
        <v>0.19</v>
      </c>
      <c r="F777" s="1">
        <f>$Q$17+$Q$18*precM[[#This Row],[DecDate]]</f>
        <v>4.3049650862351534</v>
      </c>
      <c r="G777">
        <f>precM[[#This Row],[Prec]]-precM[[#This Row],[Trend]]</f>
        <v>-4.114965086235153</v>
      </c>
      <c r="H777" s="4">
        <f t="shared" ref="H777:H840" si="12">AVERAGE(G771:G783)</f>
        <v>1.4204195291494612</v>
      </c>
      <c r="I777" s="4">
        <f>precM[[#This Row],[Trend]]+precM[[#This Row],[Cycle]]</f>
        <v>5.7253846153846144</v>
      </c>
      <c r="J777" s="4">
        <f>precM[[#This Row],[Detrended]]-precM[[#This Row],[Cycle]]</f>
        <v>-5.535384615384614</v>
      </c>
      <c r="K777" s="4">
        <f>AVERAGEIF(precM[Month],precM[Month],precM[High Frequency])</f>
        <v>-4.2356780333068986</v>
      </c>
      <c r="L777" s="4">
        <f>precM[[#This Row],[S0]]-AVERAGE($K$2:$K$13)</f>
        <v>-4.2386227861485581</v>
      </c>
      <c r="M777" s="4">
        <f>precM[[#This Row],[Prec]]-precM[[#This Row],[Seasonal]]</f>
        <v>4.4286227861485585</v>
      </c>
    </row>
    <row r="778" spans="1:13" x14ac:dyDescent="0.3">
      <c r="A778" s="1">
        <v>1985</v>
      </c>
      <c r="B778" s="1">
        <v>9</v>
      </c>
      <c r="C778" s="2">
        <f>DATE(precM[[#This Row],[Year]],precM[[#This Row],[Month]],15)</f>
        <v>31305</v>
      </c>
      <c r="D778" s="1">
        <f>precM[[#This Row],[Year]]+1/24+(precM[[#This Row],[Month]]-1)/12</f>
        <v>1985.7083333333335</v>
      </c>
      <c r="E778" s="1">
        <v>2.9</v>
      </c>
      <c r="F778" s="1">
        <f>$Q$17+$Q$18*precM[[#This Row],[DecDate]]</f>
        <v>4.3055974623866859</v>
      </c>
      <c r="G778">
        <f>precM[[#This Row],[Prec]]-precM[[#This Row],[Trend]]</f>
        <v>-1.405597462386686</v>
      </c>
      <c r="H778" s="4">
        <f t="shared" si="12"/>
        <v>1.8444025376133149</v>
      </c>
      <c r="I778" s="4">
        <f>precM[[#This Row],[Trend]]+precM[[#This Row],[Cycle]]</f>
        <v>6.15</v>
      </c>
      <c r="J778" s="4">
        <f>precM[[#This Row],[Detrended]]-precM[[#This Row],[Cycle]]</f>
        <v>-3.2500000000000009</v>
      </c>
      <c r="K778" s="4">
        <f>AVERAGEIF(precM[Month],precM[Month],precM[High Frequency])</f>
        <v>-3.6242505947660595</v>
      </c>
      <c r="L778" s="4">
        <f>precM[[#This Row],[S0]]-AVERAGE($K$2:$K$13)</f>
        <v>-3.6271953476077194</v>
      </c>
      <c r="M778" s="4">
        <f>precM[[#This Row],[Prec]]-precM[[#This Row],[Seasonal]]</f>
        <v>6.5271953476077194</v>
      </c>
    </row>
    <row r="779" spans="1:13" x14ac:dyDescent="0.3">
      <c r="A779" s="1">
        <v>1985</v>
      </c>
      <c r="B779" s="1">
        <v>10</v>
      </c>
      <c r="C779" s="2">
        <f>DATE(precM[[#This Row],[Year]],precM[[#This Row],[Month]],15)</f>
        <v>31335</v>
      </c>
      <c r="D779" s="1">
        <f>precM[[#This Row],[Year]]+1/24+(precM[[#This Row],[Month]]-1)/12</f>
        <v>1985.7916666666667</v>
      </c>
      <c r="E779" s="1">
        <v>4.2300000000000004</v>
      </c>
      <c r="F779" s="1">
        <f>$Q$17+$Q$18*precM[[#This Row],[DecDate]]</f>
        <v>4.3062298385382167</v>
      </c>
      <c r="G779">
        <f>precM[[#This Row],[Prec]]-precM[[#This Row],[Trend]]</f>
        <v>-7.6229838538216299E-2</v>
      </c>
      <c r="H779" s="4">
        <f t="shared" si="12"/>
        <v>1.4499240076156303</v>
      </c>
      <c r="I779" s="4">
        <f>precM[[#This Row],[Trend]]+precM[[#This Row],[Cycle]]</f>
        <v>5.7561538461538468</v>
      </c>
      <c r="J779" s="4">
        <f>precM[[#This Row],[Detrended]]-precM[[#This Row],[Cycle]]</f>
        <v>-1.5261538461538466</v>
      </c>
      <c r="K779" s="4">
        <f>AVERAGEIF(precM[Month],precM[Month],precM[High Frequency])</f>
        <v>-1.0463521015067407</v>
      </c>
      <c r="L779" s="4">
        <f>precM[[#This Row],[S0]]-AVERAGE($K$2:$K$13)</f>
        <v>-1.0492968543484005</v>
      </c>
      <c r="M779" s="4">
        <f>precM[[#This Row],[Prec]]-precM[[#This Row],[Seasonal]]</f>
        <v>5.2792968543484005</v>
      </c>
    </row>
    <row r="780" spans="1:13" x14ac:dyDescent="0.3">
      <c r="A780" s="1">
        <v>1985</v>
      </c>
      <c r="B780" s="1">
        <v>11</v>
      </c>
      <c r="C780" s="2">
        <f>DATE(precM[[#This Row],[Year]],precM[[#This Row],[Month]],15)</f>
        <v>31366</v>
      </c>
      <c r="D780" s="1">
        <f>precM[[#This Row],[Year]]+1/24+(precM[[#This Row],[Month]]-1)/12</f>
        <v>1985.875</v>
      </c>
      <c r="E780" s="1">
        <v>13.94</v>
      </c>
      <c r="F780" s="1">
        <f>$Q$17+$Q$18*precM[[#This Row],[DecDate]]</f>
        <v>4.3068622146897457</v>
      </c>
      <c r="G780">
        <f>precM[[#This Row],[Prec]]-precM[[#This Row],[Trend]]</f>
        <v>9.6331377853102538</v>
      </c>
      <c r="H780" s="4">
        <f t="shared" si="12"/>
        <v>1.6169839391564074</v>
      </c>
      <c r="I780" s="4">
        <f>precM[[#This Row],[Trend]]+precM[[#This Row],[Cycle]]</f>
        <v>5.9238461538461529</v>
      </c>
      <c r="J780" s="4">
        <f>precM[[#This Row],[Detrended]]-precM[[#This Row],[Cycle]]</f>
        <v>8.0161538461538466</v>
      </c>
      <c r="K780" s="4">
        <f>AVERAGEIF(precM[Month],precM[Month],precM[High Frequency])</f>
        <v>2.138580491673276</v>
      </c>
      <c r="L780" s="4">
        <f>precM[[#This Row],[S0]]-AVERAGE($K$2:$K$13)</f>
        <v>2.1356357388316161</v>
      </c>
      <c r="M780" s="4">
        <f>precM[[#This Row],[Prec]]-precM[[#This Row],[Seasonal]]</f>
        <v>11.804364261168384</v>
      </c>
    </row>
    <row r="781" spans="1:13" x14ac:dyDescent="0.3">
      <c r="A781" s="1">
        <v>1985</v>
      </c>
      <c r="B781" s="1">
        <v>12</v>
      </c>
      <c r="C781" s="2">
        <f>DATE(precM[[#This Row],[Year]],precM[[#This Row],[Month]],15)</f>
        <v>31396</v>
      </c>
      <c r="D781" s="1">
        <f>precM[[#This Row],[Year]]+1/24+(precM[[#This Row],[Month]]-1)/12</f>
        <v>1985.9583333333335</v>
      </c>
      <c r="E781" s="1">
        <v>1.9</v>
      </c>
      <c r="F781" s="1">
        <f>$Q$17+$Q$18*precM[[#This Row],[DecDate]]</f>
        <v>4.3074945908412783</v>
      </c>
      <c r="G781">
        <f>precM[[#This Row],[Prec]]-precM[[#This Row],[Trend]]</f>
        <v>-2.4074945908412784</v>
      </c>
      <c r="H781" s="4">
        <f t="shared" si="12"/>
        <v>1.6025054091587225</v>
      </c>
      <c r="I781" s="4">
        <f>precM[[#This Row],[Trend]]+precM[[#This Row],[Cycle]]</f>
        <v>5.910000000000001</v>
      </c>
      <c r="J781" s="4">
        <f>precM[[#This Row],[Detrended]]-precM[[#This Row],[Cycle]]</f>
        <v>-4.0100000000000007</v>
      </c>
      <c r="K781" s="4">
        <f>AVERAGEIF(precM[Month],precM[Month],precM[High Frequency])</f>
        <v>4.7562727993655827</v>
      </c>
      <c r="L781" s="4">
        <f>precM[[#This Row],[S0]]-AVERAGE($K$2:$K$13)</f>
        <v>4.7533280465239232</v>
      </c>
      <c r="M781" s="4">
        <f>precM[[#This Row],[Prec]]-precM[[#This Row],[Seasonal]]</f>
        <v>-2.8533280465239232</v>
      </c>
    </row>
    <row r="782" spans="1:13" x14ac:dyDescent="0.3">
      <c r="A782" s="1">
        <v>1986</v>
      </c>
      <c r="B782" s="1">
        <v>1</v>
      </c>
      <c r="C782" s="2">
        <f>DATE(precM[[#This Row],[Year]],precM[[#This Row],[Month]],15)</f>
        <v>31427</v>
      </c>
      <c r="D782" s="1">
        <f>precM[[#This Row],[Year]]+1/24+(precM[[#This Row],[Month]]-1)/12</f>
        <v>1986.0416666666667</v>
      </c>
      <c r="E782" s="1">
        <v>10.77</v>
      </c>
      <c r="F782" s="1">
        <f>$Q$17+$Q$18*precM[[#This Row],[DecDate]]</f>
        <v>4.3081269669928073</v>
      </c>
      <c r="G782">
        <f>precM[[#This Row],[Prec]]-precM[[#This Row],[Trend]]</f>
        <v>6.4618730330071923</v>
      </c>
      <c r="H782" s="4">
        <f t="shared" si="12"/>
        <v>1.5911038022379611</v>
      </c>
      <c r="I782" s="4">
        <f>precM[[#This Row],[Trend]]+precM[[#This Row],[Cycle]]</f>
        <v>5.8992307692307682</v>
      </c>
      <c r="J782" s="4">
        <f>precM[[#This Row],[Detrended]]-precM[[#This Row],[Cycle]]</f>
        <v>4.8707692307692314</v>
      </c>
      <c r="K782" s="4">
        <f>AVERAGEIF(precM[Month],precM[Month],precM[High Frequency])</f>
        <v>4.8781919111816014</v>
      </c>
      <c r="L782" s="4">
        <f>precM[[#This Row],[S0]]-AVERAGE($K$2:$K$13)</f>
        <v>4.8752471583399419</v>
      </c>
      <c r="M782" s="4">
        <f>precM[[#This Row],[Prec]]-precM[[#This Row],[Seasonal]]</f>
        <v>5.8947528416600576</v>
      </c>
    </row>
    <row r="783" spans="1:13" x14ac:dyDescent="0.3">
      <c r="A783" s="1">
        <v>1986</v>
      </c>
      <c r="B783" s="1">
        <v>2</v>
      </c>
      <c r="C783" s="2">
        <f>DATE(precM[[#This Row],[Year]],precM[[#This Row],[Month]],15)</f>
        <v>31458</v>
      </c>
      <c r="D783" s="1">
        <f>precM[[#This Row],[Year]]+1/24+(precM[[#This Row],[Month]]-1)/12</f>
        <v>1986.125</v>
      </c>
      <c r="E783" s="1">
        <v>27.14</v>
      </c>
      <c r="F783" s="1">
        <f>$Q$17+$Q$18*precM[[#This Row],[DecDate]]</f>
        <v>4.3087593431443381</v>
      </c>
      <c r="G783">
        <f>precM[[#This Row],[Prec]]-precM[[#This Row],[Trend]]</f>
        <v>22.831240656855663</v>
      </c>
      <c r="H783" s="4">
        <f t="shared" si="12"/>
        <v>1.555086810701815</v>
      </c>
      <c r="I783" s="4">
        <f>precM[[#This Row],[Trend]]+precM[[#This Row],[Cycle]]</f>
        <v>5.8638461538461533</v>
      </c>
      <c r="J783" s="4">
        <f>precM[[#This Row],[Detrended]]-precM[[#This Row],[Cycle]]</f>
        <v>21.276153846153846</v>
      </c>
      <c r="K783" s="4">
        <f>AVERAGEIF(precM[Month],precM[Month],precM[High Frequency])</f>
        <v>4.3020697858842185</v>
      </c>
      <c r="L783" s="4">
        <f>precM[[#This Row],[S0]]-AVERAGE($K$2:$K$13)</f>
        <v>4.299125033042559</v>
      </c>
      <c r="M783" s="4">
        <f>precM[[#This Row],[Prec]]-precM[[#This Row],[Seasonal]]</f>
        <v>22.840874966957443</v>
      </c>
    </row>
    <row r="784" spans="1:13" x14ac:dyDescent="0.3">
      <c r="A784" s="1">
        <v>1986</v>
      </c>
      <c r="B784" s="1">
        <v>3</v>
      </c>
      <c r="C784" s="2">
        <f>DATE(precM[[#This Row],[Year]],precM[[#This Row],[Month]],15)</f>
        <v>31486</v>
      </c>
      <c r="D784" s="1">
        <f>precM[[#This Row],[Year]]+1/24+(precM[[#This Row],[Month]]-1)/12</f>
        <v>1986.2083333333335</v>
      </c>
      <c r="E784" s="1">
        <v>10.58</v>
      </c>
      <c r="F784" s="1">
        <f>$Q$17+$Q$18*precM[[#This Row],[DecDate]]</f>
        <v>4.3093917192958706</v>
      </c>
      <c r="G784">
        <f>precM[[#This Row],[Prec]]-precM[[#This Row],[Trend]]</f>
        <v>6.2706082807041295</v>
      </c>
      <c r="H784" s="4">
        <f t="shared" si="12"/>
        <v>1.9029159730118228</v>
      </c>
      <c r="I784" s="4">
        <f>precM[[#This Row],[Trend]]+precM[[#This Row],[Cycle]]</f>
        <v>6.212307692307693</v>
      </c>
      <c r="J784" s="4">
        <f>precM[[#This Row],[Detrended]]-precM[[#This Row],[Cycle]]</f>
        <v>4.3676923076923071</v>
      </c>
      <c r="K784" s="4">
        <f>AVERAGEIF(precM[Month],precM[Month],precM[High Frequency])</f>
        <v>3.0973513084853286</v>
      </c>
      <c r="L784" s="4">
        <f>precM[[#This Row],[S0]]-AVERAGE($K$2:$K$13)</f>
        <v>3.0944065556436686</v>
      </c>
      <c r="M784" s="4">
        <f>precM[[#This Row],[Prec]]-precM[[#This Row],[Seasonal]]</f>
        <v>7.485593444356331</v>
      </c>
    </row>
    <row r="785" spans="1:13" x14ac:dyDescent="0.3">
      <c r="A785" s="1">
        <v>1986</v>
      </c>
      <c r="B785" s="1">
        <v>4</v>
      </c>
      <c r="C785" s="2">
        <f>DATE(precM[[#This Row],[Year]],precM[[#This Row],[Month]],15)</f>
        <v>31517</v>
      </c>
      <c r="D785" s="1">
        <f>precM[[#This Row],[Year]]+1/24+(precM[[#This Row],[Month]]-1)/12</f>
        <v>1986.2916666666667</v>
      </c>
      <c r="E785" s="1">
        <v>1.64</v>
      </c>
      <c r="F785" s="1">
        <f>$Q$17+$Q$18*precM[[#This Row],[DecDate]]</f>
        <v>4.3100240954473996</v>
      </c>
      <c r="G785">
        <f>precM[[#This Row],[Prec]]-precM[[#This Row],[Trend]]</f>
        <v>-2.6700240954473999</v>
      </c>
      <c r="H785" s="4">
        <f t="shared" si="12"/>
        <v>1.8622835968602918</v>
      </c>
      <c r="I785" s="4">
        <f>precM[[#This Row],[Trend]]+precM[[#This Row],[Cycle]]</f>
        <v>6.1723076923076912</v>
      </c>
      <c r="J785" s="4">
        <f>precM[[#This Row],[Detrended]]-precM[[#This Row],[Cycle]]</f>
        <v>-4.5323076923076915</v>
      </c>
      <c r="K785" s="4">
        <f>AVERAGEIF(precM[Month],precM[Month],precM[High Frequency])</f>
        <v>-0.10716891356066603</v>
      </c>
      <c r="L785" s="4">
        <f>precM[[#This Row],[S0]]-AVERAGE($K$2:$K$13)</f>
        <v>-0.11011366640232584</v>
      </c>
      <c r="M785" s="4">
        <f>precM[[#This Row],[Prec]]-precM[[#This Row],[Seasonal]]</f>
        <v>1.7501136664023258</v>
      </c>
    </row>
    <row r="786" spans="1:13" x14ac:dyDescent="0.3">
      <c r="A786" s="1">
        <v>1986</v>
      </c>
      <c r="B786" s="1">
        <v>5</v>
      </c>
      <c r="C786" s="2">
        <f>DATE(precM[[#This Row],[Year]],precM[[#This Row],[Month]],15)</f>
        <v>31547</v>
      </c>
      <c r="D786" s="1">
        <f>precM[[#This Row],[Year]]+1/24+(precM[[#This Row],[Month]]-1)/12</f>
        <v>1986.375</v>
      </c>
      <c r="E786" s="1">
        <v>2.7</v>
      </c>
      <c r="F786" s="1">
        <f>$Q$17+$Q$18*precM[[#This Row],[DecDate]]</f>
        <v>4.3106564715989304</v>
      </c>
      <c r="G786">
        <f>precM[[#This Row],[Prec]]-precM[[#This Row],[Trend]]</f>
        <v>-1.6106564715989302</v>
      </c>
      <c r="H786" s="4">
        <f t="shared" si="12"/>
        <v>2.0478050668626073</v>
      </c>
      <c r="I786" s="4">
        <f>precM[[#This Row],[Trend]]+precM[[#This Row],[Cycle]]</f>
        <v>6.3584615384615377</v>
      </c>
      <c r="J786" s="4">
        <f>precM[[#This Row],[Detrended]]-precM[[#This Row],[Cycle]]</f>
        <v>-3.6584615384615375</v>
      </c>
      <c r="K786" s="4">
        <f>AVERAGEIF(precM[Month],precM[Month],precM[High Frequency])</f>
        <v>-2.20263283108644</v>
      </c>
      <c r="L786" s="4">
        <f>precM[[#This Row],[S0]]-AVERAGE($K$2:$K$13)</f>
        <v>-2.2055775839281</v>
      </c>
      <c r="M786" s="4">
        <f>precM[[#This Row],[Prec]]-precM[[#This Row],[Seasonal]]</f>
        <v>4.9055775839280997</v>
      </c>
    </row>
    <row r="787" spans="1:13" x14ac:dyDescent="0.3">
      <c r="A787" s="1">
        <v>1986</v>
      </c>
      <c r="B787" s="1">
        <v>6</v>
      </c>
      <c r="C787" s="2">
        <f>DATE(precM[[#This Row],[Year]],precM[[#This Row],[Month]],15)</f>
        <v>31578</v>
      </c>
      <c r="D787" s="1">
        <f>precM[[#This Row],[Year]]+1/24+(precM[[#This Row],[Month]]-1)/12</f>
        <v>1986.4583333333335</v>
      </c>
      <c r="E787" s="1">
        <v>7.0000000000000007E-2</v>
      </c>
      <c r="F787" s="1">
        <f>$Q$17+$Q$18*precM[[#This Row],[DecDate]]</f>
        <v>4.3112888477504629</v>
      </c>
      <c r="G787">
        <f>precM[[#This Row],[Prec]]-precM[[#This Row],[Trend]]</f>
        <v>-4.2412888477504627</v>
      </c>
      <c r="H787" s="4">
        <f t="shared" si="12"/>
        <v>1.3787111522495381</v>
      </c>
      <c r="I787" s="4">
        <f>precM[[#This Row],[Trend]]+precM[[#This Row],[Cycle]]</f>
        <v>5.6900000000000013</v>
      </c>
      <c r="J787" s="4">
        <f>precM[[#This Row],[Detrended]]-precM[[#This Row],[Cycle]]</f>
        <v>-5.620000000000001</v>
      </c>
      <c r="K787" s="4">
        <f>AVERAGEIF(precM[Month],precM[Month],precM[High Frequency])</f>
        <v>-3.5464234734337858</v>
      </c>
      <c r="L787" s="4">
        <f>precM[[#This Row],[S0]]-AVERAGE($K$2:$K$13)</f>
        <v>-3.5493682262754458</v>
      </c>
      <c r="M787" s="4">
        <f>precM[[#This Row],[Prec]]-precM[[#This Row],[Seasonal]]</f>
        <v>3.6193682262754456</v>
      </c>
    </row>
    <row r="788" spans="1:13" x14ac:dyDescent="0.3">
      <c r="A788" s="1">
        <v>1986</v>
      </c>
      <c r="B788" s="1">
        <v>7</v>
      </c>
      <c r="C788" s="2">
        <f>DATE(precM[[#This Row],[Year]],precM[[#This Row],[Month]],15)</f>
        <v>31608</v>
      </c>
      <c r="D788" s="1">
        <f>precM[[#This Row],[Year]]+1/24+(precM[[#This Row],[Month]]-1)/12</f>
        <v>1986.5416666666667</v>
      </c>
      <c r="E788" s="1">
        <v>0.15</v>
      </c>
      <c r="F788" s="1">
        <f>$Q$17+$Q$18*precM[[#This Row],[DecDate]]</f>
        <v>4.311921223901992</v>
      </c>
      <c r="G788">
        <f>precM[[#This Row],[Prec]]-precM[[#This Row],[Trend]]</f>
        <v>-4.1619212239019916</v>
      </c>
      <c r="H788" s="4">
        <f t="shared" si="12"/>
        <v>1.6988480068672385</v>
      </c>
      <c r="I788" s="4">
        <f>precM[[#This Row],[Trend]]+precM[[#This Row],[Cycle]]</f>
        <v>6.0107692307692302</v>
      </c>
      <c r="J788" s="4">
        <f>precM[[#This Row],[Detrended]]-precM[[#This Row],[Cycle]]</f>
        <v>-5.8607692307692298</v>
      </c>
      <c r="K788" s="4">
        <f>AVERAGEIF(precM[Month],precM[Month],precM[High Frequency])</f>
        <v>-4.3746233148294991</v>
      </c>
      <c r="L788" s="4">
        <f>precM[[#This Row],[S0]]-AVERAGE($K$2:$K$13)</f>
        <v>-4.3775680676711586</v>
      </c>
      <c r="M788" s="4">
        <f>precM[[#This Row],[Prec]]-precM[[#This Row],[Seasonal]]</f>
        <v>4.5275680676711589</v>
      </c>
    </row>
    <row r="789" spans="1:13" x14ac:dyDescent="0.3">
      <c r="A789" s="1">
        <v>1986</v>
      </c>
      <c r="B789" s="1">
        <v>8</v>
      </c>
      <c r="C789" s="2">
        <f>DATE(precM[[#This Row],[Year]],precM[[#This Row],[Month]],15)</f>
        <v>31639</v>
      </c>
      <c r="D789" s="1">
        <f>precM[[#This Row],[Year]]+1/24+(precM[[#This Row],[Month]]-1)/12</f>
        <v>1986.625</v>
      </c>
      <c r="E789" s="1">
        <v>0.02</v>
      </c>
      <c r="F789" s="1">
        <f>$Q$17+$Q$18*precM[[#This Row],[DecDate]]</f>
        <v>4.3125536000535227</v>
      </c>
      <c r="G789">
        <f>precM[[#This Row],[Prec]]-precM[[#This Row],[Trend]]</f>
        <v>-4.2925536000535232</v>
      </c>
      <c r="H789" s="4">
        <f t="shared" si="12"/>
        <v>1.4212925537926309</v>
      </c>
      <c r="I789" s="4">
        <f>precM[[#This Row],[Trend]]+precM[[#This Row],[Cycle]]</f>
        <v>5.7338461538461534</v>
      </c>
      <c r="J789" s="4">
        <f>precM[[#This Row],[Detrended]]-precM[[#This Row],[Cycle]]</f>
        <v>-5.7138461538461538</v>
      </c>
      <c r="K789" s="4">
        <f>AVERAGEIF(precM[Month],precM[Month],precM[High Frequency])</f>
        <v>-4.2356780333068986</v>
      </c>
      <c r="L789" s="4">
        <f>precM[[#This Row],[S0]]-AVERAGE($K$2:$K$13)</f>
        <v>-4.2386227861485581</v>
      </c>
      <c r="M789" s="4">
        <f>precM[[#This Row],[Prec]]-precM[[#This Row],[Seasonal]]</f>
        <v>4.2586227861485577</v>
      </c>
    </row>
    <row r="790" spans="1:13" x14ac:dyDescent="0.3">
      <c r="A790" s="1">
        <v>1986</v>
      </c>
      <c r="B790" s="1">
        <v>9</v>
      </c>
      <c r="C790" s="2">
        <f>DATE(precM[[#This Row],[Year]],precM[[#This Row],[Month]],15)</f>
        <v>31670</v>
      </c>
      <c r="D790" s="1">
        <f>precM[[#This Row],[Year]]+1/24+(precM[[#This Row],[Month]]-1)/12</f>
        <v>1986.7083333333335</v>
      </c>
      <c r="E790" s="1">
        <v>4.72</v>
      </c>
      <c r="F790" s="1">
        <f>$Q$17+$Q$18*precM[[#This Row],[DecDate]]</f>
        <v>4.3131859762050553</v>
      </c>
      <c r="G790">
        <f>precM[[#This Row],[Prec]]-precM[[#This Row],[Trend]]</f>
        <v>0.40681402379494447</v>
      </c>
      <c r="H790" s="4">
        <f t="shared" si="12"/>
        <v>2.296786994879204E-2</v>
      </c>
      <c r="I790" s="4">
        <f>precM[[#This Row],[Trend]]+precM[[#This Row],[Cycle]]</f>
        <v>4.3361538461538469</v>
      </c>
      <c r="J790" s="4">
        <f>precM[[#This Row],[Detrended]]-precM[[#This Row],[Cycle]]</f>
        <v>0.38384615384615245</v>
      </c>
      <c r="K790" s="4">
        <f>AVERAGEIF(precM[Month],precM[Month],precM[High Frequency])</f>
        <v>-3.6242505947660595</v>
      </c>
      <c r="L790" s="4">
        <f>precM[[#This Row],[S0]]-AVERAGE($K$2:$K$13)</f>
        <v>-3.6271953476077194</v>
      </c>
      <c r="M790" s="4">
        <f>precM[[#This Row],[Prec]]-precM[[#This Row],[Seasonal]]</f>
        <v>8.3471953476077196</v>
      </c>
    </row>
    <row r="791" spans="1:13" x14ac:dyDescent="0.3">
      <c r="A791" s="1">
        <v>1986</v>
      </c>
      <c r="B791" s="1">
        <v>10</v>
      </c>
      <c r="C791" s="2">
        <f>DATE(precM[[#This Row],[Year]],precM[[#This Row],[Month]],15)</f>
        <v>31700</v>
      </c>
      <c r="D791" s="1">
        <f>precM[[#This Row],[Year]]+1/24+(precM[[#This Row],[Month]]-1)/12</f>
        <v>1986.7916666666667</v>
      </c>
      <c r="E791" s="1">
        <v>2.38</v>
      </c>
      <c r="F791" s="1">
        <f>$Q$17+$Q$18*precM[[#This Row],[DecDate]]</f>
        <v>4.3138183523565843</v>
      </c>
      <c r="G791">
        <f>precM[[#This Row],[Prec]]-precM[[#This Row],[Trend]]</f>
        <v>-1.9338183523565844</v>
      </c>
      <c r="H791" s="4">
        <f t="shared" si="12"/>
        <v>-0.73458758312581562</v>
      </c>
      <c r="I791" s="4">
        <f>precM[[#This Row],[Trend]]+precM[[#This Row],[Cycle]]</f>
        <v>3.5792307692307688</v>
      </c>
      <c r="J791" s="4">
        <f>precM[[#This Row],[Detrended]]-precM[[#This Row],[Cycle]]</f>
        <v>-1.1992307692307689</v>
      </c>
      <c r="K791" s="4">
        <f>AVERAGEIF(precM[Month],precM[Month],precM[High Frequency])</f>
        <v>-1.0463521015067407</v>
      </c>
      <c r="L791" s="4">
        <f>precM[[#This Row],[S0]]-AVERAGE($K$2:$K$13)</f>
        <v>-1.0492968543484005</v>
      </c>
      <c r="M791" s="4">
        <f>precM[[#This Row],[Prec]]-precM[[#This Row],[Seasonal]]</f>
        <v>3.4292968543484004</v>
      </c>
    </row>
    <row r="792" spans="1:13" x14ac:dyDescent="0.3">
      <c r="A792" s="1">
        <v>1986</v>
      </c>
      <c r="B792" s="1">
        <v>11</v>
      </c>
      <c r="C792" s="2">
        <f>DATE(precM[[#This Row],[Year]],precM[[#This Row],[Month]],15)</f>
        <v>31731</v>
      </c>
      <c r="D792" s="1">
        <f>precM[[#This Row],[Year]]+1/24+(precM[[#This Row],[Month]]-1)/12</f>
        <v>1986.875</v>
      </c>
      <c r="E792" s="1">
        <v>6.65</v>
      </c>
      <c r="F792" s="1">
        <f>$Q$17+$Q$18*precM[[#This Row],[DecDate]]</f>
        <v>4.3144507285081151</v>
      </c>
      <c r="G792">
        <f>precM[[#This Row],[Prec]]-precM[[#This Row],[Trend]]</f>
        <v>2.3355492714918853</v>
      </c>
      <c r="H792" s="4">
        <f t="shared" si="12"/>
        <v>-0.77983534389273101</v>
      </c>
      <c r="I792" s="4">
        <f>precM[[#This Row],[Trend]]+precM[[#This Row],[Cycle]]</f>
        <v>3.534615384615384</v>
      </c>
      <c r="J792" s="4">
        <f>precM[[#This Row],[Detrended]]-precM[[#This Row],[Cycle]]</f>
        <v>3.1153846153846163</v>
      </c>
      <c r="K792" s="4">
        <f>AVERAGEIF(precM[Month],precM[Month],precM[High Frequency])</f>
        <v>2.138580491673276</v>
      </c>
      <c r="L792" s="4">
        <f>precM[[#This Row],[S0]]-AVERAGE($K$2:$K$13)</f>
        <v>2.1356357388316161</v>
      </c>
      <c r="M792" s="4">
        <f>precM[[#This Row],[Prec]]-precM[[#This Row],[Seasonal]]</f>
        <v>4.5143642611683843</v>
      </c>
    </row>
    <row r="793" spans="1:13" x14ac:dyDescent="0.3">
      <c r="A793" s="1">
        <v>1986</v>
      </c>
      <c r="B793" s="1">
        <v>12</v>
      </c>
      <c r="C793" s="2">
        <f>DATE(precM[[#This Row],[Year]],precM[[#This Row],[Month]],15)</f>
        <v>31761</v>
      </c>
      <c r="D793" s="1">
        <f>precM[[#This Row],[Year]]+1/24+(precM[[#This Row],[Month]]-1)/12</f>
        <v>1986.9583333333335</v>
      </c>
      <c r="E793" s="1">
        <v>5.25</v>
      </c>
      <c r="F793" s="1">
        <f>$Q$17+$Q$18*precM[[#This Row],[DecDate]]</f>
        <v>4.3150831046596476</v>
      </c>
      <c r="G793">
        <f>precM[[#This Row],[Prec]]-precM[[#This Row],[Trend]]</f>
        <v>0.93491689534035238</v>
      </c>
      <c r="H793" s="4">
        <f t="shared" si="12"/>
        <v>-0.97508310465964643</v>
      </c>
      <c r="I793" s="4">
        <f>precM[[#This Row],[Trend]]+precM[[#This Row],[Cycle]]</f>
        <v>3.3400000000000012</v>
      </c>
      <c r="J793" s="4">
        <f>precM[[#This Row],[Detrended]]-precM[[#This Row],[Cycle]]</f>
        <v>1.9099999999999988</v>
      </c>
      <c r="K793" s="4">
        <f>AVERAGEIF(precM[Month],precM[Month],precM[High Frequency])</f>
        <v>4.7562727993655827</v>
      </c>
      <c r="L793" s="4">
        <f>precM[[#This Row],[S0]]-AVERAGE($K$2:$K$13)</f>
        <v>4.7533280465239232</v>
      </c>
      <c r="M793" s="4">
        <f>precM[[#This Row],[Prec]]-precM[[#This Row],[Seasonal]]</f>
        <v>0.49667195347607684</v>
      </c>
    </row>
    <row r="794" spans="1:13" x14ac:dyDescent="0.3">
      <c r="A794" s="1">
        <v>1987</v>
      </c>
      <c r="B794" s="1">
        <v>1</v>
      </c>
      <c r="C794" s="2">
        <f>DATE(precM[[#This Row],[Year]],precM[[#This Row],[Month]],15)</f>
        <v>31792</v>
      </c>
      <c r="D794" s="1">
        <f>precM[[#This Row],[Year]]+1/24+(precM[[#This Row],[Month]]-1)/12</f>
        <v>1987.0416666666667</v>
      </c>
      <c r="E794" s="1">
        <v>6.07</v>
      </c>
      <c r="F794" s="1">
        <f>$Q$17+$Q$18*precM[[#This Row],[DecDate]]</f>
        <v>4.3157154808111766</v>
      </c>
      <c r="G794">
        <f>precM[[#This Row],[Prec]]-precM[[#This Row],[Trend]]</f>
        <v>1.7542845191888237</v>
      </c>
      <c r="H794" s="4">
        <f t="shared" si="12"/>
        <v>-0.95186932696502347</v>
      </c>
      <c r="I794" s="4">
        <f>precM[[#This Row],[Trend]]+precM[[#This Row],[Cycle]]</f>
        <v>3.3638461538461533</v>
      </c>
      <c r="J794" s="4">
        <f>precM[[#This Row],[Detrended]]-precM[[#This Row],[Cycle]]</f>
        <v>2.706153846153847</v>
      </c>
      <c r="K794" s="4">
        <f>AVERAGEIF(precM[Month],precM[Month],precM[High Frequency])</f>
        <v>4.8781919111816014</v>
      </c>
      <c r="L794" s="4">
        <f>precM[[#This Row],[S0]]-AVERAGE($K$2:$K$13)</f>
        <v>4.8752471583399419</v>
      </c>
      <c r="M794" s="4">
        <f>precM[[#This Row],[Prec]]-precM[[#This Row],[Seasonal]]</f>
        <v>1.1947528416600584</v>
      </c>
    </row>
    <row r="795" spans="1:13" x14ac:dyDescent="0.3">
      <c r="A795" s="1">
        <v>1987</v>
      </c>
      <c r="B795" s="1">
        <v>2</v>
      </c>
      <c r="C795" s="2">
        <f>DATE(precM[[#This Row],[Year]],precM[[#This Row],[Month]],15)</f>
        <v>31823</v>
      </c>
      <c r="D795" s="1">
        <f>precM[[#This Row],[Year]]+1/24+(precM[[#This Row],[Month]]-1)/12</f>
        <v>1987.125</v>
      </c>
      <c r="E795" s="1">
        <v>7.17</v>
      </c>
      <c r="F795" s="1">
        <f>$Q$17+$Q$18*precM[[#This Row],[DecDate]]</f>
        <v>4.3163478569627074</v>
      </c>
      <c r="G795">
        <f>precM[[#This Row],[Prec]]-precM[[#This Row],[Trend]]</f>
        <v>2.8536521430372925</v>
      </c>
      <c r="H795" s="4">
        <f t="shared" si="12"/>
        <v>-0.96327093388578477</v>
      </c>
      <c r="I795" s="4">
        <f>precM[[#This Row],[Trend]]+precM[[#This Row],[Cycle]]</f>
        <v>3.3530769230769226</v>
      </c>
      <c r="J795" s="4">
        <f>precM[[#This Row],[Detrended]]-precM[[#This Row],[Cycle]]</f>
        <v>3.8169230769230773</v>
      </c>
      <c r="K795" s="4">
        <f>AVERAGEIF(precM[Month],precM[Month],precM[High Frequency])</f>
        <v>4.3020697858842185</v>
      </c>
      <c r="L795" s="4">
        <f>precM[[#This Row],[S0]]-AVERAGE($K$2:$K$13)</f>
        <v>4.299125033042559</v>
      </c>
      <c r="M795" s="4">
        <f>precM[[#This Row],[Prec]]-precM[[#This Row],[Seasonal]]</f>
        <v>2.8708749669574409</v>
      </c>
    </row>
    <row r="796" spans="1:13" x14ac:dyDescent="0.3">
      <c r="A796" s="1">
        <v>1987</v>
      </c>
      <c r="B796" s="1">
        <v>3</v>
      </c>
      <c r="C796" s="2">
        <f>DATE(precM[[#This Row],[Year]],precM[[#This Row],[Month]],15)</f>
        <v>31851</v>
      </c>
      <c r="D796" s="1">
        <f>precM[[#This Row],[Year]]+1/24+(precM[[#This Row],[Month]]-1)/12</f>
        <v>1987.2083333333335</v>
      </c>
      <c r="E796" s="1">
        <v>8.9700000000000006</v>
      </c>
      <c r="F796" s="1">
        <f>$Q$17+$Q$18*precM[[#This Row],[DecDate]]</f>
        <v>4.31698023311424</v>
      </c>
      <c r="G796">
        <f>precM[[#This Row],[Prec]]-precM[[#This Row],[Trend]]</f>
        <v>4.6530197668857607</v>
      </c>
      <c r="H796" s="4">
        <f t="shared" si="12"/>
        <v>-0.96467254080654652</v>
      </c>
      <c r="I796" s="4">
        <f>precM[[#This Row],[Trend]]+precM[[#This Row],[Cycle]]</f>
        <v>3.3523076923076935</v>
      </c>
      <c r="J796" s="4">
        <f>precM[[#This Row],[Detrended]]-precM[[#This Row],[Cycle]]</f>
        <v>5.6176923076923071</v>
      </c>
      <c r="K796" s="4">
        <f>AVERAGEIF(precM[Month],precM[Month],precM[High Frequency])</f>
        <v>3.0973513084853286</v>
      </c>
      <c r="L796" s="4">
        <f>precM[[#This Row],[S0]]-AVERAGE($K$2:$K$13)</f>
        <v>3.0944065556436686</v>
      </c>
      <c r="M796" s="4">
        <f>precM[[#This Row],[Prec]]-precM[[#This Row],[Seasonal]]</f>
        <v>5.8755934443563316</v>
      </c>
    </row>
    <row r="797" spans="1:13" x14ac:dyDescent="0.3">
      <c r="A797" s="1">
        <v>1987</v>
      </c>
      <c r="B797" s="1">
        <v>4</v>
      </c>
      <c r="C797" s="2">
        <f>DATE(precM[[#This Row],[Year]],precM[[#This Row],[Month]],15)</f>
        <v>31882</v>
      </c>
      <c r="D797" s="1">
        <f>precM[[#This Row],[Year]]+1/24+(precM[[#This Row],[Month]]-1)/12</f>
        <v>1987.2916666666667</v>
      </c>
      <c r="E797" s="1">
        <v>0.74</v>
      </c>
      <c r="F797" s="1">
        <f>$Q$17+$Q$18*precM[[#This Row],[DecDate]]</f>
        <v>4.317612609265769</v>
      </c>
      <c r="G797">
        <f>precM[[#This Row],[Prec]]-precM[[#This Row],[Trend]]</f>
        <v>-3.5776126092657687</v>
      </c>
      <c r="H797" s="4">
        <f t="shared" si="12"/>
        <v>-1.2399203015734619</v>
      </c>
      <c r="I797" s="4">
        <f>precM[[#This Row],[Trend]]+precM[[#This Row],[Cycle]]</f>
        <v>3.0776923076923071</v>
      </c>
      <c r="J797" s="4">
        <f>precM[[#This Row],[Detrended]]-precM[[#This Row],[Cycle]]</f>
        <v>-2.3376923076923068</v>
      </c>
      <c r="K797" s="4">
        <f>AVERAGEIF(precM[Month],precM[Month],precM[High Frequency])</f>
        <v>-0.10716891356066603</v>
      </c>
      <c r="L797" s="4">
        <f>precM[[#This Row],[S0]]-AVERAGE($K$2:$K$13)</f>
        <v>-0.11011366640232584</v>
      </c>
      <c r="M797" s="4">
        <f>precM[[#This Row],[Prec]]-precM[[#This Row],[Seasonal]]</f>
        <v>0.85011366640232588</v>
      </c>
    </row>
    <row r="798" spans="1:13" x14ac:dyDescent="0.3">
      <c r="A798" s="1">
        <v>1987</v>
      </c>
      <c r="B798" s="1">
        <v>5</v>
      </c>
      <c r="C798" s="2">
        <f>DATE(precM[[#This Row],[Year]],precM[[#This Row],[Month]],15)</f>
        <v>31912</v>
      </c>
      <c r="D798" s="1">
        <f>precM[[#This Row],[Year]]+1/24+(precM[[#This Row],[Month]]-1)/12</f>
        <v>1987.375</v>
      </c>
      <c r="E798" s="1">
        <v>1.06</v>
      </c>
      <c r="F798" s="1">
        <f>$Q$17+$Q$18*precM[[#This Row],[DecDate]]</f>
        <v>4.3182449854172997</v>
      </c>
      <c r="G798">
        <f>precM[[#This Row],[Prec]]-precM[[#This Row],[Trend]]</f>
        <v>-3.2582449854172997</v>
      </c>
      <c r="H798" s="4">
        <f t="shared" si="12"/>
        <v>-1.3651680623403772</v>
      </c>
      <c r="I798" s="4">
        <f>precM[[#This Row],[Trend]]+precM[[#This Row],[Cycle]]</f>
        <v>2.9530769230769227</v>
      </c>
      <c r="J798" s="4">
        <f>precM[[#This Row],[Detrended]]-precM[[#This Row],[Cycle]]</f>
        <v>-1.8930769230769224</v>
      </c>
      <c r="K798" s="4">
        <f>AVERAGEIF(precM[Month],precM[Month],precM[High Frequency])</f>
        <v>-2.20263283108644</v>
      </c>
      <c r="L798" s="4">
        <f>precM[[#This Row],[S0]]-AVERAGE($K$2:$K$13)</f>
        <v>-2.2055775839281</v>
      </c>
      <c r="M798" s="4">
        <f>precM[[#This Row],[Prec]]-precM[[#This Row],[Seasonal]]</f>
        <v>3.2655775839281</v>
      </c>
    </row>
    <row r="799" spans="1:13" x14ac:dyDescent="0.3">
      <c r="A799" s="1">
        <v>1987</v>
      </c>
      <c r="B799" s="1">
        <v>6</v>
      </c>
      <c r="C799" s="2">
        <f>DATE(precM[[#This Row],[Year]],precM[[#This Row],[Month]],15)</f>
        <v>31943</v>
      </c>
      <c r="D799" s="1">
        <f>precM[[#This Row],[Year]]+1/24+(precM[[#This Row],[Month]]-1)/12</f>
        <v>1987.4583333333335</v>
      </c>
      <c r="E799" s="1">
        <v>0.17</v>
      </c>
      <c r="F799" s="1">
        <f>$Q$17+$Q$18*precM[[#This Row],[DecDate]]</f>
        <v>4.3188773615688323</v>
      </c>
      <c r="G799">
        <f>precM[[#This Row],[Prec]]-precM[[#This Row],[Trend]]</f>
        <v>-4.1488773615688324</v>
      </c>
      <c r="H799" s="4">
        <f t="shared" si="12"/>
        <v>-1.7181081307996007</v>
      </c>
      <c r="I799" s="4">
        <f>precM[[#This Row],[Trend]]+precM[[#This Row],[Cycle]]</f>
        <v>2.6007692307692318</v>
      </c>
      <c r="J799" s="4">
        <f>precM[[#This Row],[Detrended]]-precM[[#This Row],[Cycle]]</f>
        <v>-2.4307692307692319</v>
      </c>
      <c r="K799" s="4">
        <f>AVERAGEIF(precM[Month],precM[Month],precM[High Frequency])</f>
        <v>-3.5464234734337858</v>
      </c>
      <c r="L799" s="4">
        <f>precM[[#This Row],[S0]]-AVERAGE($K$2:$K$13)</f>
        <v>-3.5493682262754458</v>
      </c>
      <c r="M799" s="4">
        <f>precM[[#This Row],[Prec]]-precM[[#This Row],[Seasonal]]</f>
        <v>3.7193682262754457</v>
      </c>
    </row>
    <row r="800" spans="1:13" x14ac:dyDescent="0.3">
      <c r="A800" s="1">
        <v>1987</v>
      </c>
      <c r="B800" s="1">
        <v>7</v>
      </c>
      <c r="C800" s="2">
        <f>DATE(precM[[#This Row],[Year]],precM[[#This Row],[Month]],15)</f>
        <v>31973</v>
      </c>
      <c r="D800" s="1">
        <f>precM[[#This Row],[Year]]+1/24+(precM[[#This Row],[Month]]-1)/12</f>
        <v>1987.5416666666667</v>
      </c>
      <c r="E800" s="1">
        <v>0.38</v>
      </c>
      <c r="F800" s="1">
        <f>$Q$17+$Q$18*precM[[#This Row],[DecDate]]</f>
        <v>4.3195097377203613</v>
      </c>
      <c r="G800">
        <f>precM[[#This Row],[Prec]]-precM[[#This Row],[Trend]]</f>
        <v>-3.9395097377203614</v>
      </c>
      <c r="H800" s="4">
        <f t="shared" si="12"/>
        <v>-1.5372020454126696</v>
      </c>
      <c r="I800" s="4">
        <f>precM[[#This Row],[Trend]]+precM[[#This Row],[Cycle]]</f>
        <v>2.7823076923076915</v>
      </c>
      <c r="J800" s="4">
        <f>precM[[#This Row],[Detrended]]-precM[[#This Row],[Cycle]]</f>
        <v>-2.4023076923076916</v>
      </c>
      <c r="K800" s="4">
        <f>AVERAGEIF(precM[Month],precM[Month],precM[High Frequency])</f>
        <v>-4.3746233148294991</v>
      </c>
      <c r="L800" s="4">
        <f>precM[[#This Row],[S0]]-AVERAGE($K$2:$K$13)</f>
        <v>-4.3775680676711586</v>
      </c>
      <c r="M800" s="4">
        <f>precM[[#This Row],[Prec]]-precM[[#This Row],[Seasonal]]</f>
        <v>4.7575680676711585</v>
      </c>
    </row>
    <row r="801" spans="1:13" x14ac:dyDescent="0.3">
      <c r="A801" s="1">
        <v>1987</v>
      </c>
      <c r="B801" s="1">
        <v>8</v>
      </c>
      <c r="C801" s="2">
        <f>DATE(precM[[#This Row],[Year]],precM[[#This Row],[Month]],15)</f>
        <v>32004</v>
      </c>
      <c r="D801" s="1">
        <f>precM[[#This Row],[Year]]+1/24+(precM[[#This Row],[Month]]-1)/12</f>
        <v>1987.625</v>
      </c>
      <c r="E801" s="1">
        <v>0.01</v>
      </c>
      <c r="F801" s="1">
        <f>$Q$17+$Q$18*precM[[#This Row],[DecDate]]</f>
        <v>4.3201421138718921</v>
      </c>
      <c r="G801">
        <f>precM[[#This Row],[Prec]]-precM[[#This Row],[Trend]]</f>
        <v>-4.3101421138718923</v>
      </c>
      <c r="H801" s="4">
        <f t="shared" si="12"/>
        <v>-1.969372883102662</v>
      </c>
      <c r="I801" s="4">
        <f>precM[[#This Row],[Trend]]+precM[[#This Row],[Cycle]]</f>
        <v>2.3507692307692301</v>
      </c>
      <c r="J801" s="4">
        <f>precM[[#This Row],[Detrended]]-precM[[#This Row],[Cycle]]</f>
        <v>-2.3407692307692303</v>
      </c>
      <c r="K801" s="4">
        <f>AVERAGEIF(precM[Month],precM[Month],precM[High Frequency])</f>
        <v>-4.2356780333068986</v>
      </c>
      <c r="L801" s="4">
        <f>precM[[#This Row],[S0]]-AVERAGE($K$2:$K$13)</f>
        <v>-4.2386227861485581</v>
      </c>
      <c r="M801" s="4">
        <f>precM[[#This Row],[Prec]]-precM[[#This Row],[Seasonal]]</f>
        <v>4.2486227861485579</v>
      </c>
    </row>
    <row r="802" spans="1:13" x14ac:dyDescent="0.3">
      <c r="A802" s="1">
        <v>1987</v>
      </c>
      <c r="B802" s="1">
        <v>9</v>
      </c>
      <c r="C802" s="2">
        <f>DATE(precM[[#This Row],[Year]],precM[[#This Row],[Month]],15)</f>
        <v>32035</v>
      </c>
      <c r="D802" s="1">
        <f>precM[[#This Row],[Year]]+1/24+(precM[[#This Row],[Month]]-1)/12</f>
        <v>1987.7083333333335</v>
      </c>
      <c r="E802" s="1">
        <v>0.01</v>
      </c>
      <c r="F802" s="1">
        <f>$Q$17+$Q$18*precM[[#This Row],[DecDate]]</f>
        <v>4.3207744900234246</v>
      </c>
      <c r="G802">
        <f>precM[[#This Row],[Prec]]-precM[[#This Row],[Trend]]</f>
        <v>-4.3107744900234248</v>
      </c>
      <c r="H802" s="4">
        <f t="shared" si="12"/>
        <v>-2.4200052592541925</v>
      </c>
      <c r="I802" s="4">
        <f>precM[[#This Row],[Trend]]+precM[[#This Row],[Cycle]]</f>
        <v>1.9007692307692321</v>
      </c>
      <c r="J802" s="4">
        <f>precM[[#This Row],[Detrended]]-precM[[#This Row],[Cycle]]</f>
        <v>-1.8907692307692323</v>
      </c>
      <c r="K802" s="4">
        <f>AVERAGEIF(precM[Month],precM[Month],precM[High Frequency])</f>
        <v>-3.6242505947660595</v>
      </c>
      <c r="L802" s="4">
        <f>precM[[#This Row],[S0]]-AVERAGE($K$2:$K$13)</f>
        <v>-3.6271953476077194</v>
      </c>
      <c r="M802" s="4">
        <f>precM[[#This Row],[Prec]]-precM[[#This Row],[Seasonal]]</f>
        <v>3.6371953476077192</v>
      </c>
    </row>
    <row r="803" spans="1:13" x14ac:dyDescent="0.3">
      <c r="A803" s="1">
        <v>1987</v>
      </c>
      <c r="B803" s="1">
        <v>10</v>
      </c>
      <c r="C803" s="2">
        <f>DATE(precM[[#This Row],[Year]],precM[[#This Row],[Month]],15)</f>
        <v>32065</v>
      </c>
      <c r="D803" s="1">
        <f>precM[[#This Row],[Year]]+1/24+(precM[[#This Row],[Month]]-1)/12</f>
        <v>1987.7916666666667</v>
      </c>
      <c r="E803" s="1">
        <v>1.1499999999999999</v>
      </c>
      <c r="F803" s="1">
        <f>$Q$17+$Q$18*precM[[#This Row],[DecDate]]</f>
        <v>4.3214068661749536</v>
      </c>
      <c r="G803">
        <f>precM[[#This Row],[Prec]]-precM[[#This Row],[Trend]]</f>
        <v>-3.1714068661749537</v>
      </c>
      <c r="H803" s="4">
        <f t="shared" si="12"/>
        <v>-2.7821760969441858</v>
      </c>
      <c r="I803" s="4">
        <f>precM[[#This Row],[Trend]]+precM[[#This Row],[Cycle]]</f>
        <v>1.5392307692307678</v>
      </c>
      <c r="J803" s="4">
        <f>precM[[#This Row],[Detrended]]-precM[[#This Row],[Cycle]]</f>
        <v>-0.38923076923076794</v>
      </c>
      <c r="K803" s="4">
        <f>AVERAGEIF(precM[Month],precM[Month],precM[High Frequency])</f>
        <v>-1.0463521015067407</v>
      </c>
      <c r="L803" s="4">
        <f>precM[[#This Row],[S0]]-AVERAGE($K$2:$K$13)</f>
        <v>-1.0492968543484005</v>
      </c>
      <c r="M803" s="4">
        <f>precM[[#This Row],[Prec]]-precM[[#This Row],[Seasonal]]</f>
        <v>2.1992968543484004</v>
      </c>
    </row>
    <row r="804" spans="1:13" x14ac:dyDescent="0.3">
      <c r="A804" s="1">
        <v>1987</v>
      </c>
      <c r="B804" s="1">
        <v>11</v>
      </c>
      <c r="C804" s="2">
        <f>DATE(precM[[#This Row],[Year]],precM[[#This Row],[Month]],15)</f>
        <v>32096</v>
      </c>
      <c r="D804" s="1">
        <f>precM[[#This Row],[Year]]+1/24+(precM[[#This Row],[Month]]-1)/12</f>
        <v>1987.875</v>
      </c>
      <c r="E804" s="1">
        <v>0.76</v>
      </c>
      <c r="F804" s="1">
        <f>$Q$17+$Q$18*precM[[#This Row],[DecDate]]</f>
        <v>4.3220392423264844</v>
      </c>
      <c r="G804">
        <f>precM[[#This Row],[Prec]]-precM[[#This Row],[Trend]]</f>
        <v>-3.5620392423264846</v>
      </c>
      <c r="H804" s="4">
        <f t="shared" si="12"/>
        <v>-2.6358853961726392</v>
      </c>
      <c r="I804" s="4">
        <f>precM[[#This Row],[Trend]]+precM[[#This Row],[Cycle]]</f>
        <v>1.6861538461538452</v>
      </c>
      <c r="J804" s="4">
        <f>precM[[#This Row],[Detrended]]-precM[[#This Row],[Cycle]]</f>
        <v>-0.92615384615384544</v>
      </c>
      <c r="K804" s="4">
        <f>AVERAGEIF(precM[Month],precM[Month],precM[High Frequency])</f>
        <v>2.138580491673276</v>
      </c>
      <c r="L804" s="4">
        <f>precM[[#This Row],[S0]]-AVERAGE($K$2:$K$13)</f>
        <v>2.1356357388316161</v>
      </c>
      <c r="M804" s="4">
        <f>precM[[#This Row],[Prec]]-precM[[#This Row],[Seasonal]]</f>
        <v>-1.3756357388316161</v>
      </c>
    </row>
    <row r="805" spans="1:13" x14ac:dyDescent="0.3">
      <c r="A805" s="1">
        <v>1987</v>
      </c>
      <c r="B805" s="1">
        <v>12</v>
      </c>
      <c r="C805" s="2">
        <f>DATE(precM[[#This Row],[Year]],precM[[#This Row],[Month]],15)</f>
        <v>32126</v>
      </c>
      <c r="D805" s="1">
        <f>precM[[#This Row],[Year]]+1/24+(precM[[#This Row],[Month]]-1)/12</f>
        <v>1987.9583333333335</v>
      </c>
      <c r="E805" s="1">
        <v>2.0699999999999998</v>
      </c>
      <c r="F805" s="1">
        <f>$Q$17+$Q$18*precM[[#This Row],[DecDate]]</f>
        <v>4.322671618478017</v>
      </c>
      <c r="G805">
        <f>precM[[#This Row],[Prec]]-precM[[#This Row],[Trend]]</f>
        <v>-2.2526716184780171</v>
      </c>
      <c r="H805" s="4">
        <f t="shared" si="12"/>
        <v>-2.6326716184780161</v>
      </c>
      <c r="I805" s="4">
        <f>precM[[#This Row],[Trend]]+precM[[#This Row],[Cycle]]</f>
        <v>1.6900000000000008</v>
      </c>
      <c r="J805" s="4">
        <f>precM[[#This Row],[Detrended]]-precM[[#This Row],[Cycle]]</f>
        <v>0.37999999999999901</v>
      </c>
      <c r="K805" s="4">
        <f>AVERAGEIF(precM[Month],precM[Month],precM[High Frequency])</f>
        <v>4.7562727993655827</v>
      </c>
      <c r="L805" s="4">
        <f>precM[[#This Row],[S0]]-AVERAGE($K$2:$K$13)</f>
        <v>4.7533280465239232</v>
      </c>
      <c r="M805" s="4">
        <f>precM[[#This Row],[Prec]]-precM[[#This Row],[Seasonal]]</f>
        <v>-2.6833280465239233</v>
      </c>
    </row>
    <row r="806" spans="1:13" x14ac:dyDescent="0.3">
      <c r="A806" s="1">
        <v>1988</v>
      </c>
      <c r="B806" s="1">
        <v>1</v>
      </c>
      <c r="C806" s="2">
        <f>DATE(precM[[#This Row],[Year]],precM[[#This Row],[Month]],15)</f>
        <v>32157</v>
      </c>
      <c r="D806" s="1">
        <f>precM[[#This Row],[Year]]+1/24+(precM[[#This Row],[Month]]-1)/12</f>
        <v>1988.0416666666667</v>
      </c>
      <c r="E806" s="1">
        <v>7.61</v>
      </c>
      <c r="F806" s="1">
        <f>$Q$17+$Q$18*precM[[#This Row],[DecDate]]</f>
        <v>4.323303994629546</v>
      </c>
      <c r="G806">
        <f>precM[[#This Row],[Prec]]-precM[[#This Row],[Trend]]</f>
        <v>3.2866960053704544</v>
      </c>
      <c r="H806" s="4">
        <f t="shared" si="12"/>
        <v>-2.6240732253987771</v>
      </c>
      <c r="I806" s="4">
        <f>precM[[#This Row],[Trend]]+precM[[#This Row],[Cycle]]</f>
        <v>1.6992307692307689</v>
      </c>
      <c r="J806" s="4">
        <f>precM[[#This Row],[Detrended]]-precM[[#This Row],[Cycle]]</f>
        <v>5.9107692307692314</v>
      </c>
      <c r="K806" s="4">
        <f>AVERAGEIF(precM[Month],precM[Month],precM[High Frequency])</f>
        <v>4.8781919111816014</v>
      </c>
      <c r="L806" s="4">
        <f>precM[[#This Row],[S0]]-AVERAGE($K$2:$K$13)</f>
        <v>4.8752471583399419</v>
      </c>
      <c r="M806" s="4">
        <f>precM[[#This Row],[Prec]]-precM[[#This Row],[Seasonal]]</f>
        <v>2.7347528416600584</v>
      </c>
    </row>
    <row r="807" spans="1:13" x14ac:dyDescent="0.3">
      <c r="A807" s="1">
        <v>1988</v>
      </c>
      <c r="B807" s="1">
        <v>2</v>
      </c>
      <c r="C807" s="2">
        <f>DATE(precM[[#This Row],[Year]],precM[[#This Row],[Month]],15)</f>
        <v>32188</v>
      </c>
      <c r="D807" s="1">
        <f>precM[[#This Row],[Year]]+1/24+(precM[[#This Row],[Month]]-1)/12</f>
        <v>1988.125</v>
      </c>
      <c r="E807" s="1">
        <v>0.46</v>
      </c>
      <c r="F807" s="1">
        <f>$Q$17+$Q$18*precM[[#This Row],[DecDate]]</f>
        <v>4.3239363707810767</v>
      </c>
      <c r="G807">
        <f>precM[[#This Row],[Prec]]-precM[[#This Row],[Trend]]</f>
        <v>-3.8639363707810768</v>
      </c>
      <c r="H807" s="4">
        <f t="shared" si="12"/>
        <v>-2.6539363707810768</v>
      </c>
      <c r="I807" s="4">
        <f>precM[[#This Row],[Trend]]+precM[[#This Row],[Cycle]]</f>
        <v>1.67</v>
      </c>
      <c r="J807" s="4">
        <f>precM[[#This Row],[Detrended]]-precM[[#This Row],[Cycle]]</f>
        <v>-1.21</v>
      </c>
      <c r="K807" s="4">
        <f>AVERAGEIF(precM[Month],precM[Month],precM[High Frequency])</f>
        <v>4.3020697858842185</v>
      </c>
      <c r="L807" s="4">
        <f>precM[[#This Row],[S0]]-AVERAGE($K$2:$K$13)</f>
        <v>4.299125033042559</v>
      </c>
      <c r="M807" s="4">
        <f>precM[[#This Row],[Prec]]-precM[[#This Row],[Seasonal]]</f>
        <v>-3.839125033042559</v>
      </c>
    </row>
    <row r="808" spans="1:13" x14ac:dyDescent="0.3">
      <c r="A808" s="1">
        <v>1988</v>
      </c>
      <c r="B808" s="1">
        <v>3</v>
      </c>
      <c r="C808" s="2">
        <f>DATE(precM[[#This Row],[Year]],precM[[#This Row],[Month]],15)</f>
        <v>32217</v>
      </c>
      <c r="D808" s="1">
        <f>precM[[#This Row],[Year]]+1/24+(precM[[#This Row],[Month]]-1)/12</f>
        <v>1988.2083333333335</v>
      </c>
      <c r="E808" s="1">
        <v>1.32</v>
      </c>
      <c r="F808" s="1">
        <f>$Q$17+$Q$18*precM[[#This Row],[DecDate]]</f>
        <v>4.3245687469326093</v>
      </c>
      <c r="G808">
        <f>precM[[#This Row],[Prec]]-precM[[#This Row],[Trend]]</f>
        <v>-3.004568746932609</v>
      </c>
      <c r="H808" s="4">
        <f t="shared" si="12"/>
        <v>-2.6461072084710695</v>
      </c>
      <c r="I808" s="4">
        <f>precM[[#This Row],[Trend]]+precM[[#This Row],[Cycle]]</f>
        <v>1.6784615384615398</v>
      </c>
      <c r="J808" s="4">
        <f>precM[[#This Row],[Detrended]]-precM[[#This Row],[Cycle]]</f>
        <v>-0.3584615384615395</v>
      </c>
      <c r="K808" s="4">
        <f>AVERAGEIF(precM[Month],precM[Month],precM[High Frequency])</f>
        <v>3.0973513084853286</v>
      </c>
      <c r="L808" s="4">
        <f>precM[[#This Row],[S0]]-AVERAGE($K$2:$K$13)</f>
        <v>3.0944065556436686</v>
      </c>
      <c r="M808" s="4">
        <f>precM[[#This Row],[Prec]]-precM[[#This Row],[Seasonal]]</f>
        <v>-1.7744065556436686</v>
      </c>
    </row>
    <row r="809" spans="1:13" x14ac:dyDescent="0.3">
      <c r="A809" s="1">
        <v>1988</v>
      </c>
      <c r="B809" s="1">
        <v>4</v>
      </c>
      <c r="C809" s="2">
        <f>DATE(precM[[#This Row],[Year]],precM[[#This Row],[Month]],15)</f>
        <v>32248</v>
      </c>
      <c r="D809" s="1">
        <f>precM[[#This Row],[Year]]+1/24+(precM[[#This Row],[Month]]-1)/12</f>
        <v>1988.2916666666667</v>
      </c>
      <c r="E809" s="1">
        <v>4.2699999999999996</v>
      </c>
      <c r="F809" s="1">
        <f>$Q$17+$Q$18*precM[[#This Row],[DecDate]]</f>
        <v>4.3252011230841383</v>
      </c>
      <c r="G809">
        <f>precM[[#This Row],[Prec]]-precM[[#This Row],[Trend]]</f>
        <v>-5.5201123084138715E-2</v>
      </c>
      <c r="H809" s="4">
        <f t="shared" si="12"/>
        <v>-2.5713549692379849</v>
      </c>
      <c r="I809" s="4">
        <f>precM[[#This Row],[Trend]]+precM[[#This Row],[Cycle]]</f>
        <v>1.7538461538461534</v>
      </c>
      <c r="J809" s="4">
        <f>precM[[#This Row],[Detrended]]-precM[[#This Row],[Cycle]]</f>
        <v>2.5161538461538462</v>
      </c>
      <c r="K809" s="4">
        <f>AVERAGEIF(precM[Month],precM[Month],precM[High Frequency])</f>
        <v>-0.10716891356066603</v>
      </c>
      <c r="L809" s="4">
        <f>precM[[#This Row],[S0]]-AVERAGE($K$2:$K$13)</f>
        <v>-0.11011366640232584</v>
      </c>
      <c r="M809" s="4">
        <f>precM[[#This Row],[Prec]]-precM[[#This Row],[Seasonal]]</f>
        <v>4.380113666402325</v>
      </c>
    </row>
    <row r="810" spans="1:13" x14ac:dyDescent="0.3">
      <c r="A810" s="1">
        <v>1988</v>
      </c>
      <c r="B810" s="1">
        <v>5</v>
      </c>
      <c r="C810" s="2">
        <f>DATE(precM[[#This Row],[Year]],precM[[#This Row],[Month]],15)</f>
        <v>32278</v>
      </c>
      <c r="D810" s="1">
        <f>precM[[#This Row],[Year]]+1/24+(precM[[#This Row],[Month]]-1)/12</f>
        <v>1988.375</v>
      </c>
      <c r="E810" s="1">
        <v>2.65</v>
      </c>
      <c r="F810" s="1">
        <f>$Q$17+$Q$18*precM[[#This Row],[DecDate]]</f>
        <v>4.3258334992356691</v>
      </c>
      <c r="G810">
        <f>precM[[#This Row],[Prec]]-precM[[#This Row],[Trend]]</f>
        <v>-1.6758334992356692</v>
      </c>
      <c r="H810" s="4">
        <f t="shared" si="12"/>
        <v>-2.4050642684664387</v>
      </c>
      <c r="I810" s="4">
        <f>precM[[#This Row],[Trend]]+precM[[#This Row],[Cycle]]</f>
        <v>1.9207692307692303</v>
      </c>
      <c r="J810" s="4">
        <f>precM[[#This Row],[Detrended]]-precM[[#This Row],[Cycle]]</f>
        <v>0.72923076923076957</v>
      </c>
      <c r="K810" s="4">
        <f>AVERAGEIF(precM[Month],precM[Month],precM[High Frequency])</f>
        <v>-2.20263283108644</v>
      </c>
      <c r="L810" s="4">
        <f>precM[[#This Row],[S0]]-AVERAGE($K$2:$K$13)</f>
        <v>-2.2055775839281</v>
      </c>
      <c r="M810" s="4">
        <f>precM[[#This Row],[Prec]]-precM[[#This Row],[Seasonal]]</f>
        <v>4.8555775839280999</v>
      </c>
    </row>
    <row r="811" spans="1:13" x14ac:dyDescent="0.3">
      <c r="A811" s="1">
        <v>1988</v>
      </c>
      <c r="B811" s="1">
        <v>6</v>
      </c>
      <c r="C811" s="2">
        <f>DATE(precM[[#This Row],[Year]],precM[[#This Row],[Month]],15)</f>
        <v>32309</v>
      </c>
      <c r="D811" s="1">
        <f>precM[[#This Row],[Year]]+1/24+(precM[[#This Row],[Month]]-1)/12</f>
        <v>1988.4583333333335</v>
      </c>
      <c r="E811" s="1">
        <v>1.1100000000000001</v>
      </c>
      <c r="F811" s="1">
        <f>$Q$17+$Q$18*precM[[#This Row],[DecDate]]</f>
        <v>4.3264658753872016</v>
      </c>
      <c r="G811">
        <f>precM[[#This Row],[Prec]]-precM[[#This Row],[Trend]]</f>
        <v>-3.2164658753872013</v>
      </c>
      <c r="H811" s="4">
        <f t="shared" si="12"/>
        <v>-1.4856966446179696</v>
      </c>
      <c r="I811" s="4">
        <f>precM[[#This Row],[Trend]]+precM[[#This Row],[Cycle]]</f>
        <v>2.840769230769232</v>
      </c>
      <c r="J811" s="4">
        <f>precM[[#This Row],[Detrended]]-precM[[#This Row],[Cycle]]</f>
        <v>-1.7307692307692317</v>
      </c>
      <c r="K811" s="4">
        <f>AVERAGEIF(precM[Month],precM[Month],precM[High Frequency])</f>
        <v>-3.5464234734337858</v>
      </c>
      <c r="L811" s="4">
        <f>precM[[#This Row],[S0]]-AVERAGE($K$2:$K$13)</f>
        <v>-3.5493682262754458</v>
      </c>
      <c r="M811" s="4">
        <f>precM[[#This Row],[Prec]]-precM[[#This Row],[Seasonal]]</f>
        <v>4.6593682262754461</v>
      </c>
    </row>
    <row r="812" spans="1:13" x14ac:dyDescent="0.3">
      <c r="A812" s="1">
        <v>1988</v>
      </c>
      <c r="B812" s="1">
        <v>7</v>
      </c>
      <c r="C812" s="2">
        <f>DATE(precM[[#This Row],[Year]],precM[[#This Row],[Month]],15)</f>
        <v>32339</v>
      </c>
      <c r="D812" s="1">
        <f>precM[[#This Row],[Year]]+1/24+(precM[[#This Row],[Month]]-1)/12</f>
        <v>1988.5416666666667</v>
      </c>
      <c r="E812" s="1">
        <v>0.28999999999999998</v>
      </c>
      <c r="F812" s="1">
        <f>$Q$17+$Q$18*precM[[#This Row],[DecDate]]</f>
        <v>4.3270982515387306</v>
      </c>
      <c r="G812">
        <f>precM[[#This Row],[Prec]]-precM[[#This Row],[Trend]]</f>
        <v>-4.0370982515387306</v>
      </c>
      <c r="H812" s="4">
        <f t="shared" si="12"/>
        <v>-1.4294059438464233</v>
      </c>
      <c r="I812" s="4">
        <f>precM[[#This Row],[Trend]]+precM[[#This Row],[Cycle]]</f>
        <v>2.8976923076923073</v>
      </c>
      <c r="J812" s="4">
        <f>precM[[#This Row],[Detrended]]-precM[[#This Row],[Cycle]]</f>
        <v>-2.6076923076923073</v>
      </c>
      <c r="K812" s="4">
        <f>AVERAGEIF(precM[Month],precM[Month],precM[High Frequency])</f>
        <v>-4.3746233148294991</v>
      </c>
      <c r="L812" s="4">
        <f>precM[[#This Row],[S0]]-AVERAGE($K$2:$K$13)</f>
        <v>-4.3775680676711586</v>
      </c>
      <c r="M812" s="4">
        <f>precM[[#This Row],[Prec]]-precM[[#This Row],[Seasonal]]</f>
        <v>4.6675680676711586</v>
      </c>
    </row>
    <row r="813" spans="1:13" x14ac:dyDescent="0.3">
      <c r="A813" s="1">
        <v>1988</v>
      </c>
      <c r="B813" s="1">
        <v>8</v>
      </c>
      <c r="C813" s="2">
        <f>DATE(precM[[#This Row],[Year]],precM[[#This Row],[Month]],15)</f>
        <v>32370</v>
      </c>
      <c r="D813" s="1">
        <f>precM[[#This Row],[Year]]+1/24+(precM[[#This Row],[Month]]-1)/12</f>
        <v>1988.625</v>
      </c>
      <c r="E813" s="1">
        <v>0</v>
      </c>
      <c r="F813" s="1">
        <f>$Q$17+$Q$18*precM[[#This Row],[DecDate]]</f>
        <v>4.3277306276902614</v>
      </c>
      <c r="G813">
        <f>precM[[#This Row],[Prec]]-precM[[#This Row],[Trend]]</f>
        <v>-4.3277306276902614</v>
      </c>
      <c r="H813" s="4">
        <f t="shared" si="12"/>
        <v>-1.7831152430748776</v>
      </c>
      <c r="I813" s="4">
        <f>precM[[#This Row],[Trend]]+precM[[#This Row],[Cycle]]</f>
        <v>2.5446153846153838</v>
      </c>
      <c r="J813" s="4">
        <f>precM[[#This Row],[Detrended]]-precM[[#This Row],[Cycle]]</f>
        <v>-2.5446153846153838</v>
      </c>
      <c r="K813" s="4">
        <f>AVERAGEIF(precM[Month],precM[Month],precM[High Frequency])</f>
        <v>-4.2356780333068986</v>
      </c>
      <c r="L813" s="4">
        <f>precM[[#This Row],[S0]]-AVERAGE($K$2:$K$13)</f>
        <v>-4.2386227861485581</v>
      </c>
      <c r="M813" s="4">
        <f>precM[[#This Row],[Prec]]-precM[[#This Row],[Seasonal]]</f>
        <v>4.2386227861485581</v>
      </c>
    </row>
    <row r="814" spans="1:13" x14ac:dyDescent="0.3">
      <c r="A814" s="1">
        <v>1988</v>
      </c>
      <c r="B814" s="1">
        <v>9</v>
      </c>
      <c r="C814" s="2">
        <f>DATE(precM[[#This Row],[Year]],precM[[#This Row],[Month]],15)</f>
        <v>32401</v>
      </c>
      <c r="D814" s="1">
        <f>precM[[#This Row],[Year]]+1/24+(precM[[#This Row],[Month]]-1)/12</f>
        <v>1988.7083333333335</v>
      </c>
      <c r="E814" s="1">
        <v>0.12</v>
      </c>
      <c r="F814" s="1">
        <f>$Q$17+$Q$18*precM[[#This Row],[DecDate]]</f>
        <v>4.328363003841794</v>
      </c>
      <c r="G814">
        <f>precM[[#This Row],[Prec]]-precM[[#This Row],[Trend]]</f>
        <v>-4.2083630038417938</v>
      </c>
      <c r="H814" s="4">
        <f t="shared" si="12"/>
        <v>-0.49067069614948539</v>
      </c>
      <c r="I814" s="4">
        <f>precM[[#This Row],[Trend]]+precM[[#This Row],[Cycle]]</f>
        <v>3.8376923076923086</v>
      </c>
      <c r="J814" s="4">
        <f>precM[[#This Row],[Detrended]]-precM[[#This Row],[Cycle]]</f>
        <v>-3.7176923076923085</v>
      </c>
      <c r="K814" s="4">
        <f>AVERAGEIF(precM[Month],precM[Month],precM[High Frequency])</f>
        <v>-3.6242505947660595</v>
      </c>
      <c r="L814" s="4">
        <f>precM[[#This Row],[S0]]-AVERAGE($K$2:$K$13)</f>
        <v>-3.6271953476077194</v>
      </c>
      <c r="M814" s="4">
        <f>precM[[#This Row],[Prec]]-precM[[#This Row],[Seasonal]]</f>
        <v>3.7471953476077196</v>
      </c>
    </row>
    <row r="815" spans="1:13" x14ac:dyDescent="0.3">
      <c r="A815" s="1">
        <v>1988</v>
      </c>
      <c r="B815" s="1">
        <v>10</v>
      </c>
      <c r="C815" s="2">
        <f>DATE(precM[[#This Row],[Year]],precM[[#This Row],[Month]],15)</f>
        <v>32431</v>
      </c>
      <c r="D815" s="1">
        <f>precM[[#This Row],[Year]]+1/24+(precM[[#This Row],[Month]]-1)/12</f>
        <v>1988.7916666666667</v>
      </c>
      <c r="E815" s="1">
        <v>0.99</v>
      </c>
      <c r="F815" s="1">
        <f>$Q$17+$Q$18*precM[[#This Row],[DecDate]]</f>
        <v>4.328995379993323</v>
      </c>
      <c r="G815">
        <f>precM[[#This Row],[Prec]]-precM[[#This Row],[Trend]]</f>
        <v>-3.3389953799933227</v>
      </c>
      <c r="H815" s="4">
        <f t="shared" si="12"/>
        <v>-0.40822614922409267</v>
      </c>
      <c r="I815" s="4">
        <f>precM[[#This Row],[Trend]]+precM[[#This Row],[Cycle]]</f>
        <v>3.9207692307692303</v>
      </c>
      <c r="J815" s="4">
        <f>precM[[#This Row],[Detrended]]-precM[[#This Row],[Cycle]]</f>
        <v>-2.9307692307692301</v>
      </c>
      <c r="K815" s="4">
        <f>AVERAGEIF(precM[Month],precM[Month],precM[High Frequency])</f>
        <v>-1.0463521015067407</v>
      </c>
      <c r="L815" s="4">
        <f>precM[[#This Row],[S0]]-AVERAGE($K$2:$K$13)</f>
        <v>-1.0492968543484005</v>
      </c>
      <c r="M815" s="4">
        <f>precM[[#This Row],[Prec]]-precM[[#This Row],[Seasonal]]</f>
        <v>2.0392968543484002</v>
      </c>
    </row>
    <row r="816" spans="1:13" x14ac:dyDescent="0.3">
      <c r="A816" s="1">
        <v>1988</v>
      </c>
      <c r="B816" s="1">
        <v>11</v>
      </c>
      <c r="C816" s="2">
        <f>DATE(precM[[#This Row],[Year]],precM[[#This Row],[Month]],15)</f>
        <v>32462</v>
      </c>
      <c r="D816" s="1">
        <f>precM[[#This Row],[Year]]+1/24+(precM[[#This Row],[Month]]-1)/12</f>
        <v>1988.875</v>
      </c>
      <c r="E816" s="1">
        <v>3.32</v>
      </c>
      <c r="F816" s="1">
        <f>$Q$17+$Q$18*precM[[#This Row],[DecDate]]</f>
        <v>4.3296277561448537</v>
      </c>
      <c r="G816">
        <f>precM[[#This Row],[Prec]]-precM[[#This Row],[Trend]]</f>
        <v>-1.0096277561448539</v>
      </c>
      <c r="H816" s="4">
        <f t="shared" si="12"/>
        <v>-0.64039698691408498</v>
      </c>
      <c r="I816" s="4">
        <f>precM[[#This Row],[Trend]]+precM[[#This Row],[Cycle]]</f>
        <v>3.6892307692307686</v>
      </c>
      <c r="J816" s="4">
        <f>precM[[#This Row],[Detrended]]-precM[[#This Row],[Cycle]]</f>
        <v>-0.36923076923076892</v>
      </c>
      <c r="K816" s="4">
        <f>AVERAGEIF(precM[Month],precM[Month],precM[High Frequency])</f>
        <v>2.138580491673276</v>
      </c>
      <c r="L816" s="4">
        <f>precM[[#This Row],[S0]]-AVERAGE($K$2:$K$13)</f>
        <v>2.1356357388316161</v>
      </c>
      <c r="M816" s="4">
        <f>precM[[#This Row],[Prec]]-precM[[#This Row],[Seasonal]]</f>
        <v>1.1843642611683838</v>
      </c>
    </row>
    <row r="817" spans="1:13" x14ac:dyDescent="0.3">
      <c r="A817" s="1">
        <v>1988</v>
      </c>
      <c r="B817" s="1">
        <v>12</v>
      </c>
      <c r="C817" s="2">
        <f>DATE(precM[[#This Row],[Year]],precM[[#This Row],[Month]],15)</f>
        <v>32492</v>
      </c>
      <c r="D817" s="1">
        <f>precM[[#This Row],[Year]]+1/24+(precM[[#This Row],[Month]]-1)/12</f>
        <v>1988.9583333333335</v>
      </c>
      <c r="E817" s="1">
        <v>12.72</v>
      </c>
      <c r="F817" s="1">
        <f>$Q$17+$Q$18*precM[[#This Row],[DecDate]]</f>
        <v>4.3302601322963863</v>
      </c>
      <c r="G817">
        <f>precM[[#This Row],[Prec]]-precM[[#This Row],[Trend]]</f>
        <v>8.3897398677036144</v>
      </c>
      <c r="H817" s="4">
        <f t="shared" si="12"/>
        <v>-0.76179859383484694</v>
      </c>
      <c r="I817" s="4">
        <f>precM[[#This Row],[Trend]]+precM[[#This Row],[Cycle]]</f>
        <v>3.5684615384615395</v>
      </c>
      <c r="J817" s="4">
        <f>precM[[#This Row],[Detrended]]-precM[[#This Row],[Cycle]]</f>
        <v>9.1515384615384612</v>
      </c>
      <c r="K817" s="4">
        <f>AVERAGEIF(precM[Month],precM[Month],precM[High Frequency])</f>
        <v>4.7562727993655827</v>
      </c>
      <c r="L817" s="4">
        <f>precM[[#This Row],[S0]]-AVERAGE($K$2:$K$13)</f>
        <v>4.7533280465239232</v>
      </c>
      <c r="M817" s="4">
        <f>precM[[#This Row],[Prec]]-precM[[#This Row],[Seasonal]]</f>
        <v>7.9666719534760775</v>
      </c>
    </row>
    <row r="818" spans="1:13" x14ac:dyDescent="0.3">
      <c r="A818" s="1">
        <v>1989</v>
      </c>
      <c r="B818" s="1">
        <v>1</v>
      </c>
      <c r="C818" s="2">
        <f>DATE(precM[[#This Row],[Year]],precM[[#This Row],[Month]],15)</f>
        <v>32523</v>
      </c>
      <c r="D818" s="1">
        <f>precM[[#This Row],[Year]]+1/24+(precM[[#This Row],[Month]]-1)/12</f>
        <v>1989.0416666666667</v>
      </c>
      <c r="E818" s="1">
        <v>2.81</v>
      </c>
      <c r="F818" s="1">
        <f>$Q$17+$Q$18*precM[[#This Row],[DecDate]]</f>
        <v>4.3308925084479153</v>
      </c>
      <c r="G818">
        <f>precM[[#This Row],[Prec]]-precM[[#This Row],[Trend]]</f>
        <v>-1.5208925084479152</v>
      </c>
      <c r="H818" s="4">
        <f t="shared" si="12"/>
        <v>-0.84704635460176181</v>
      </c>
      <c r="I818" s="4">
        <f>precM[[#This Row],[Trend]]+precM[[#This Row],[Cycle]]</f>
        <v>3.4838461538461534</v>
      </c>
      <c r="J818" s="4">
        <f>precM[[#This Row],[Detrended]]-precM[[#This Row],[Cycle]]</f>
        <v>-0.67384615384615343</v>
      </c>
      <c r="K818" s="4">
        <f>AVERAGEIF(precM[Month],precM[Month],precM[High Frequency])</f>
        <v>4.8781919111816014</v>
      </c>
      <c r="L818" s="4">
        <f>precM[[#This Row],[S0]]-AVERAGE($K$2:$K$13)</f>
        <v>4.8752471583399419</v>
      </c>
      <c r="M818" s="4">
        <f>precM[[#This Row],[Prec]]-precM[[#This Row],[Seasonal]]</f>
        <v>-2.0652471583399419</v>
      </c>
    </row>
    <row r="819" spans="1:13" x14ac:dyDescent="0.3">
      <c r="A819" s="1">
        <v>1989</v>
      </c>
      <c r="B819" s="1">
        <v>2</v>
      </c>
      <c r="C819" s="2">
        <f>DATE(precM[[#This Row],[Year]],precM[[#This Row],[Month]],15)</f>
        <v>32554</v>
      </c>
      <c r="D819" s="1">
        <f>precM[[#This Row],[Year]]+1/24+(precM[[#This Row],[Month]]-1)/12</f>
        <v>1989.125</v>
      </c>
      <c r="E819" s="1">
        <v>3.02</v>
      </c>
      <c r="F819" s="1">
        <f>$Q$17+$Q$18*precM[[#This Row],[DecDate]]</f>
        <v>4.3315248845994461</v>
      </c>
      <c r="G819">
        <f>precM[[#This Row],[Prec]]-precM[[#This Row],[Trend]]</f>
        <v>-1.3115248845994461</v>
      </c>
      <c r="H819" s="4">
        <f t="shared" si="12"/>
        <v>-0.82460180767636959</v>
      </c>
      <c r="I819" s="4">
        <f>precM[[#This Row],[Trend]]+precM[[#This Row],[Cycle]]</f>
        <v>3.5069230769230764</v>
      </c>
      <c r="J819" s="4">
        <f>precM[[#This Row],[Detrended]]-precM[[#This Row],[Cycle]]</f>
        <v>-0.48692307692307646</v>
      </c>
      <c r="K819" s="4">
        <f>AVERAGEIF(precM[Month],precM[Month],precM[High Frequency])</f>
        <v>4.3020697858842185</v>
      </c>
      <c r="L819" s="4">
        <f>precM[[#This Row],[S0]]-AVERAGE($K$2:$K$13)</f>
        <v>4.299125033042559</v>
      </c>
      <c r="M819" s="4">
        <f>precM[[#This Row],[Prec]]-precM[[#This Row],[Seasonal]]</f>
        <v>-1.279125033042559</v>
      </c>
    </row>
    <row r="820" spans="1:13" x14ac:dyDescent="0.3">
      <c r="A820" s="1">
        <v>1989</v>
      </c>
      <c r="B820" s="1">
        <v>3</v>
      </c>
      <c r="C820" s="2">
        <f>DATE(precM[[#This Row],[Year]],precM[[#This Row],[Month]],15)</f>
        <v>32582</v>
      </c>
      <c r="D820" s="1">
        <f>precM[[#This Row],[Year]]+1/24+(precM[[#This Row],[Month]]-1)/12</f>
        <v>1989.2083333333335</v>
      </c>
      <c r="E820" s="1">
        <v>17.27</v>
      </c>
      <c r="F820" s="1">
        <f>$Q$17+$Q$18*precM[[#This Row],[DecDate]]</f>
        <v>4.3321572607509786</v>
      </c>
      <c r="G820">
        <f>precM[[#This Row],[Prec]]-precM[[#This Row],[Trend]]</f>
        <v>12.937842739249021</v>
      </c>
      <c r="H820" s="4">
        <f t="shared" si="12"/>
        <v>-0.54138802998174684</v>
      </c>
      <c r="I820" s="4">
        <f>precM[[#This Row],[Trend]]+precM[[#This Row],[Cycle]]</f>
        <v>3.7907692307692318</v>
      </c>
      <c r="J820" s="4">
        <f>precM[[#This Row],[Detrended]]-precM[[#This Row],[Cycle]]</f>
        <v>13.479230769230767</v>
      </c>
      <c r="K820" s="4">
        <f>AVERAGEIF(precM[Month],precM[Month],precM[High Frequency])</f>
        <v>3.0973513084853286</v>
      </c>
      <c r="L820" s="4">
        <f>precM[[#This Row],[S0]]-AVERAGE($K$2:$K$13)</f>
        <v>3.0944065556436686</v>
      </c>
      <c r="M820" s="4">
        <f>precM[[#This Row],[Prec]]-precM[[#This Row],[Seasonal]]</f>
        <v>14.175593444356331</v>
      </c>
    </row>
    <row r="821" spans="1:13" x14ac:dyDescent="0.3">
      <c r="A821" s="1">
        <v>1989</v>
      </c>
      <c r="B821" s="1">
        <v>4</v>
      </c>
      <c r="C821" s="2">
        <f>DATE(precM[[#This Row],[Year]],precM[[#This Row],[Month]],15)</f>
        <v>32613</v>
      </c>
      <c r="D821" s="1">
        <f>precM[[#This Row],[Year]]+1/24+(precM[[#This Row],[Month]]-1)/12</f>
        <v>1989.2916666666667</v>
      </c>
      <c r="E821" s="1">
        <v>2.4</v>
      </c>
      <c r="F821" s="1">
        <f>$Q$17+$Q$18*precM[[#This Row],[DecDate]]</f>
        <v>4.3327896369025076</v>
      </c>
      <c r="G821">
        <f>precM[[#This Row],[Prec]]-precM[[#This Row],[Trend]]</f>
        <v>-1.9327896369025077</v>
      </c>
      <c r="H821" s="4">
        <f t="shared" si="12"/>
        <v>-0.53817425228712357</v>
      </c>
      <c r="I821" s="4">
        <f>precM[[#This Row],[Trend]]+precM[[#This Row],[Cycle]]</f>
        <v>3.7946153846153843</v>
      </c>
      <c r="J821" s="4">
        <f>precM[[#This Row],[Detrended]]-precM[[#This Row],[Cycle]]</f>
        <v>-1.3946153846153841</v>
      </c>
      <c r="K821" s="4">
        <f>AVERAGEIF(precM[Month],precM[Month],precM[High Frequency])</f>
        <v>-0.10716891356066603</v>
      </c>
      <c r="L821" s="4">
        <f>precM[[#This Row],[S0]]-AVERAGE($K$2:$K$13)</f>
        <v>-0.11011366640232584</v>
      </c>
      <c r="M821" s="4">
        <f>precM[[#This Row],[Prec]]-precM[[#This Row],[Seasonal]]</f>
        <v>2.5101136664023258</v>
      </c>
    </row>
    <row r="822" spans="1:13" x14ac:dyDescent="0.3">
      <c r="A822" s="1">
        <v>1989</v>
      </c>
      <c r="B822" s="1">
        <v>5</v>
      </c>
      <c r="C822" s="2">
        <f>DATE(precM[[#This Row],[Year]],precM[[#This Row],[Month]],15)</f>
        <v>32643</v>
      </c>
      <c r="D822" s="1">
        <f>precM[[#This Row],[Year]]+1/24+(precM[[#This Row],[Month]]-1)/12</f>
        <v>1989.375</v>
      </c>
      <c r="E822" s="1">
        <v>1.26</v>
      </c>
      <c r="F822" s="1">
        <f>$Q$17+$Q$18*precM[[#This Row],[DecDate]]</f>
        <v>4.3334220130540384</v>
      </c>
      <c r="G822">
        <f>precM[[#This Row],[Prec]]-precM[[#This Row],[Trend]]</f>
        <v>-3.0734220130540386</v>
      </c>
      <c r="H822" s="4">
        <f t="shared" si="12"/>
        <v>0.40119337156134588</v>
      </c>
      <c r="I822" s="4">
        <f>precM[[#This Row],[Trend]]+precM[[#This Row],[Cycle]]</f>
        <v>4.7346153846153847</v>
      </c>
      <c r="J822" s="4">
        <f>precM[[#This Row],[Detrended]]-precM[[#This Row],[Cycle]]</f>
        <v>-3.4746153846153844</v>
      </c>
      <c r="K822" s="4">
        <f>AVERAGEIF(precM[Month],precM[Month],precM[High Frequency])</f>
        <v>-2.20263283108644</v>
      </c>
      <c r="L822" s="4">
        <f>precM[[#This Row],[S0]]-AVERAGE($K$2:$K$13)</f>
        <v>-2.2055775839281</v>
      </c>
      <c r="M822" s="4">
        <f>precM[[#This Row],[Prec]]-precM[[#This Row],[Seasonal]]</f>
        <v>3.4655775839281002</v>
      </c>
    </row>
    <row r="823" spans="1:13" x14ac:dyDescent="0.3">
      <c r="A823" s="1">
        <v>1989</v>
      </c>
      <c r="B823" s="1">
        <v>6</v>
      </c>
      <c r="C823" s="2">
        <f>DATE(precM[[#This Row],[Year]],precM[[#This Row],[Month]],15)</f>
        <v>32674</v>
      </c>
      <c r="D823" s="1">
        <f>precM[[#This Row],[Year]]+1/24+(precM[[#This Row],[Month]]-1)/12</f>
        <v>1989.4583333333335</v>
      </c>
      <c r="E823" s="1">
        <v>1.08</v>
      </c>
      <c r="F823" s="1">
        <f>$Q$17+$Q$18*precM[[#This Row],[DecDate]]</f>
        <v>4.334054389205571</v>
      </c>
      <c r="G823">
        <f>precM[[#This Row],[Prec]]-precM[[#This Row],[Trend]]</f>
        <v>-3.2540543892055709</v>
      </c>
      <c r="H823" s="4">
        <f t="shared" si="12"/>
        <v>0.50056099540981469</v>
      </c>
      <c r="I823" s="4">
        <f>precM[[#This Row],[Trend]]+precM[[#This Row],[Cycle]]</f>
        <v>4.8346153846153861</v>
      </c>
      <c r="J823" s="4">
        <f>precM[[#This Row],[Detrended]]-precM[[#This Row],[Cycle]]</f>
        <v>-3.7546153846153856</v>
      </c>
      <c r="K823" s="4">
        <f>AVERAGEIF(precM[Month],precM[Month],precM[High Frequency])</f>
        <v>-3.5464234734337858</v>
      </c>
      <c r="L823" s="4">
        <f>precM[[#This Row],[S0]]-AVERAGE($K$2:$K$13)</f>
        <v>-3.5493682262754458</v>
      </c>
      <c r="M823" s="4">
        <f>precM[[#This Row],[Prec]]-precM[[#This Row],[Seasonal]]</f>
        <v>4.6293682262754459</v>
      </c>
    </row>
    <row r="824" spans="1:13" x14ac:dyDescent="0.3">
      <c r="A824" s="1">
        <v>1989</v>
      </c>
      <c r="B824" s="1">
        <v>7</v>
      </c>
      <c r="C824" s="2">
        <f>DATE(precM[[#This Row],[Year]],precM[[#This Row],[Month]],15)</f>
        <v>32704</v>
      </c>
      <c r="D824" s="1">
        <f>precM[[#This Row],[Year]]+1/24+(precM[[#This Row],[Month]]-1)/12</f>
        <v>1989.5416666666667</v>
      </c>
      <c r="E824" s="1">
        <v>0.01</v>
      </c>
      <c r="F824" s="1">
        <f>$Q$17+$Q$18*precM[[#This Row],[DecDate]]</f>
        <v>4.3346867653571</v>
      </c>
      <c r="G824">
        <f>precM[[#This Row],[Prec]]-precM[[#This Row],[Trend]]</f>
        <v>-4.3246867653571002</v>
      </c>
      <c r="H824" s="4">
        <f t="shared" si="12"/>
        <v>0.1276209269505918</v>
      </c>
      <c r="I824" s="4">
        <f>precM[[#This Row],[Trend]]+precM[[#This Row],[Cycle]]</f>
        <v>4.4623076923076921</v>
      </c>
      <c r="J824" s="4">
        <f>precM[[#This Row],[Detrended]]-precM[[#This Row],[Cycle]]</f>
        <v>-4.4523076923076923</v>
      </c>
      <c r="K824" s="4">
        <f>AVERAGEIF(precM[Month],precM[Month],precM[High Frequency])</f>
        <v>-4.3746233148294991</v>
      </c>
      <c r="L824" s="4">
        <f>precM[[#This Row],[S0]]-AVERAGE($K$2:$K$13)</f>
        <v>-4.3775680676711586</v>
      </c>
      <c r="M824" s="4">
        <f>precM[[#This Row],[Prec]]-precM[[#This Row],[Seasonal]]</f>
        <v>4.3875680676711584</v>
      </c>
    </row>
    <row r="825" spans="1:13" x14ac:dyDescent="0.3">
      <c r="A825" s="1">
        <v>1989</v>
      </c>
      <c r="B825" s="1">
        <v>8</v>
      </c>
      <c r="C825" s="2">
        <f>DATE(precM[[#This Row],[Year]],precM[[#This Row],[Month]],15)</f>
        <v>32735</v>
      </c>
      <c r="D825" s="1">
        <f>precM[[#This Row],[Year]]+1/24+(precM[[#This Row],[Month]]-1)/12</f>
        <v>1989.625</v>
      </c>
      <c r="E825" s="1">
        <v>0.59</v>
      </c>
      <c r="F825" s="1">
        <f>$Q$17+$Q$18*precM[[#This Row],[DecDate]]</f>
        <v>4.3353191415086307</v>
      </c>
      <c r="G825">
        <f>precM[[#This Row],[Prec]]-precM[[#This Row],[Trend]]</f>
        <v>-3.7453191415086309</v>
      </c>
      <c r="H825" s="4">
        <f t="shared" si="12"/>
        <v>0.26468085849136863</v>
      </c>
      <c r="I825" s="4">
        <f>precM[[#This Row],[Trend]]+precM[[#This Row],[Cycle]]</f>
        <v>4.5999999999999996</v>
      </c>
      <c r="J825" s="4">
        <f>precM[[#This Row],[Detrended]]-precM[[#This Row],[Cycle]]</f>
        <v>-4.01</v>
      </c>
      <c r="K825" s="4">
        <f>AVERAGEIF(precM[Month],precM[Month],precM[High Frequency])</f>
        <v>-4.2356780333068986</v>
      </c>
      <c r="L825" s="4">
        <f>precM[[#This Row],[S0]]-AVERAGE($K$2:$K$13)</f>
        <v>-4.2386227861485581</v>
      </c>
      <c r="M825" s="4">
        <f>precM[[#This Row],[Prec]]-precM[[#This Row],[Seasonal]]</f>
        <v>4.828622786148558</v>
      </c>
    </row>
    <row r="826" spans="1:13" x14ac:dyDescent="0.3">
      <c r="A826" s="1">
        <v>1989</v>
      </c>
      <c r="B826" s="1">
        <v>9</v>
      </c>
      <c r="C826" s="2">
        <f>DATE(precM[[#This Row],[Year]],precM[[#This Row],[Month]],15)</f>
        <v>32766</v>
      </c>
      <c r="D826" s="1">
        <f>precM[[#This Row],[Year]]+1/24+(precM[[#This Row],[Month]]-1)/12</f>
        <v>1989.7083333333335</v>
      </c>
      <c r="E826" s="1">
        <v>3.69</v>
      </c>
      <c r="F826" s="1">
        <f>$Q$17+$Q$18*precM[[#This Row],[DecDate]]</f>
        <v>4.3359515176601633</v>
      </c>
      <c r="G826">
        <f>precM[[#This Row],[Prec]]-precM[[#This Row],[Trend]]</f>
        <v>-0.64595151766016334</v>
      </c>
      <c r="H826" s="4">
        <f t="shared" si="12"/>
        <v>0.27712540541676095</v>
      </c>
      <c r="I826" s="4">
        <f>precM[[#This Row],[Trend]]+precM[[#This Row],[Cycle]]</f>
        <v>4.6130769230769246</v>
      </c>
      <c r="J826" s="4">
        <f>precM[[#This Row],[Detrended]]-precM[[#This Row],[Cycle]]</f>
        <v>-0.92307692307692424</v>
      </c>
      <c r="K826" s="4">
        <f>AVERAGEIF(precM[Month],precM[Month],precM[High Frequency])</f>
        <v>-3.6242505947660595</v>
      </c>
      <c r="L826" s="4">
        <f>precM[[#This Row],[S0]]-AVERAGE($K$2:$K$13)</f>
        <v>-3.6271953476077194</v>
      </c>
      <c r="M826" s="4">
        <f>precM[[#This Row],[Prec]]-precM[[#This Row],[Seasonal]]</f>
        <v>7.3171953476077194</v>
      </c>
    </row>
    <row r="827" spans="1:13" x14ac:dyDescent="0.3">
      <c r="A827" s="1">
        <v>1989</v>
      </c>
      <c r="B827" s="1">
        <v>10</v>
      </c>
      <c r="C827" s="2">
        <f>DATE(precM[[#This Row],[Year]],precM[[#This Row],[Month]],15)</f>
        <v>32796</v>
      </c>
      <c r="D827" s="1">
        <f>precM[[#This Row],[Year]]+1/24+(precM[[#This Row],[Month]]-1)/12</f>
        <v>1989.7916666666667</v>
      </c>
      <c r="E827" s="1">
        <v>0.17</v>
      </c>
      <c r="F827" s="1">
        <f>$Q$17+$Q$18*precM[[#This Row],[DecDate]]</f>
        <v>4.3365838938116923</v>
      </c>
      <c r="G827">
        <f>precM[[#This Row],[Prec]]-precM[[#This Row],[Trend]]</f>
        <v>-4.1665838938116924</v>
      </c>
      <c r="H827" s="4">
        <f t="shared" si="12"/>
        <v>-0.91119927842707737</v>
      </c>
      <c r="I827" s="4">
        <f>precM[[#This Row],[Trend]]+precM[[#This Row],[Cycle]]</f>
        <v>3.425384615384615</v>
      </c>
      <c r="J827" s="4">
        <f>precM[[#This Row],[Detrended]]-precM[[#This Row],[Cycle]]</f>
        <v>-3.2553846153846151</v>
      </c>
      <c r="K827" s="4">
        <f>AVERAGEIF(precM[Month],precM[Month],precM[High Frequency])</f>
        <v>-1.0463521015067407</v>
      </c>
      <c r="L827" s="4">
        <f>precM[[#This Row],[S0]]-AVERAGE($K$2:$K$13)</f>
        <v>-1.0492968543484005</v>
      </c>
      <c r="M827" s="4">
        <f>precM[[#This Row],[Prec]]-precM[[#This Row],[Seasonal]]</f>
        <v>1.2192968543484004</v>
      </c>
    </row>
    <row r="828" spans="1:13" x14ac:dyDescent="0.3">
      <c r="A828" s="1">
        <v>1989</v>
      </c>
      <c r="B828" s="1">
        <v>11</v>
      </c>
      <c r="C828" s="2">
        <f>DATE(precM[[#This Row],[Year]],precM[[#This Row],[Month]],15)</f>
        <v>32827</v>
      </c>
      <c r="D828" s="1">
        <f>precM[[#This Row],[Year]]+1/24+(precM[[#This Row],[Month]]-1)/12</f>
        <v>1989.875</v>
      </c>
      <c r="E828" s="1">
        <v>13.21</v>
      </c>
      <c r="F828" s="1">
        <f>$Q$17+$Q$18*precM[[#This Row],[DecDate]]</f>
        <v>4.3372162699632231</v>
      </c>
      <c r="G828">
        <f>precM[[#This Row],[Prec]]-precM[[#This Row],[Trend]]</f>
        <v>8.8727837300367778</v>
      </c>
      <c r="H828" s="4">
        <f t="shared" si="12"/>
        <v>-0.51567780842476185</v>
      </c>
      <c r="I828" s="4">
        <f>precM[[#This Row],[Trend]]+precM[[#This Row],[Cycle]]</f>
        <v>3.8215384615384611</v>
      </c>
      <c r="J828" s="4">
        <f>precM[[#This Row],[Detrended]]-precM[[#This Row],[Cycle]]</f>
        <v>9.3884615384615397</v>
      </c>
      <c r="K828" s="4">
        <f>AVERAGEIF(precM[Month],precM[Month],precM[High Frequency])</f>
        <v>2.138580491673276</v>
      </c>
      <c r="L828" s="4">
        <f>precM[[#This Row],[S0]]-AVERAGE($K$2:$K$13)</f>
        <v>2.1356357388316161</v>
      </c>
      <c r="M828" s="4">
        <f>precM[[#This Row],[Prec]]-precM[[#This Row],[Seasonal]]</f>
        <v>11.074364261168384</v>
      </c>
    </row>
    <row r="829" spans="1:13" x14ac:dyDescent="0.3">
      <c r="A829" s="1">
        <v>1989</v>
      </c>
      <c r="B829" s="1">
        <v>12</v>
      </c>
      <c r="C829" s="2">
        <f>DATE(precM[[#This Row],[Year]],precM[[#This Row],[Month]],15)</f>
        <v>32857</v>
      </c>
      <c r="D829" s="1">
        <f>precM[[#This Row],[Year]]+1/24+(precM[[#This Row],[Month]]-1)/12</f>
        <v>1989.9583333333335</v>
      </c>
      <c r="E829" s="1">
        <v>4.62</v>
      </c>
      <c r="F829" s="1">
        <f>$Q$17+$Q$18*precM[[#This Row],[DecDate]]</f>
        <v>4.3378486461147556</v>
      </c>
      <c r="G829">
        <f>precM[[#This Row],[Prec]]-precM[[#This Row],[Trend]]</f>
        <v>0.28215135388524448</v>
      </c>
      <c r="H829" s="4">
        <f t="shared" si="12"/>
        <v>-0.59092556919167738</v>
      </c>
      <c r="I829" s="4">
        <f>precM[[#This Row],[Trend]]+precM[[#This Row],[Cycle]]</f>
        <v>3.7469230769230784</v>
      </c>
      <c r="J829" s="4">
        <f>precM[[#This Row],[Detrended]]-precM[[#This Row],[Cycle]]</f>
        <v>0.87307692307692186</v>
      </c>
      <c r="K829" s="4">
        <f>AVERAGEIF(precM[Month],precM[Month],precM[High Frequency])</f>
        <v>4.7562727993655827</v>
      </c>
      <c r="L829" s="4">
        <f>precM[[#This Row],[S0]]-AVERAGE($K$2:$K$13)</f>
        <v>4.7533280465239232</v>
      </c>
      <c r="M829" s="4">
        <f>precM[[#This Row],[Prec]]-precM[[#This Row],[Seasonal]]</f>
        <v>-0.13332804652392305</v>
      </c>
    </row>
    <row r="830" spans="1:13" x14ac:dyDescent="0.3">
      <c r="A830" s="1">
        <v>1990</v>
      </c>
      <c r="B830" s="1">
        <v>1</v>
      </c>
      <c r="C830" s="2">
        <f>DATE(precM[[#This Row],[Year]],precM[[#This Row],[Month]],15)</f>
        <v>32888</v>
      </c>
      <c r="D830" s="1">
        <f>precM[[#This Row],[Year]]+1/24+(precM[[#This Row],[Month]]-1)/12</f>
        <v>1990.0416666666667</v>
      </c>
      <c r="E830" s="1">
        <v>7.88</v>
      </c>
      <c r="F830" s="1">
        <f>$Q$17+$Q$18*precM[[#This Row],[DecDate]]</f>
        <v>4.3384810222662846</v>
      </c>
      <c r="G830">
        <f>precM[[#This Row],[Prec]]-precM[[#This Row],[Trend]]</f>
        <v>3.5415189777337153</v>
      </c>
      <c r="H830" s="4">
        <f t="shared" si="12"/>
        <v>-0.66540409918936194</v>
      </c>
      <c r="I830" s="4">
        <f>precM[[#This Row],[Trend]]+precM[[#This Row],[Cycle]]</f>
        <v>3.6730769230769225</v>
      </c>
      <c r="J830" s="4">
        <f>precM[[#This Row],[Detrended]]-precM[[#This Row],[Cycle]]</f>
        <v>4.2069230769230774</v>
      </c>
      <c r="K830" s="4">
        <f>AVERAGEIF(precM[Month],precM[Month],precM[High Frequency])</f>
        <v>4.8781919111816014</v>
      </c>
      <c r="L830" s="4">
        <f>precM[[#This Row],[S0]]-AVERAGE($K$2:$K$13)</f>
        <v>4.8752471583399419</v>
      </c>
      <c r="M830" s="4">
        <f>precM[[#This Row],[Prec]]-precM[[#This Row],[Seasonal]]</f>
        <v>3.004752841660058</v>
      </c>
    </row>
    <row r="831" spans="1:13" x14ac:dyDescent="0.3">
      <c r="A831" s="1">
        <v>1990</v>
      </c>
      <c r="B831" s="1">
        <v>2</v>
      </c>
      <c r="C831" s="2">
        <f>DATE(precM[[#This Row],[Year]],precM[[#This Row],[Month]],15)</f>
        <v>32919</v>
      </c>
      <c r="D831" s="1">
        <f>precM[[#This Row],[Year]]+1/24+(precM[[#This Row],[Month]]-1)/12</f>
        <v>1990.125</v>
      </c>
      <c r="E831" s="1">
        <v>4.5999999999999996</v>
      </c>
      <c r="F831" s="1">
        <f>$Q$17+$Q$18*precM[[#This Row],[DecDate]]</f>
        <v>4.3391133984178154</v>
      </c>
      <c r="G831">
        <f>precM[[#This Row],[Prec]]-precM[[#This Row],[Trend]]</f>
        <v>0.26088660158218424</v>
      </c>
      <c r="H831" s="4">
        <f t="shared" si="12"/>
        <v>-0.62526724457166172</v>
      </c>
      <c r="I831" s="4">
        <f>precM[[#This Row],[Trend]]+precM[[#This Row],[Cycle]]</f>
        <v>3.7138461538461538</v>
      </c>
      <c r="J831" s="4">
        <f>precM[[#This Row],[Detrended]]-precM[[#This Row],[Cycle]]</f>
        <v>0.88615384615384596</v>
      </c>
      <c r="K831" s="4">
        <f>AVERAGEIF(precM[Month],precM[Month],precM[High Frequency])</f>
        <v>4.3020697858842185</v>
      </c>
      <c r="L831" s="4">
        <f>precM[[#This Row],[S0]]-AVERAGE($K$2:$K$13)</f>
        <v>4.299125033042559</v>
      </c>
      <c r="M831" s="4">
        <f>precM[[#This Row],[Prec]]-precM[[#This Row],[Seasonal]]</f>
        <v>0.30087496695744065</v>
      </c>
    </row>
    <row r="832" spans="1:13" x14ac:dyDescent="0.3">
      <c r="A832" s="1">
        <v>1990</v>
      </c>
      <c r="B832" s="1">
        <v>3</v>
      </c>
      <c r="C832" s="2">
        <f>DATE(precM[[#This Row],[Year]],precM[[#This Row],[Month]],15)</f>
        <v>32947</v>
      </c>
      <c r="D832" s="1">
        <f>precM[[#This Row],[Year]]+1/24+(precM[[#This Row],[Month]]-1)/12</f>
        <v>1990.2083333333335</v>
      </c>
      <c r="E832" s="1">
        <v>3.19</v>
      </c>
      <c r="F832" s="1">
        <f>$Q$17+$Q$18*precM[[#This Row],[DecDate]]</f>
        <v>4.3397457745693462</v>
      </c>
      <c r="G832">
        <f>precM[[#This Row],[Prec]]-precM[[#This Row],[Trend]]</f>
        <v>-1.1497457745693462</v>
      </c>
      <c r="H832" s="4">
        <f t="shared" si="12"/>
        <v>-0.63051500533857718</v>
      </c>
      <c r="I832" s="4">
        <f>precM[[#This Row],[Trend]]+precM[[#This Row],[Cycle]]</f>
        <v>3.7092307692307691</v>
      </c>
      <c r="J832" s="4">
        <f>precM[[#This Row],[Detrended]]-precM[[#This Row],[Cycle]]</f>
        <v>-0.51923076923076905</v>
      </c>
      <c r="K832" s="4">
        <f>AVERAGEIF(precM[Month],precM[Month],precM[High Frequency])</f>
        <v>3.0973513084853286</v>
      </c>
      <c r="L832" s="4">
        <f>precM[[#This Row],[S0]]-AVERAGE($K$2:$K$13)</f>
        <v>3.0944065556436686</v>
      </c>
      <c r="M832" s="4">
        <f>precM[[#This Row],[Prec]]-precM[[#This Row],[Seasonal]]</f>
        <v>9.5593444356331325E-2</v>
      </c>
    </row>
    <row r="833" spans="1:13" x14ac:dyDescent="0.3">
      <c r="A833" s="1">
        <v>1990</v>
      </c>
      <c r="B833" s="1">
        <v>4</v>
      </c>
      <c r="C833" s="2">
        <f>DATE(precM[[#This Row],[Year]],precM[[#This Row],[Month]],15)</f>
        <v>32978</v>
      </c>
      <c r="D833" s="1">
        <f>precM[[#This Row],[Year]]+1/24+(precM[[#This Row],[Month]]-1)/12</f>
        <v>1990.2916666666667</v>
      </c>
      <c r="E833" s="1">
        <v>1.83</v>
      </c>
      <c r="F833" s="1">
        <f>$Q$17+$Q$18*precM[[#This Row],[DecDate]]</f>
        <v>4.340378150720877</v>
      </c>
      <c r="G833">
        <f>precM[[#This Row],[Prec]]-precM[[#This Row],[Trend]]</f>
        <v>-2.5103781507208769</v>
      </c>
      <c r="H833" s="4">
        <f t="shared" si="12"/>
        <v>-0.43114738149010789</v>
      </c>
      <c r="I833" s="4">
        <f>precM[[#This Row],[Trend]]+precM[[#This Row],[Cycle]]</f>
        <v>3.9092307692307688</v>
      </c>
      <c r="J833" s="4">
        <f>precM[[#This Row],[Detrended]]-precM[[#This Row],[Cycle]]</f>
        <v>-2.0792307692307688</v>
      </c>
      <c r="K833" s="4">
        <f>AVERAGEIF(precM[Month],precM[Month],precM[High Frequency])</f>
        <v>-0.10716891356066603</v>
      </c>
      <c r="L833" s="4">
        <f>precM[[#This Row],[S0]]-AVERAGE($K$2:$K$13)</f>
        <v>-0.11011366640232584</v>
      </c>
      <c r="M833" s="4">
        <f>precM[[#This Row],[Prec]]-precM[[#This Row],[Seasonal]]</f>
        <v>1.940113666402326</v>
      </c>
    </row>
    <row r="834" spans="1:13" x14ac:dyDescent="0.3">
      <c r="A834" s="1">
        <v>1990</v>
      </c>
      <c r="B834" s="1">
        <v>5</v>
      </c>
      <c r="C834" s="2">
        <f>DATE(precM[[#This Row],[Year]],precM[[#This Row],[Month]],15)</f>
        <v>33008</v>
      </c>
      <c r="D834" s="1">
        <f>precM[[#This Row],[Year]]+1/24+(precM[[#This Row],[Month]]-1)/12</f>
        <v>1990.375</v>
      </c>
      <c r="E834" s="1">
        <v>7.55</v>
      </c>
      <c r="F834" s="1">
        <f>$Q$17+$Q$18*precM[[#This Row],[DecDate]]</f>
        <v>4.3410105268724077</v>
      </c>
      <c r="G834">
        <f>precM[[#This Row],[Prec]]-precM[[#This Row],[Trend]]</f>
        <v>3.2089894731275921</v>
      </c>
      <c r="H834" s="4">
        <f t="shared" si="12"/>
        <v>-0.20793360379548476</v>
      </c>
      <c r="I834" s="4">
        <f>precM[[#This Row],[Trend]]+precM[[#This Row],[Cycle]]</f>
        <v>4.1330769230769233</v>
      </c>
      <c r="J834" s="4">
        <f>precM[[#This Row],[Detrended]]-precM[[#This Row],[Cycle]]</f>
        <v>3.416923076923077</v>
      </c>
      <c r="K834" s="4">
        <f>AVERAGEIF(precM[Month],precM[Month],precM[High Frequency])</f>
        <v>-2.20263283108644</v>
      </c>
      <c r="L834" s="4">
        <f>precM[[#This Row],[S0]]-AVERAGE($K$2:$K$13)</f>
        <v>-2.2055775839281</v>
      </c>
      <c r="M834" s="4">
        <f>precM[[#This Row],[Prec]]-precM[[#This Row],[Seasonal]]</f>
        <v>9.7555775839280994</v>
      </c>
    </row>
    <row r="835" spans="1:13" x14ac:dyDescent="0.3">
      <c r="A835" s="1">
        <v>1990</v>
      </c>
      <c r="B835" s="1">
        <v>6</v>
      </c>
      <c r="C835" s="2">
        <f>DATE(precM[[#This Row],[Year]],precM[[#This Row],[Month]],15)</f>
        <v>33039</v>
      </c>
      <c r="D835" s="1">
        <f>precM[[#This Row],[Year]]+1/24+(precM[[#This Row],[Month]]-1)/12</f>
        <v>1990.4583333333335</v>
      </c>
      <c r="E835" s="1">
        <v>0.28999999999999998</v>
      </c>
      <c r="F835" s="1">
        <f>$Q$17+$Q$18*precM[[#This Row],[DecDate]]</f>
        <v>4.3416429030239385</v>
      </c>
      <c r="G835">
        <f>precM[[#This Row],[Prec]]-precM[[#This Row],[Trend]]</f>
        <v>-4.0516429030239385</v>
      </c>
      <c r="H835" s="4">
        <f t="shared" si="12"/>
        <v>-1.2193352107162465</v>
      </c>
      <c r="I835" s="4">
        <f>precM[[#This Row],[Trend]]+precM[[#This Row],[Cycle]]</f>
        <v>3.1223076923076922</v>
      </c>
      <c r="J835" s="4">
        <f>precM[[#This Row],[Detrended]]-precM[[#This Row],[Cycle]]</f>
        <v>-2.8323076923076922</v>
      </c>
      <c r="K835" s="4">
        <f>AVERAGEIF(precM[Month],precM[Month],precM[High Frequency])</f>
        <v>-3.5464234734337858</v>
      </c>
      <c r="L835" s="4">
        <f>precM[[#This Row],[S0]]-AVERAGE($K$2:$K$13)</f>
        <v>-3.5493682262754458</v>
      </c>
      <c r="M835" s="4">
        <f>precM[[#This Row],[Prec]]-precM[[#This Row],[Seasonal]]</f>
        <v>3.8393682262754458</v>
      </c>
    </row>
    <row r="836" spans="1:13" x14ac:dyDescent="0.3">
      <c r="A836" s="1">
        <v>1990</v>
      </c>
      <c r="B836" s="1">
        <v>7</v>
      </c>
      <c r="C836" s="2">
        <f>DATE(precM[[#This Row],[Year]],precM[[#This Row],[Month]],15)</f>
        <v>33069</v>
      </c>
      <c r="D836" s="1">
        <f>precM[[#This Row],[Year]]+1/24+(precM[[#This Row],[Month]]-1)/12</f>
        <v>1990.5416666666667</v>
      </c>
      <c r="E836" s="1">
        <v>0.12</v>
      </c>
      <c r="F836" s="1">
        <f>$Q$17+$Q$18*precM[[#This Row],[DecDate]]</f>
        <v>4.3422752791754693</v>
      </c>
      <c r="G836">
        <f>precM[[#This Row],[Prec]]-precM[[#This Row],[Trend]]</f>
        <v>-4.2222752791754692</v>
      </c>
      <c r="H836" s="4">
        <f t="shared" si="12"/>
        <v>-1.5076598945600848</v>
      </c>
      <c r="I836" s="4">
        <f>precM[[#This Row],[Trend]]+precM[[#This Row],[Cycle]]</f>
        <v>2.8346153846153843</v>
      </c>
      <c r="J836" s="4">
        <f>precM[[#This Row],[Detrended]]-precM[[#This Row],[Cycle]]</f>
        <v>-2.7146153846153842</v>
      </c>
      <c r="K836" s="4">
        <f>AVERAGEIF(precM[Month],precM[Month],precM[High Frequency])</f>
        <v>-4.3746233148294991</v>
      </c>
      <c r="L836" s="4">
        <f>precM[[#This Row],[S0]]-AVERAGE($K$2:$K$13)</f>
        <v>-4.3775680676711586</v>
      </c>
      <c r="M836" s="4">
        <f>precM[[#This Row],[Prec]]-precM[[#This Row],[Seasonal]]</f>
        <v>4.4975680676711587</v>
      </c>
    </row>
    <row r="837" spans="1:13" x14ac:dyDescent="0.3">
      <c r="A837" s="1">
        <v>1990</v>
      </c>
      <c r="B837" s="1">
        <v>8</v>
      </c>
      <c r="C837" s="2">
        <f>DATE(precM[[#This Row],[Year]],precM[[#This Row],[Month]],15)</f>
        <v>33100</v>
      </c>
      <c r="D837" s="1">
        <f>precM[[#This Row],[Year]]+1/24+(precM[[#This Row],[Month]]-1)/12</f>
        <v>1990.625</v>
      </c>
      <c r="E837" s="1">
        <v>0.54</v>
      </c>
      <c r="F837" s="1">
        <f>$Q$17+$Q$18*precM[[#This Row],[DecDate]]</f>
        <v>4.3429076553270001</v>
      </c>
      <c r="G837">
        <f>precM[[#This Row],[Prec]]-precM[[#This Row],[Trend]]</f>
        <v>-3.802907655327</v>
      </c>
      <c r="H837" s="4">
        <f t="shared" si="12"/>
        <v>-1.8752153476346924</v>
      </c>
      <c r="I837" s="4">
        <f>precM[[#This Row],[Trend]]+precM[[#This Row],[Cycle]]</f>
        <v>2.4676923076923076</v>
      </c>
      <c r="J837" s="4">
        <f>precM[[#This Row],[Detrended]]-precM[[#This Row],[Cycle]]</f>
        <v>-1.9276923076923076</v>
      </c>
      <c r="K837" s="4">
        <f>AVERAGEIF(precM[Month],precM[Month],precM[High Frequency])</f>
        <v>-4.2356780333068986</v>
      </c>
      <c r="L837" s="4">
        <f>precM[[#This Row],[S0]]-AVERAGE($K$2:$K$13)</f>
        <v>-4.2386227861485581</v>
      </c>
      <c r="M837" s="4">
        <f>precM[[#This Row],[Prec]]-precM[[#This Row],[Seasonal]]</f>
        <v>4.7786227861485582</v>
      </c>
    </row>
    <row r="838" spans="1:13" x14ac:dyDescent="0.3">
      <c r="A838" s="1">
        <v>1990</v>
      </c>
      <c r="B838" s="1">
        <v>9</v>
      </c>
      <c r="C838" s="2">
        <f>DATE(precM[[#This Row],[Year]],precM[[#This Row],[Month]],15)</f>
        <v>33131</v>
      </c>
      <c r="D838" s="1">
        <f>precM[[#This Row],[Year]]+1/24+(precM[[#This Row],[Month]]-1)/12</f>
        <v>1990.7083333333335</v>
      </c>
      <c r="E838" s="1">
        <v>0.53</v>
      </c>
      <c r="F838" s="1">
        <f>$Q$17+$Q$18*precM[[#This Row],[DecDate]]</f>
        <v>4.3435400314785308</v>
      </c>
      <c r="G838">
        <f>precM[[#This Row],[Prec]]-precM[[#This Row],[Trend]]</f>
        <v>-3.8135400314785306</v>
      </c>
      <c r="H838" s="4">
        <f t="shared" si="12"/>
        <v>-0.84969387763237714</v>
      </c>
      <c r="I838" s="4">
        <f>precM[[#This Row],[Trend]]+precM[[#This Row],[Cycle]]</f>
        <v>3.4938461538461536</v>
      </c>
      <c r="J838" s="4">
        <f>precM[[#This Row],[Detrended]]-precM[[#This Row],[Cycle]]</f>
        <v>-2.9638461538461534</v>
      </c>
      <c r="K838" s="4">
        <f>AVERAGEIF(precM[Month],precM[Month],precM[High Frequency])</f>
        <v>-3.6242505947660595</v>
      </c>
      <c r="L838" s="4">
        <f>precM[[#This Row],[S0]]-AVERAGE($K$2:$K$13)</f>
        <v>-3.6271953476077194</v>
      </c>
      <c r="M838" s="4">
        <f>precM[[#This Row],[Prec]]-precM[[#This Row],[Seasonal]]</f>
        <v>4.1571953476077192</v>
      </c>
    </row>
    <row r="839" spans="1:13" x14ac:dyDescent="0.3">
      <c r="A839" s="1">
        <v>1990</v>
      </c>
      <c r="B839" s="1">
        <v>10</v>
      </c>
      <c r="C839" s="2">
        <f>DATE(precM[[#This Row],[Year]],precM[[#This Row],[Month]],15)</f>
        <v>33161</v>
      </c>
      <c r="D839" s="1">
        <f>precM[[#This Row],[Year]]+1/24+(precM[[#This Row],[Month]]-1)/12</f>
        <v>1990.7916666666667</v>
      </c>
      <c r="E839" s="1">
        <v>6.29</v>
      </c>
      <c r="F839" s="1">
        <f>$Q$17+$Q$18*precM[[#This Row],[DecDate]]</f>
        <v>4.3441724076300616</v>
      </c>
      <c r="G839">
        <f>precM[[#This Row],[Prec]]-precM[[#This Row],[Trend]]</f>
        <v>1.9458275923699384</v>
      </c>
      <c r="H839" s="4">
        <f t="shared" si="12"/>
        <v>-0.95648009993775374</v>
      </c>
      <c r="I839" s="4">
        <f>precM[[#This Row],[Trend]]+precM[[#This Row],[Cycle]]</f>
        <v>3.387692307692308</v>
      </c>
      <c r="J839" s="4">
        <f>precM[[#This Row],[Detrended]]-precM[[#This Row],[Cycle]]</f>
        <v>2.902307692307692</v>
      </c>
      <c r="K839" s="4">
        <f>AVERAGEIF(precM[Month],precM[Month],precM[High Frequency])</f>
        <v>-1.0463521015067407</v>
      </c>
      <c r="L839" s="4">
        <f>precM[[#This Row],[S0]]-AVERAGE($K$2:$K$13)</f>
        <v>-1.0492968543484005</v>
      </c>
      <c r="M839" s="4">
        <f>precM[[#This Row],[Prec]]-precM[[#This Row],[Seasonal]]</f>
        <v>7.339296854348401</v>
      </c>
    </row>
    <row r="840" spans="1:13" x14ac:dyDescent="0.3">
      <c r="A840" s="1">
        <v>1990</v>
      </c>
      <c r="B840" s="1">
        <v>11</v>
      </c>
      <c r="C840" s="2">
        <f>DATE(precM[[#This Row],[Year]],precM[[#This Row],[Month]],15)</f>
        <v>33192</v>
      </c>
      <c r="D840" s="1">
        <f>precM[[#This Row],[Year]]+1/24+(precM[[#This Row],[Month]]-1)/12</f>
        <v>1990.875</v>
      </c>
      <c r="E840" s="1">
        <v>3.08</v>
      </c>
      <c r="F840" s="1">
        <f>$Q$17+$Q$18*precM[[#This Row],[DecDate]]</f>
        <v>4.3448047837815924</v>
      </c>
      <c r="G840">
        <f>precM[[#This Row],[Prec]]-precM[[#This Row],[Trend]]</f>
        <v>-1.2648047837815923</v>
      </c>
      <c r="H840" s="4">
        <f t="shared" si="12"/>
        <v>-0.90480478378159235</v>
      </c>
      <c r="I840" s="4">
        <f>precM[[#This Row],[Trend]]+precM[[#This Row],[Cycle]]</f>
        <v>3.44</v>
      </c>
      <c r="J840" s="4">
        <f>precM[[#This Row],[Detrended]]-precM[[#This Row],[Cycle]]</f>
        <v>-0.36</v>
      </c>
      <c r="K840" s="4">
        <f>AVERAGEIF(precM[Month],precM[Month],precM[High Frequency])</f>
        <v>2.138580491673276</v>
      </c>
      <c r="L840" s="4">
        <f>precM[[#This Row],[S0]]-AVERAGE($K$2:$K$13)</f>
        <v>2.1356357388316161</v>
      </c>
      <c r="M840" s="4">
        <f>precM[[#This Row],[Prec]]-precM[[#This Row],[Seasonal]]</f>
        <v>0.94436426116838401</v>
      </c>
    </row>
    <row r="841" spans="1:13" x14ac:dyDescent="0.3">
      <c r="A841" s="1">
        <v>1990</v>
      </c>
      <c r="B841" s="1">
        <v>12</v>
      </c>
      <c r="C841" s="2">
        <f>DATE(precM[[#This Row],[Year]],precM[[#This Row],[Month]],15)</f>
        <v>33222</v>
      </c>
      <c r="D841" s="1">
        <f>precM[[#This Row],[Year]]+1/24+(precM[[#This Row],[Month]]-1)/12</f>
        <v>1990.9583333333335</v>
      </c>
      <c r="E841" s="1">
        <v>7.0000000000000007E-2</v>
      </c>
      <c r="F841" s="1">
        <f>$Q$17+$Q$18*precM[[#This Row],[DecDate]]</f>
        <v>4.3454371599331232</v>
      </c>
      <c r="G841">
        <f>precM[[#This Row],[Prec]]-precM[[#This Row],[Trend]]</f>
        <v>-4.2754371599331229</v>
      </c>
      <c r="H841" s="4">
        <f t="shared" ref="H841:H904" si="13">AVERAGE(G835:G847)</f>
        <v>-1.3938986983946615</v>
      </c>
      <c r="I841" s="4">
        <f>precM[[#This Row],[Trend]]+precM[[#This Row],[Cycle]]</f>
        <v>2.9515384615384619</v>
      </c>
      <c r="J841" s="4">
        <f>precM[[#This Row],[Detrended]]-precM[[#This Row],[Cycle]]</f>
        <v>-2.8815384615384616</v>
      </c>
      <c r="K841" s="4">
        <f>AVERAGEIF(precM[Month],precM[Month],precM[High Frequency])</f>
        <v>4.7562727993655827</v>
      </c>
      <c r="L841" s="4">
        <f>precM[[#This Row],[S0]]-AVERAGE($K$2:$K$13)</f>
        <v>4.7533280465239232</v>
      </c>
      <c r="M841" s="4">
        <f>precM[[#This Row],[Prec]]-precM[[#This Row],[Seasonal]]</f>
        <v>-4.6833280465239229</v>
      </c>
    </row>
    <row r="842" spans="1:13" x14ac:dyDescent="0.3">
      <c r="A842" s="1">
        <v>1991</v>
      </c>
      <c r="B842" s="1">
        <v>1</v>
      </c>
      <c r="C842" s="2">
        <f>DATE(precM[[#This Row],[Year]],precM[[#This Row],[Month]],15)</f>
        <v>33253</v>
      </c>
      <c r="D842" s="1">
        <f>precM[[#This Row],[Year]]+1/24+(precM[[#This Row],[Month]]-1)/12</f>
        <v>1991.0416666666667</v>
      </c>
      <c r="E842" s="1">
        <v>0.88</v>
      </c>
      <c r="F842" s="1">
        <f>$Q$17+$Q$18*precM[[#This Row],[DecDate]]</f>
        <v>4.346069536084654</v>
      </c>
      <c r="G842">
        <f>precM[[#This Row],[Prec]]-precM[[#This Row],[Trend]]</f>
        <v>-3.4660695360846541</v>
      </c>
      <c r="H842" s="4">
        <f t="shared" si="13"/>
        <v>-1.3860695360846538</v>
      </c>
      <c r="I842" s="4">
        <f>precM[[#This Row],[Trend]]+precM[[#This Row],[Cycle]]</f>
        <v>2.96</v>
      </c>
      <c r="J842" s="4">
        <f>precM[[#This Row],[Detrended]]-precM[[#This Row],[Cycle]]</f>
        <v>-2.08</v>
      </c>
      <c r="K842" s="4">
        <f>AVERAGEIF(precM[Month],precM[Month],precM[High Frequency])</f>
        <v>4.8781919111816014</v>
      </c>
      <c r="L842" s="4">
        <f>precM[[#This Row],[S0]]-AVERAGE($K$2:$K$13)</f>
        <v>4.8752471583399419</v>
      </c>
      <c r="M842" s="4">
        <f>precM[[#This Row],[Prec]]-precM[[#This Row],[Seasonal]]</f>
        <v>-3.995247158339942</v>
      </c>
    </row>
    <row r="843" spans="1:13" x14ac:dyDescent="0.3">
      <c r="A843" s="1">
        <v>1991</v>
      </c>
      <c r="B843" s="1">
        <v>2</v>
      </c>
      <c r="C843" s="2">
        <f>DATE(precM[[#This Row],[Year]],precM[[#This Row],[Month]],15)</f>
        <v>33284</v>
      </c>
      <c r="D843" s="1">
        <f>precM[[#This Row],[Year]]+1/24+(precM[[#This Row],[Month]]-1)/12</f>
        <v>1991.125</v>
      </c>
      <c r="E843" s="1">
        <v>3.11</v>
      </c>
      <c r="F843" s="1">
        <f>$Q$17+$Q$18*precM[[#This Row],[DecDate]]</f>
        <v>4.3467019122361847</v>
      </c>
      <c r="G843">
        <f>precM[[#This Row],[Prec]]-precM[[#This Row],[Trend]]</f>
        <v>-1.2367019122361849</v>
      </c>
      <c r="H843" s="4">
        <f t="shared" si="13"/>
        <v>-1.3790096045438769</v>
      </c>
      <c r="I843" s="4">
        <f>precM[[#This Row],[Trend]]+precM[[#This Row],[Cycle]]</f>
        <v>2.9676923076923076</v>
      </c>
      <c r="J843" s="4">
        <f>precM[[#This Row],[Detrended]]-precM[[#This Row],[Cycle]]</f>
        <v>0.14230769230769202</v>
      </c>
      <c r="K843" s="4">
        <f>AVERAGEIF(precM[Month],precM[Month],precM[High Frequency])</f>
        <v>4.3020697858842185</v>
      </c>
      <c r="L843" s="4">
        <f>precM[[#This Row],[S0]]-AVERAGE($K$2:$K$13)</f>
        <v>4.299125033042559</v>
      </c>
      <c r="M843" s="4">
        <f>precM[[#This Row],[Prec]]-precM[[#This Row],[Seasonal]]</f>
        <v>-1.1891250330425591</v>
      </c>
    </row>
    <row r="844" spans="1:13" x14ac:dyDescent="0.3">
      <c r="A844" s="1">
        <v>1991</v>
      </c>
      <c r="B844" s="1">
        <v>3</v>
      </c>
      <c r="C844" s="2">
        <f>DATE(precM[[#This Row],[Year]],precM[[#This Row],[Month]],15)</f>
        <v>33312</v>
      </c>
      <c r="D844" s="1">
        <f>precM[[#This Row],[Year]]+1/24+(precM[[#This Row],[Month]]-1)/12</f>
        <v>1991.2083333333335</v>
      </c>
      <c r="E844" s="1">
        <v>17.940000000000001</v>
      </c>
      <c r="F844" s="1">
        <f>$Q$17+$Q$18*precM[[#This Row],[DecDate]]</f>
        <v>4.3473342883877155</v>
      </c>
      <c r="G844">
        <f>precM[[#This Row],[Prec]]-precM[[#This Row],[Trend]]</f>
        <v>13.592665711612286</v>
      </c>
      <c r="H844" s="4">
        <f t="shared" si="13"/>
        <v>-1.4173342883877156</v>
      </c>
      <c r="I844" s="4">
        <f>precM[[#This Row],[Trend]]+precM[[#This Row],[Cycle]]</f>
        <v>2.9299999999999997</v>
      </c>
      <c r="J844" s="4">
        <f>precM[[#This Row],[Detrended]]-precM[[#This Row],[Cycle]]</f>
        <v>15.010000000000002</v>
      </c>
      <c r="K844" s="4">
        <f>AVERAGEIF(precM[Month],precM[Month],precM[High Frequency])</f>
        <v>3.0973513084853286</v>
      </c>
      <c r="L844" s="4">
        <f>precM[[#This Row],[S0]]-AVERAGE($K$2:$K$13)</f>
        <v>3.0944065556436686</v>
      </c>
      <c r="M844" s="4">
        <f>precM[[#This Row],[Prec]]-precM[[#This Row],[Seasonal]]</f>
        <v>14.845593444356332</v>
      </c>
    </row>
    <row r="845" spans="1:13" x14ac:dyDescent="0.3">
      <c r="A845" s="1">
        <v>1991</v>
      </c>
      <c r="B845" s="1">
        <v>4</v>
      </c>
      <c r="C845" s="2">
        <f>DATE(precM[[#This Row],[Year]],precM[[#This Row],[Month]],15)</f>
        <v>33343</v>
      </c>
      <c r="D845" s="1">
        <f>precM[[#This Row],[Year]]+1/24+(precM[[#This Row],[Month]]-1)/12</f>
        <v>1991.2916666666667</v>
      </c>
      <c r="E845" s="1">
        <v>1.81</v>
      </c>
      <c r="F845" s="1">
        <f>$Q$17+$Q$18*precM[[#This Row],[DecDate]]</f>
        <v>4.3479666645392463</v>
      </c>
      <c r="G845">
        <f>precM[[#This Row],[Prec]]-precM[[#This Row],[Trend]]</f>
        <v>-2.5379666645392462</v>
      </c>
      <c r="H845" s="4">
        <f t="shared" si="13"/>
        <v>-1.3741205106930925</v>
      </c>
      <c r="I845" s="4">
        <f>precM[[#This Row],[Trend]]+precM[[#This Row],[Cycle]]</f>
        <v>2.9738461538461536</v>
      </c>
      <c r="J845" s="4">
        <f>precM[[#This Row],[Detrended]]-precM[[#This Row],[Cycle]]</f>
        <v>-1.1638461538461538</v>
      </c>
      <c r="K845" s="4">
        <f>AVERAGEIF(precM[Month],precM[Month],precM[High Frequency])</f>
        <v>-0.10716891356066603</v>
      </c>
      <c r="L845" s="4">
        <f>precM[[#This Row],[S0]]-AVERAGE($K$2:$K$13)</f>
        <v>-0.11011366640232584</v>
      </c>
      <c r="M845" s="4">
        <f>precM[[#This Row],[Prec]]-precM[[#This Row],[Seasonal]]</f>
        <v>1.9201136664023259</v>
      </c>
    </row>
    <row r="846" spans="1:13" x14ac:dyDescent="0.3">
      <c r="A846" s="1">
        <v>1991</v>
      </c>
      <c r="B846" s="1">
        <v>5</v>
      </c>
      <c r="C846" s="2">
        <f>DATE(precM[[#This Row],[Year]],precM[[#This Row],[Month]],15)</f>
        <v>33373</v>
      </c>
      <c r="D846" s="1">
        <f>precM[[#This Row],[Year]]+1/24+(precM[[#This Row],[Month]]-1)/12</f>
        <v>1991.375</v>
      </c>
      <c r="E846" s="1">
        <v>2.5099999999999998</v>
      </c>
      <c r="F846" s="1">
        <f>$Q$17+$Q$18*precM[[#This Row],[DecDate]]</f>
        <v>4.3485990406907771</v>
      </c>
      <c r="G846">
        <f>precM[[#This Row],[Prec]]-precM[[#This Row],[Trend]]</f>
        <v>-1.8385990406907773</v>
      </c>
      <c r="H846" s="4">
        <f t="shared" si="13"/>
        <v>-1.738599040690777</v>
      </c>
      <c r="I846" s="4">
        <f>precM[[#This Row],[Trend]]+precM[[#This Row],[Cycle]]</f>
        <v>2.6100000000000003</v>
      </c>
      <c r="J846" s="4">
        <f>precM[[#This Row],[Detrended]]-precM[[#This Row],[Cycle]]</f>
        <v>-0.10000000000000031</v>
      </c>
      <c r="K846" s="4">
        <f>AVERAGEIF(precM[Month],precM[Month],precM[High Frequency])</f>
        <v>-2.20263283108644</v>
      </c>
      <c r="L846" s="4">
        <f>precM[[#This Row],[S0]]-AVERAGE($K$2:$K$13)</f>
        <v>-2.2055775839281</v>
      </c>
      <c r="M846" s="4">
        <f>precM[[#This Row],[Prec]]-precM[[#This Row],[Seasonal]]</f>
        <v>4.7155775839281002</v>
      </c>
    </row>
    <row r="847" spans="1:13" x14ac:dyDescent="0.3">
      <c r="A847" s="1">
        <v>1991</v>
      </c>
      <c r="B847" s="1">
        <v>6</v>
      </c>
      <c r="C847" s="2">
        <f>DATE(precM[[#This Row],[Year]],precM[[#This Row],[Month]],15)</f>
        <v>33404</v>
      </c>
      <c r="D847" s="1">
        <f>precM[[#This Row],[Year]]+1/24+(precM[[#This Row],[Month]]-1)/12</f>
        <v>1991.4583333333335</v>
      </c>
      <c r="E847" s="1">
        <v>1.2</v>
      </c>
      <c r="F847" s="1">
        <f>$Q$17+$Q$18*precM[[#This Row],[DecDate]]</f>
        <v>4.3492314168423079</v>
      </c>
      <c r="G847">
        <f>precM[[#This Row],[Prec]]-precM[[#This Row],[Trend]]</f>
        <v>-3.1492314168423077</v>
      </c>
      <c r="H847" s="4">
        <f t="shared" si="13"/>
        <v>-1.8692314168423076</v>
      </c>
      <c r="I847" s="4">
        <f>precM[[#This Row],[Trend]]+precM[[#This Row],[Cycle]]</f>
        <v>2.4800000000000004</v>
      </c>
      <c r="J847" s="4">
        <f>precM[[#This Row],[Detrended]]-precM[[#This Row],[Cycle]]</f>
        <v>-1.28</v>
      </c>
      <c r="K847" s="4">
        <f>AVERAGEIF(precM[Month],precM[Month],precM[High Frequency])</f>
        <v>-3.5464234734337858</v>
      </c>
      <c r="L847" s="4">
        <f>precM[[#This Row],[S0]]-AVERAGE($K$2:$K$13)</f>
        <v>-3.5493682262754458</v>
      </c>
      <c r="M847" s="4">
        <f>precM[[#This Row],[Prec]]-precM[[#This Row],[Seasonal]]</f>
        <v>4.749368226275446</v>
      </c>
    </row>
    <row r="848" spans="1:13" x14ac:dyDescent="0.3">
      <c r="A848" s="1">
        <v>1991</v>
      </c>
      <c r="B848" s="1">
        <v>7</v>
      </c>
      <c r="C848" s="2">
        <f>DATE(precM[[#This Row],[Year]],precM[[#This Row],[Month]],15)</f>
        <v>33434</v>
      </c>
      <c r="D848" s="1">
        <f>precM[[#This Row],[Year]]+1/24+(precM[[#This Row],[Month]]-1)/12</f>
        <v>1991.5416666666667</v>
      </c>
      <c r="E848" s="1">
        <v>0.4</v>
      </c>
      <c r="F848" s="1">
        <f>$Q$17+$Q$18*precM[[#This Row],[DecDate]]</f>
        <v>4.3498637929938386</v>
      </c>
      <c r="G848">
        <f>precM[[#This Row],[Prec]]-precM[[#This Row],[Trend]]</f>
        <v>-3.9498637929938387</v>
      </c>
      <c r="H848" s="4">
        <f t="shared" si="13"/>
        <v>-1.6590945622246076</v>
      </c>
      <c r="I848" s="4">
        <f>precM[[#This Row],[Trend]]+precM[[#This Row],[Cycle]]</f>
        <v>2.6907692307692308</v>
      </c>
      <c r="J848" s="4">
        <f>precM[[#This Row],[Detrended]]-precM[[#This Row],[Cycle]]</f>
        <v>-2.2907692307692313</v>
      </c>
      <c r="K848" s="4">
        <f>AVERAGEIF(precM[Month],precM[Month],precM[High Frequency])</f>
        <v>-4.3746233148294991</v>
      </c>
      <c r="L848" s="4">
        <f>precM[[#This Row],[S0]]-AVERAGE($K$2:$K$13)</f>
        <v>-4.3775680676711586</v>
      </c>
      <c r="M848" s="4">
        <f>precM[[#This Row],[Prec]]-precM[[#This Row],[Seasonal]]</f>
        <v>4.7775680676711589</v>
      </c>
    </row>
    <row r="849" spans="1:13" x14ac:dyDescent="0.3">
      <c r="A849" s="1">
        <v>1991</v>
      </c>
      <c r="B849" s="1">
        <v>8</v>
      </c>
      <c r="C849" s="2">
        <f>DATE(precM[[#This Row],[Year]],precM[[#This Row],[Month]],15)</f>
        <v>33465</v>
      </c>
      <c r="D849" s="1">
        <f>precM[[#This Row],[Year]]+1/24+(precM[[#This Row],[Month]]-1)/12</f>
        <v>1991.625</v>
      </c>
      <c r="E849" s="1">
        <v>0.22</v>
      </c>
      <c r="F849" s="1">
        <f>$Q$17+$Q$18*precM[[#This Row],[DecDate]]</f>
        <v>4.3504961691453694</v>
      </c>
      <c r="G849">
        <f>precM[[#This Row],[Prec]]-precM[[#This Row],[Trend]]</f>
        <v>-4.1304961691453697</v>
      </c>
      <c r="H849" s="4">
        <f t="shared" si="13"/>
        <v>-0.81665001529921544</v>
      </c>
      <c r="I849" s="4">
        <f>precM[[#This Row],[Trend]]+precM[[#This Row],[Cycle]]</f>
        <v>3.5338461538461541</v>
      </c>
      <c r="J849" s="4">
        <f>precM[[#This Row],[Detrended]]-precM[[#This Row],[Cycle]]</f>
        <v>-3.3138461538461543</v>
      </c>
      <c r="K849" s="4">
        <f>AVERAGEIF(precM[Month],precM[Month],precM[High Frequency])</f>
        <v>-4.2356780333068986</v>
      </c>
      <c r="L849" s="4">
        <f>precM[[#This Row],[S0]]-AVERAGE($K$2:$K$13)</f>
        <v>-4.2386227861485581</v>
      </c>
      <c r="M849" s="4">
        <f>precM[[#This Row],[Prec]]-precM[[#This Row],[Seasonal]]</f>
        <v>4.4586227861485579</v>
      </c>
    </row>
    <row r="850" spans="1:13" x14ac:dyDescent="0.3">
      <c r="A850" s="1">
        <v>1991</v>
      </c>
      <c r="B850" s="1">
        <v>9</v>
      </c>
      <c r="C850" s="2">
        <f>DATE(precM[[#This Row],[Year]],precM[[#This Row],[Month]],15)</f>
        <v>33496</v>
      </c>
      <c r="D850" s="1">
        <f>precM[[#This Row],[Year]]+1/24+(precM[[#This Row],[Month]]-1)/12</f>
        <v>1991.7083333333335</v>
      </c>
      <c r="E850" s="1">
        <v>0.05</v>
      </c>
      <c r="F850" s="1">
        <f>$Q$17+$Q$18*precM[[#This Row],[DecDate]]</f>
        <v>4.3511285452969002</v>
      </c>
      <c r="G850">
        <f>precM[[#This Row],[Prec]]-precM[[#This Row],[Trend]]</f>
        <v>-4.3011285452969004</v>
      </c>
      <c r="H850" s="4">
        <f t="shared" si="13"/>
        <v>-0.64497469914305394</v>
      </c>
      <c r="I850" s="4">
        <f>precM[[#This Row],[Trend]]+precM[[#This Row],[Cycle]]</f>
        <v>3.7061538461538461</v>
      </c>
      <c r="J850" s="4">
        <f>precM[[#This Row],[Detrended]]-precM[[#This Row],[Cycle]]</f>
        <v>-3.6561538461538463</v>
      </c>
      <c r="K850" s="4">
        <f>AVERAGEIF(precM[Month],precM[Month],precM[High Frequency])</f>
        <v>-3.6242505947660595</v>
      </c>
      <c r="L850" s="4">
        <f>precM[[#This Row],[S0]]-AVERAGE($K$2:$K$13)</f>
        <v>-3.6271953476077194</v>
      </c>
      <c r="M850" s="4">
        <f>precM[[#This Row],[Prec]]-precM[[#This Row],[Seasonal]]</f>
        <v>3.6771953476077193</v>
      </c>
    </row>
    <row r="851" spans="1:13" x14ac:dyDescent="0.3">
      <c r="A851" s="1">
        <v>1991</v>
      </c>
      <c r="B851" s="1">
        <v>10</v>
      </c>
      <c r="C851" s="2">
        <f>DATE(precM[[#This Row],[Year]],precM[[#This Row],[Month]],15)</f>
        <v>33526</v>
      </c>
      <c r="D851" s="1">
        <f>precM[[#This Row],[Year]]+1/24+(precM[[#This Row],[Month]]-1)/12</f>
        <v>1991.7916666666667</v>
      </c>
      <c r="E851" s="1">
        <v>1.1000000000000001</v>
      </c>
      <c r="F851" s="1">
        <f>$Q$17+$Q$18*precM[[#This Row],[DecDate]]</f>
        <v>4.351760921448431</v>
      </c>
      <c r="G851">
        <f>precM[[#This Row],[Prec]]-precM[[#This Row],[Trend]]</f>
        <v>-3.2517609214484309</v>
      </c>
      <c r="H851" s="4">
        <f t="shared" si="13"/>
        <v>-1.8202224599099692</v>
      </c>
      <c r="I851" s="4">
        <f>precM[[#This Row],[Trend]]+precM[[#This Row],[Cycle]]</f>
        <v>2.531538461538462</v>
      </c>
      <c r="J851" s="4">
        <f>precM[[#This Row],[Detrended]]-precM[[#This Row],[Cycle]]</f>
        <v>-1.4315384615384616</v>
      </c>
      <c r="K851" s="4">
        <f>AVERAGEIF(precM[Month],precM[Month],precM[High Frequency])</f>
        <v>-1.0463521015067407</v>
      </c>
      <c r="L851" s="4">
        <f>precM[[#This Row],[S0]]-AVERAGE($K$2:$K$13)</f>
        <v>-1.0492968543484005</v>
      </c>
      <c r="M851" s="4">
        <f>precM[[#This Row],[Prec]]-precM[[#This Row],[Seasonal]]</f>
        <v>2.1492968543484006</v>
      </c>
    </row>
    <row r="852" spans="1:13" x14ac:dyDescent="0.3">
      <c r="A852" s="1">
        <v>1991</v>
      </c>
      <c r="B852" s="1">
        <v>11</v>
      </c>
      <c r="C852" s="2">
        <f>DATE(precM[[#This Row],[Year]],precM[[#This Row],[Month]],15)</f>
        <v>33557</v>
      </c>
      <c r="D852" s="1">
        <f>precM[[#This Row],[Year]]+1/24+(precM[[#This Row],[Month]]-1)/12</f>
        <v>1991.875</v>
      </c>
      <c r="E852" s="1">
        <v>1.56</v>
      </c>
      <c r="F852" s="1">
        <f>$Q$17+$Q$18*precM[[#This Row],[DecDate]]</f>
        <v>4.3523932975999617</v>
      </c>
      <c r="G852">
        <f>precM[[#This Row],[Prec]]-precM[[#This Row],[Trend]]</f>
        <v>-2.7923932975999617</v>
      </c>
      <c r="H852" s="4">
        <f t="shared" si="13"/>
        <v>-1.9508548360615003</v>
      </c>
      <c r="I852" s="4">
        <f>precM[[#This Row],[Trend]]+precM[[#This Row],[Cycle]]</f>
        <v>2.4015384615384612</v>
      </c>
      <c r="J852" s="4">
        <f>precM[[#This Row],[Detrended]]-precM[[#This Row],[Cycle]]</f>
        <v>-0.84153846153846135</v>
      </c>
      <c r="K852" s="4">
        <f>AVERAGEIF(precM[Month],precM[Month],precM[High Frequency])</f>
        <v>2.138580491673276</v>
      </c>
      <c r="L852" s="4">
        <f>precM[[#This Row],[S0]]-AVERAGE($K$2:$K$13)</f>
        <v>2.1356357388316161</v>
      </c>
      <c r="M852" s="4">
        <f>precM[[#This Row],[Prec]]-precM[[#This Row],[Seasonal]]</f>
        <v>-0.57563573883161601</v>
      </c>
    </row>
    <row r="853" spans="1:13" x14ac:dyDescent="0.3">
      <c r="A853" s="1">
        <v>1991</v>
      </c>
      <c r="B853" s="1">
        <v>12</v>
      </c>
      <c r="C853" s="2">
        <f>DATE(precM[[#This Row],[Year]],precM[[#This Row],[Month]],15)</f>
        <v>33587</v>
      </c>
      <c r="D853" s="1">
        <f>precM[[#This Row],[Year]]+1/24+(precM[[#This Row],[Month]]-1)/12</f>
        <v>1991.9583333333335</v>
      </c>
      <c r="E853" s="1">
        <v>1.39</v>
      </c>
      <c r="F853" s="1">
        <f>$Q$17+$Q$18*precM[[#This Row],[DecDate]]</f>
        <v>4.3530256737514925</v>
      </c>
      <c r="G853">
        <f>precM[[#This Row],[Prec]]-precM[[#This Row],[Trend]]</f>
        <v>-2.9630256737514928</v>
      </c>
      <c r="H853" s="4">
        <f t="shared" si="13"/>
        <v>-1.9345641352899539</v>
      </c>
      <c r="I853" s="4">
        <f>precM[[#This Row],[Trend]]+precM[[#This Row],[Cycle]]</f>
        <v>2.4184615384615387</v>
      </c>
      <c r="J853" s="4">
        <f>precM[[#This Row],[Detrended]]-precM[[#This Row],[Cycle]]</f>
        <v>-1.028461538461539</v>
      </c>
      <c r="K853" s="4">
        <f>AVERAGEIF(precM[Month],precM[Month],precM[High Frequency])</f>
        <v>4.7562727993655827</v>
      </c>
      <c r="L853" s="4">
        <f>precM[[#This Row],[S0]]-AVERAGE($K$2:$K$13)</f>
        <v>4.7533280465239232</v>
      </c>
      <c r="M853" s="4">
        <f>precM[[#This Row],[Prec]]-precM[[#This Row],[Seasonal]]</f>
        <v>-3.3633280465239235</v>
      </c>
    </row>
    <row r="854" spans="1:13" x14ac:dyDescent="0.3">
      <c r="A854" s="1">
        <v>1992</v>
      </c>
      <c r="B854" s="1">
        <v>1</v>
      </c>
      <c r="C854" s="2">
        <f>DATE(precM[[#This Row],[Year]],precM[[#This Row],[Month]],15)</f>
        <v>33618</v>
      </c>
      <c r="D854" s="1">
        <f>precM[[#This Row],[Year]]+1/24+(precM[[#This Row],[Month]]-1)/12</f>
        <v>1992.0416666666667</v>
      </c>
      <c r="E854" s="1">
        <v>2.81</v>
      </c>
      <c r="F854" s="1">
        <f>$Q$17+$Q$18*precM[[#This Row],[DecDate]]</f>
        <v>4.3536580499030233</v>
      </c>
      <c r="G854">
        <f>precM[[#This Row],[Prec]]-precM[[#This Row],[Trend]]</f>
        <v>-1.5436580499030232</v>
      </c>
      <c r="H854" s="4">
        <f t="shared" si="13"/>
        <v>-2.0121195883645617</v>
      </c>
      <c r="I854" s="4">
        <f>precM[[#This Row],[Trend]]+precM[[#This Row],[Cycle]]</f>
        <v>2.3415384615384616</v>
      </c>
      <c r="J854" s="4">
        <f>precM[[#This Row],[Detrended]]-precM[[#This Row],[Cycle]]</f>
        <v>0.46846153846153848</v>
      </c>
      <c r="K854" s="4">
        <f>AVERAGEIF(precM[Month],precM[Month],precM[High Frequency])</f>
        <v>4.8781919111816014</v>
      </c>
      <c r="L854" s="4">
        <f>precM[[#This Row],[S0]]-AVERAGE($K$2:$K$13)</f>
        <v>4.8752471583399419</v>
      </c>
      <c r="M854" s="4">
        <f>precM[[#This Row],[Prec]]-precM[[#This Row],[Seasonal]]</f>
        <v>-2.0652471583399419</v>
      </c>
    </row>
    <row r="855" spans="1:13" x14ac:dyDescent="0.3">
      <c r="A855" s="1">
        <v>1992</v>
      </c>
      <c r="B855" s="1">
        <v>2</v>
      </c>
      <c r="C855" s="2">
        <f>DATE(precM[[#This Row],[Year]],precM[[#This Row],[Month]],15)</f>
        <v>33649</v>
      </c>
      <c r="D855" s="1">
        <f>precM[[#This Row],[Year]]+1/24+(precM[[#This Row],[Month]]-1)/12</f>
        <v>1992.125</v>
      </c>
      <c r="E855" s="1">
        <v>11.84</v>
      </c>
      <c r="F855" s="1">
        <f>$Q$17+$Q$18*precM[[#This Row],[DecDate]]</f>
        <v>4.3542904260545541</v>
      </c>
      <c r="G855">
        <f>precM[[#This Row],[Prec]]-precM[[#This Row],[Trend]]</f>
        <v>7.4857095739454458</v>
      </c>
      <c r="H855" s="4">
        <f t="shared" si="13"/>
        <v>-2.0312135029776308</v>
      </c>
      <c r="I855" s="4">
        <f>precM[[#This Row],[Trend]]+precM[[#This Row],[Cycle]]</f>
        <v>2.3230769230769233</v>
      </c>
      <c r="J855" s="4">
        <f>precM[[#This Row],[Detrended]]-precM[[#This Row],[Cycle]]</f>
        <v>9.5169230769230762</v>
      </c>
      <c r="K855" s="4">
        <f>AVERAGEIF(precM[Month],precM[Month],precM[High Frequency])</f>
        <v>4.3020697858842185</v>
      </c>
      <c r="L855" s="4">
        <f>precM[[#This Row],[S0]]-AVERAGE($K$2:$K$13)</f>
        <v>4.299125033042559</v>
      </c>
      <c r="M855" s="4">
        <f>precM[[#This Row],[Prec]]-precM[[#This Row],[Seasonal]]</f>
        <v>7.5408749669574409</v>
      </c>
    </row>
    <row r="856" spans="1:13" x14ac:dyDescent="0.3">
      <c r="A856" s="1">
        <v>1992</v>
      </c>
      <c r="B856" s="1">
        <v>3</v>
      </c>
      <c r="C856" s="2">
        <f>DATE(precM[[#This Row],[Year]],precM[[#This Row],[Month]],15)</f>
        <v>33678</v>
      </c>
      <c r="D856" s="1">
        <f>precM[[#This Row],[Year]]+1/24+(precM[[#This Row],[Month]]-1)/12</f>
        <v>1992.2083333333335</v>
      </c>
      <c r="E856" s="1">
        <v>5.35</v>
      </c>
      <c r="F856" s="1">
        <f>$Q$17+$Q$18*precM[[#This Row],[DecDate]]</f>
        <v>4.3549228022060849</v>
      </c>
      <c r="G856">
        <f>precM[[#This Row],[Prec]]-precM[[#This Row],[Trend]]</f>
        <v>0.99507719779391479</v>
      </c>
      <c r="H856" s="4">
        <f t="shared" si="13"/>
        <v>-2.0426151098983922</v>
      </c>
      <c r="I856" s="4">
        <f>precM[[#This Row],[Trend]]+precM[[#This Row],[Cycle]]</f>
        <v>2.3123076923076926</v>
      </c>
      <c r="J856" s="4">
        <f>precM[[#This Row],[Detrended]]-precM[[#This Row],[Cycle]]</f>
        <v>3.037692307692307</v>
      </c>
      <c r="K856" s="4">
        <f>AVERAGEIF(precM[Month],precM[Month],precM[High Frequency])</f>
        <v>3.0973513084853286</v>
      </c>
      <c r="L856" s="4">
        <f>precM[[#This Row],[S0]]-AVERAGE($K$2:$K$13)</f>
        <v>3.0944065556436686</v>
      </c>
      <c r="M856" s="4">
        <f>precM[[#This Row],[Prec]]-precM[[#This Row],[Seasonal]]</f>
        <v>2.255593444356331</v>
      </c>
    </row>
    <row r="857" spans="1:13" x14ac:dyDescent="0.3">
      <c r="A857" s="1">
        <v>1992</v>
      </c>
      <c r="B857" s="1">
        <v>4</v>
      </c>
      <c r="C857" s="2">
        <f>DATE(precM[[#This Row],[Year]],precM[[#This Row],[Month]],15)</f>
        <v>33709</v>
      </c>
      <c r="D857" s="1">
        <f>precM[[#This Row],[Year]]+1/24+(precM[[#This Row],[Month]]-1)/12</f>
        <v>1992.2916666666667</v>
      </c>
      <c r="E857" s="1">
        <v>2.67</v>
      </c>
      <c r="F857" s="1">
        <f>$Q$17+$Q$18*precM[[#This Row],[DecDate]]</f>
        <v>4.3555551783576156</v>
      </c>
      <c r="G857">
        <f>precM[[#This Row],[Prec]]-precM[[#This Row],[Trend]]</f>
        <v>-1.6855551783576157</v>
      </c>
      <c r="H857" s="4">
        <f t="shared" si="13"/>
        <v>-1.7824782552806926</v>
      </c>
      <c r="I857" s="4">
        <f>precM[[#This Row],[Trend]]+precM[[#This Row],[Cycle]]</f>
        <v>2.5730769230769228</v>
      </c>
      <c r="J857" s="4">
        <f>precM[[#This Row],[Detrended]]-precM[[#This Row],[Cycle]]</f>
        <v>9.692307692307689E-2</v>
      </c>
      <c r="K857" s="4">
        <f>AVERAGEIF(precM[Month],precM[Month],precM[High Frequency])</f>
        <v>-0.10716891356066603</v>
      </c>
      <c r="L857" s="4">
        <f>precM[[#This Row],[S0]]-AVERAGE($K$2:$K$13)</f>
        <v>-0.11011366640232584</v>
      </c>
      <c r="M857" s="4">
        <f>precM[[#This Row],[Prec]]-precM[[#This Row],[Seasonal]]</f>
        <v>2.7801136664023258</v>
      </c>
    </row>
    <row r="858" spans="1:13" x14ac:dyDescent="0.3">
      <c r="A858" s="1">
        <v>1992</v>
      </c>
      <c r="B858" s="1">
        <v>5</v>
      </c>
      <c r="C858" s="2">
        <f>DATE(precM[[#This Row],[Year]],precM[[#This Row],[Month]],15)</f>
        <v>33739</v>
      </c>
      <c r="D858" s="1">
        <f>precM[[#This Row],[Year]]+1/24+(precM[[#This Row],[Month]]-1)/12</f>
        <v>1992.375</v>
      </c>
      <c r="E858" s="1">
        <v>0.12</v>
      </c>
      <c r="F858" s="1">
        <f>$Q$17+$Q$18*precM[[#This Row],[DecDate]]</f>
        <v>4.3561875545091464</v>
      </c>
      <c r="G858">
        <f>precM[[#This Row],[Prec]]-precM[[#This Row],[Trend]]</f>
        <v>-4.2361875545091463</v>
      </c>
      <c r="H858" s="4">
        <f t="shared" si="13"/>
        <v>-1.6646490929706848</v>
      </c>
      <c r="I858" s="4">
        <f>precM[[#This Row],[Trend]]+precM[[#This Row],[Cycle]]</f>
        <v>2.6915384615384617</v>
      </c>
      <c r="J858" s="4">
        <f>precM[[#This Row],[Detrended]]-precM[[#This Row],[Cycle]]</f>
        <v>-2.5715384615384616</v>
      </c>
      <c r="K858" s="4">
        <f>AVERAGEIF(precM[Month],precM[Month],precM[High Frequency])</f>
        <v>-2.20263283108644</v>
      </c>
      <c r="L858" s="4">
        <f>precM[[#This Row],[S0]]-AVERAGE($K$2:$K$13)</f>
        <v>-2.2055775839281</v>
      </c>
      <c r="M858" s="4">
        <f>precM[[#This Row],[Prec]]-precM[[#This Row],[Seasonal]]</f>
        <v>2.3255775839281001</v>
      </c>
    </row>
    <row r="859" spans="1:13" x14ac:dyDescent="0.3">
      <c r="A859" s="1">
        <v>1992</v>
      </c>
      <c r="B859" s="1">
        <v>6</v>
      </c>
      <c r="C859" s="2">
        <f>DATE(precM[[#This Row],[Year]],precM[[#This Row],[Month]],15)</f>
        <v>33770</v>
      </c>
      <c r="D859" s="1">
        <f>precM[[#This Row],[Year]]+1/24+(precM[[#This Row],[Month]]-1)/12</f>
        <v>1992.4583333333335</v>
      </c>
      <c r="E859" s="1">
        <v>2.73</v>
      </c>
      <c r="F859" s="1">
        <f>$Q$17+$Q$18*precM[[#This Row],[DecDate]]</f>
        <v>4.3568199306606772</v>
      </c>
      <c r="G859">
        <f>precM[[#This Row],[Prec]]-precM[[#This Row],[Trend]]</f>
        <v>-1.6268199306606772</v>
      </c>
      <c r="H859" s="4">
        <f t="shared" si="13"/>
        <v>-1.4798968537376003</v>
      </c>
      <c r="I859" s="4">
        <f>precM[[#This Row],[Trend]]+precM[[#This Row],[Cycle]]</f>
        <v>2.8769230769230769</v>
      </c>
      <c r="J859" s="4">
        <f>precM[[#This Row],[Detrended]]-precM[[#This Row],[Cycle]]</f>
        <v>-0.14692307692307693</v>
      </c>
      <c r="K859" s="4">
        <f>AVERAGEIF(precM[Month],precM[Month],precM[High Frequency])</f>
        <v>-3.5464234734337858</v>
      </c>
      <c r="L859" s="4">
        <f>precM[[#This Row],[S0]]-AVERAGE($K$2:$K$13)</f>
        <v>-3.5493682262754458</v>
      </c>
      <c r="M859" s="4">
        <f>precM[[#This Row],[Prec]]-precM[[#This Row],[Seasonal]]</f>
        <v>6.2793682262754462</v>
      </c>
    </row>
    <row r="860" spans="1:13" x14ac:dyDescent="0.3">
      <c r="A860" s="1">
        <v>1992</v>
      </c>
      <c r="B860" s="1">
        <v>7</v>
      </c>
      <c r="C860" s="2">
        <f>DATE(precM[[#This Row],[Year]],precM[[#This Row],[Month]],15)</f>
        <v>33800</v>
      </c>
      <c r="D860" s="1">
        <f>precM[[#This Row],[Year]]+1/24+(precM[[#This Row],[Month]]-1)/12</f>
        <v>1992.5416666666667</v>
      </c>
      <c r="E860" s="1">
        <v>0.2</v>
      </c>
      <c r="F860" s="1">
        <f>$Q$17+$Q$18*precM[[#This Row],[DecDate]]</f>
        <v>4.357452306812208</v>
      </c>
      <c r="G860">
        <f>precM[[#This Row],[Prec]]-precM[[#This Row],[Trend]]</f>
        <v>-4.1574523068122078</v>
      </c>
      <c r="H860" s="4">
        <f t="shared" si="13"/>
        <v>-0.31591384527374622</v>
      </c>
      <c r="I860" s="4">
        <f>precM[[#This Row],[Trend]]+precM[[#This Row],[Cycle]]</f>
        <v>4.0415384615384617</v>
      </c>
      <c r="J860" s="4">
        <f>precM[[#This Row],[Detrended]]-precM[[#This Row],[Cycle]]</f>
        <v>-3.8415384615384616</v>
      </c>
      <c r="K860" s="4">
        <f>AVERAGEIF(precM[Month],precM[Month],precM[High Frequency])</f>
        <v>-4.3746233148294991</v>
      </c>
      <c r="L860" s="4">
        <f>precM[[#This Row],[S0]]-AVERAGE($K$2:$K$13)</f>
        <v>-4.3775680676711586</v>
      </c>
      <c r="M860" s="4">
        <f>precM[[#This Row],[Prec]]-precM[[#This Row],[Seasonal]]</f>
        <v>4.5775680676711588</v>
      </c>
    </row>
    <row r="861" spans="1:13" x14ac:dyDescent="0.3">
      <c r="A861" s="1">
        <v>1992</v>
      </c>
      <c r="B861" s="1">
        <v>8</v>
      </c>
      <c r="C861" s="2">
        <f>DATE(precM[[#This Row],[Year]],precM[[#This Row],[Month]],15)</f>
        <v>33831</v>
      </c>
      <c r="D861" s="1">
        <f>precM[[#This Row],[Year]]+1/24+(precM[[#This Row],[Month]]-1)/12</f>
        <v>1992.625</v>
      </c>
      <c r="E861" s="1">
        <v>0.16</v>
      </c>
      <c r="F861" s="1">
        <f>$Q$17+$Q$18*precM[[#This Row],[DecDate]]</f>
        <v>4.3580846829637387</v>
      </c>
      <c r="G861">
        <f>precM[[#This Row],[Prec]]-precM[[#This Row],[Trend]]</f>
        <v>-4.1980846829637386</v>
      </c>
      <c r="H861" s="4">
        <f t="shared" si="13"/>
        <v>0.25653070165164604</v>
      </c>
      <c r="I861" s="4">
        <f>precM[[#This Row],[Trend]]+precM[[#This Row],[Cycle]]</f>
        <v>4.6146153846153846</v>
      </c>
      <c r="J861" s="4">
        <f>precM[[#This Row],[Detrended]]-precM[[#This Row],[Cycle]]</f>
        <v>-4.4546153846153844</v>
      </c>
      <c r="K861" s="4">
        <f>AVERAGEIF(precM[Month],precM[Month],precM[High Frequency])</f>
        <v>-4.2356780333068986</v>
      </c>
      <c r="L861" s="4">
        <f>precM[[#This Row],[S0]]-AVERAGE($K$2:$K$13)</f>
        <v>-4.2386227861485581</v>
      </c>
      <c r="M861" s="4">
        <f>precM[[#This Row],[Prec]]-precM[[#This Row],[Seasonal]]</f>
        <v>4.3986227861485583</v>
      </c>
    </row>
    <row r="862" spans="1:13" x14ac:dyDescent="0.3">
      <c r="A862" s="1">
        <v>1992</v>
      </c>
      <c r="B862" s="1">
        <v>9</v>
      </c>
      <c r="C862" s="2">
        <f>DATE(precM[[#This Row],[Year]],precM[[#This Row],[Month]],15)</f>
        <v>33862</v>
      </c>
      <c r="D862" s="1">
        <f>precM[[#This Row],[Year]]+1/24+(precM[[#This Row],[Month]]-1)/12</f>
        <v>1992.7083333333335</v>
      </c>
      <c r="E862" s="1">
        <v>0.08</v>
      </c>
      <c r="F862" s="1">
        <f>$Q$17+$Q$18*precM[[#This Row],[DecDate]]</f>
        <v>4.3587170591152695</v>
      </c>
      <c r="G862">
        <f>precM[[#This Row],[Prec]]-precM[[#This Row],[Trend]]</f>
        <v>-4.2787170591152694</v>
      </c>
      <c r="H862" s="4">
        <f t="shared" si="13"/>
        <v>-7.2563212961423457E-2</v>
      </c>
      <c r="I862" s="4">
        <f>precM[[#This Row],[Trend]]+precM[[#This Row],[Cycle]]</f>
        <v>4.2861538461538462</v>
      </c>
      <c r="J862" s="4">
        <f>precM[[#This Row],[Detrended]]-precM[[#This Row],[Cycle]]</f>
        <v>-4.2061538461538461</v>
      </c>
      <c r="K862" s="4">
        <f>AVERAGEIF(precM[Month],precM[Month],precM[High Frequency])</f>
        <v>-3.6242505947660595</v>
      </c>
      <c r="L862" s="4">
        <f>precM[[#This Row],[S0]]-AVERAGE($K$2:$K$13)</f>
        <v>-3.6271953476077194</v>
      </c>
      <c r="M862" s="4">
        <f>precM[[#This Row],[Prec]]-precM[[#This Row],[Seasonal]]</f>
        <v>3.7071953476077195</v>
      </c>
    </row>
    <row r="863" spans="1:13" x14ac:dyDescent="0.3">
      <c r="A863" s="1">
        <v>1992</v>
      </c>
      <c r="B863" s="1">
        <v>10</v>
      </c>
      <c r="C863" s="2">
        <f>DATE(precM[[#This Row],[Year]],precM[[#This Row],[Month]],15)</f>
        <v>33892</v>
      </c>
      <c r="D863" s="1">
        <f>precM[[#This Row],[Year]]+1/24+(precM[[#This Row],[Month]]-1)/12</f>
        <v>1992.7916666666667</v>
      </c>
      <c r="E863" s="1">
        <v>3.44</v>
      </c>
      <c r="F863" s="1">
        <f>$Q$17+$Q$18*precM[[#This Row],[DecDate]]</f>
        <v>4.3593494352668003</v>
      </c>
      <c r="G863">
        <f>precM[[#This Row],[Prec]]-precM[[#This Row],[Trend]]</f>
        <v>-0.91934943526680035</v>
      </c>
      <c r="H863" s="4">
        <f t="shared" si="13"/>
        <v>-0.20319558911295418</v>
      </c>
      <c r="I863" s="4">
        <f>precM[[#This Row],[Trend]]+precM[[#This Row],[Cycle]]</f>
        <v>4.1561538461538463</v>
      </c>
      <c r="J863" s="4">
        <f>precM[[#This Row],[Detrended]]-precM[[#This Row],[Cycle]]</f>
        <v>-0.71615384615384614</v>
      </c>
      <c r="K863" s="4">
        <f>AVERAGEIF(precM[Month],precM[Month],precM[High Frequency])</f>
        <v>-1.0463521015067407</v>
      </c>
      <c r="L863" s="4">
        <f>precM[[#This Row],[S0]]-AVERAGE($K$2:$K$13)</f>
        <v>-1.0492968543484005</v>
      </c>
      <c r="M863" s="4">
        <f>precM[[#This Row],[Prec]]-precM[[#This Row],[Seasonal]]</f>
        <v>4.4892968543484004</v>
      </c>
    </row>
    <row r="864" spans="1:13" x14ac:dyDescent="0.3">
      <c r="A864" s="1">
        <v>1992</v>
      </c>
      <c r="B864" s="1">
        <v>11</v>
      </c>
      <c r="C864" s="2">
        <f>DATE(precM[[#This Row],[Year]],precM[[#This Row],[Month]],15)</f>
        <v>33923</v>
      </c>
      <c r="D864" s="1">
        <f>precM[[#This Row],[Year]]+1/24+(precM[[#This Row],[Month]]-1)/12</f>
        <v>1992.875</v>
      </c>
      <c r="E864" s="1">
        <v>2.64</v>
      </c>
      <c r="F864" s="1">
        <f>$Q$17+$Q$18*precM[[#This Row],[DecDate]]</f>
        <v>4.3599818114183311</v>
      </c>
      <c r="G864">
        <f>precM[[#This Row],[Prec]]-precM[[#This Row],[Trend]]</f>
        <v>-1.719981811418331</v>
      </c>
      <c r="H864" s="4">
        <f t="shared" si="13"/>
        <v>-8.0751042187561781E-2</v>
      </c>
      <c r="I864" s="4">
        <f>precM[[#This Row],[Trend]]+precM[[#This Row],[Cycle]]</f>
        <v>4.2792307692307689</v>
      </c>
      <c r="J864" s="4">
        <f>precM[[#This Row],[Detrended]]-precM[[#This Row],[Cycle]]</f>
        <v>-1.6392307692307693</v>
      </c>
      <c r="K864" s="4">
        <f>AVERAGEIF(precM[Month],precM[Month],precM[High Frequency])</f>
        <v>2.138580491673276</v>
      </c>
      <c r="L864" s="4">
        <f>precM[[#This Row],[S0]]-AVERAGE($K$2:$K$13)</f>
        <v>2.1356357388316161</v>
      </c>
      <c r="M864" s="4">
        <f>precM[[#This Row],[Prec]]-precM[[#This Row],[Seasonal]]</f>
        <v>0.50436426116838406</v>
      </c>
    </row>
    <row r="865" spans="1:13" x14ac:dyDescent="0.3">
      <c r="A865" s="1">
        <v>1992</v>
      </c>
      <c r="B865" s="1">
        <v>12</v>
      </c>
      <c r="C865" s="2">
        <f>DATE(precM[[#This Row],[Year]],precM[[#This Row],[Month]],15)</f>
        <v>33953</v>
      </c>
      <c r="D865" s="1">
        <f>precM[[#This Row],[Year]]+1/24+(precM[[#This Row],[Month]]-1)/12</f>
        <v>1992.9583333333335</v>
      </c>
      <c r="E865" s="1">
        <v>3.97</v>
      </c>
      <c r="F865" s="1">
        <f>$Q$17+$Q$18*precM[[#This Row],[DecDate]]</f>
        <v>4.3606141875698619</v>
      </c>
      <c r="G865">
        <f>precM[[#This Row],[Prec]]-precM[[#This Row],[Trend]]</f>
        <v>-0.39061418756986166</v>
      </c>
      <c r="H865" s="4">
        <f t="shared" si="13"/>
        <v>8.7078120122445687E-2</v>
      </c>
      <c r="I865" s="4">
        <f>precM[[#This Row],[Trend]]+precM[[#This Row],[Cycle]]</f>
        <v>4.4476923076923072</v>
      </c>
      <c r="J865" s="4">
        <f>precM[[#This Row],[Detrended]]-precM[[#This Row],[Cycle]]</f>
        <v>-0.47769230769230736</v>
      </c>
      <c r="K865" s="4">
        <f>AVERAGEIF(precM[Month],precM[Month],precM[High Frequency])</f>
        <v>4.7562727993655827</v>
      </c>
      <c r="L865" s="4">
        <f>precM[[#This Row],[S0]]-AVERAGE($K$2:$K$13)</f>
        <v>4.7533280465239232</v>
      </c>
      <c r="M865" s="4">
        <f>precM[[#This Row],[Prec]]-precM[[#This Row],[Seasonal]]</f>
        <v>-0.78332804652392296</v>
      </c>
    </row>
    <row r="866" spans="1:13" x14ac:dyDescent="0.3">
      <c r="A866" s="1">
        <v>1993</v>
      </c>
      <c r="B866" s="1">
        <v>1</v>
      </c>
      <c r="C866" s="2">
        <f>DATE(precM[[#This Row],[Year]],precM[[#This Row],[Month]],15)</f>
        <v>33984</v>
      </c>
      <c r="D866" s="1">
        <f>precM[[#This Row],[Year]]+1/24+(precM[[#This Row],[Month]]-1)/12</f>
        <v>1993.0416666666667</v>
      </c>
      <c r="E866" s="1">
        <v>16.53</v>
      </c>
      <c r="F866" s="1">
        <f>$Q$17+$Q$18*precM[[#This Row],[DecDate]]</f>
        <v>4.3612465637213926</v>
      </c>
      <c r="G866">
        <f>precM[[#This Row],[Prec]]-precM[[#This Row],[Trend]]</f>
        <v>12.168753436278609</v>
      </c>
      <c r="H866" s="4">
        <f t="shared" si="13"/>
        <v>-0.12355425602908471</v>
      </c>
      <c r="I866" s="4">
        <f>precM[[#This Row],[Trend]]+precM[[#This Row],[Cycle]]</f>
        <v>4.2376923076923081</v>
      </c>
      <c r="J866" s="4">
        <f>precM[[#This Row],[Detrended]]-precM[[#This Row],[Cycle]]</f>
        <v>12.292307692307693</v>
      </c>
      <c r="K866" s="4">
        <f>AVERAGEIF(precM[Month],precM[Month],precM[High Frequency])</f>
        <v>4.8781919111816014</v>
      </c>
      <c r="L866" s="4">
        <f>precM[[#This Row],[S0]]-AVERAGE($K$2:$K$13)</f>
        <v>4.8752471583399419</v>
      </c>
      <c r="M866" s="4">
        <f>precM[[#This Row],[Prec]]-precM[[#This Row],[Seasonal]]</f>
        <v>11.654752841660059</v>
      </c>
    </row>
    <row r="867" spans="1:13" x14ac:dyDescent="0.3">
      <c r="A867" s="1">
        <v>1993</v>
      </c>
      <c r="B867" s="1">
        <v>2</v>
      </c>
      <c r="C867" s="2">
        <f>DATE(precM[[#This Row],[Year]],precM[[#This Row],[Month]],15)</f>
        <v>34015</v>
      </c>
      <c r="D867" s="1">
        <f>precM[[#This Row],[Year]]+1/24+(precM[[#This Row],[Month]]-1)/12</f>
        <v>1993.125</v>
      </c>
      <c r="E867" s="1">
        <v>10.26</v>
      </c>
      <c r="F867" s="1">
        <f>$Q$17+$Q$18*precM[[#This Row],[DecDate]]</f>
        <v>4.3618789398729234</v>
      </c>
      <c r="G867">
        <f>precM[[#This Row],[Prec]]-precM[[#This Row],[Trend]]</f>
        <v>5.8981210601270764</v>
      </c>
      <c r="H867" s="4">
        <f t="shared" si="13"/>
        <v>-0.1103404783344617</v>
      </c>
      <c r="I867" s="4">
        <f>precM[[#This Row],[Trend]]+precM[[#This Row],[Cycle]]</f>
        <v>4.2515384615384617</v>
      </c>
      <c r="J867" s="4">
        <f>precM[[#This Row],[Detrended]]-precM[[#This Row],[Cycle]]</f>
        <v>6.0084615384615381</v>
      </c>
      <c r="K867" s="4">
        <f>AVERAGEIF(precM[Month],precM[Month],precM[High Frequency])</f>
        <v>4.3020697858842185</v>
      </c>
      <c r="L867" s="4">
        <f>precM[[#This Row],[S0]]-AVERAGE($K$2:$K$13)</f>
        <v>4.299125033042559</v>
      </c>
      <c r="M867" s="4">
        <f>precM[[#This Row],[Prec]]-precM[[#This Row],[Seasonal]]</f>
        <v>5.9608749669574408</v>
      </c>
    </row>
    <row r="868" spans="1:13" x14ac:dyDescent="0.3">
      <c r="A868" s="1">
        <v>1993</v>
      </c>
      <c r="B868" s="1">
        <v>3</v>
      </c>
      <c r="C868" s="2">
        <f>DATE(precM[[#This Row],[Year]],precM[[#This Row],[Month]],15)</f>
        <v>34043</v>
      </c>
      <c r="D868" s="1">
        <f>precM[[#This Row],[Year]]+1/24+(precM[[#This Row],[Month]]-1)/12</f>
        <v>1993.2083333333335</v>
      </c>
      <c r="E868" s="1">
        <v>7.57</v>
      </c>
      <c r="F868" s="1">
        <f>$Q$17+$Q$18*precM[[#This Row],[DecDate]]</f>
        <v>4.3625113160244542</v>
      </c>
      <c r="G868">
        <f>precM[[#This Row],[Prec]]-precM[[#This Row],[Trend]]</f>
        <v>3.2074886839755461</v>
      </c>
      <c r="H868" s="4">
        <f t="shared" si="13"/>
        <v>-0.12251131602445405</v>
      </c>
      <c r="I868" s="4">
        <f>precM[[#This Row],[Trend]]+precM[[#This Row],[Cycle]]</f>
        <v>4.24</v>
      </c>
      <c r="J868" s="4">
        <f>precM[[#This Row],[Detrended]]-precM[[#This Row],[Cycle]]</f>
        <v>3.33</v>
      </c>
      <c r="K868" s="4">
        <f>AVERAGEIF(precM[Month],precM[Month],precM[High Frequency])</f>
        <v>3.0973513084853286</v>
      </c>
      <c r="L868" s="4">
        <f>precM[[#This Row],[S0]]-AVERAGE($K$2:$K$13)</f>
        <v>3.0944065556436686</v>
      </c>
      <c r="M868" s="4">
        <f>precM[[#This Row],[Prec]]-precM[[#This Row],[Seasonal]]</f>
        <v>4.4755934443563312</v>
      </c>
    </row>
    <row r="869" spans="1:13" x14ac:dyDescent="0.3">
      <c r="A869" s="1">
        <v>1993</v>
      </c>
      <c r="B869" s="1">
        <v>4</v>
      </c>
      <c r="C869" s="2">
        <f>DATE(precM[[#This Row],[Year]],precM[[#This Row],[Month]],15)</f>
        <v>34074</v>
      </c>
      <c r="D869" s="1">
        <f>precM[[#This Row],[Year]]+1/24+(precM[[#This Row],[Month]]-1)/12</f>
        <v>1993.2916666666667</v>
      </c>
      <c r="E869" s="1">
        <v>3.66</v>
      </c>
      <c r="F869" s="1">
        <f>$Q$17+$Q$18*precM[[#This Row],[DecDate]]</f>
        <v>4.363143692175985</v>
      </c>
      <c r="G869">
        <f>precM[[#This Row],[Prec]]-precM[[#This Row],[Trend]]</f>
        <v>-0.70314369217598482</v>
      </c>
      <c r="H869" s="4">
        <f t="shared" si="13"/>
        <v>0.23762553859324603</v>
      </c>
      <c r="I869" s="4">
        <f>precM[[#This Row],[Trend]]+precM[[#This Row],[Cycle]]</f>
        <v>4.6007692307692309</v>
      </c>
      <c r="J869" s="4">
        <f>precM[[#This Row],[Detrended]]-precM[[#This Row],[Cycle]]</f>
        <v>-0.9407692307692308</v>
      </c>
      <c r="K869" s="4">
        <f>AVERAGEIF(precM[Month],precM[Month],precM[High Frequency])</f>
        <v>-0.10716891356066603</v>
      </c>
      <c r="L869" s="4">
        <f>precM[[#This Row],[S0]]-AVERAGE($K$2:$K$13)</f>
        <v>-0.11011366640232584</v>
      </c>
      <c r="M869" s="4">
        <f>precM[[#This Row],[Prec]]-precM[[#This Row],[Seasonal]]</f>
        <v>3.770113666402326</v>
      </c>
    </row>
    <row r="870" spans="1:13" x14ac:dyDescent="0.3">
      <c r="A870" s="1">
        <v>1993</v>
      </c>
      <c r="B870" s="1">
        <v>5</v>
      </c>
      <c r="C870" s="2">
        <f>DATE(precM[[#This Row],[Year]],precM[[#This Row],[Month]],15)</f>
        <v>34104</v>
      </c>
      <c r="D870" s="1">
        <f>precM[[#This Row],[Year]]+1/24+(precM[[#This Row],[Month]]-1)/12</f>
        <v>1993.375</v>
      </c>
      <c r="E870" s="1">
        <v>4.2699999999999996</v>
      </c>
      <c r="F870" s="1">
        <f>$Q$17+$Q$18*precM[[#This Row],[DecDate]]</f>
        <v>4.3637760683275157</v>
      </c>
      <c r="G870">
        <f>precM[[#This Row],[Prec]]-precM[[#This Row],[Trend]]</f>
        <v>-9.3776068327516171E-2</v>
      </c>
      <c r="H870" s="4">
        <f t="shared" si="13"/>
        <v>6.0839316287868601E-2</v>
      </c>
      <c r="I870" s="4">
        <f>precM[[#This Row],[Trend]]+precM[[#This Row],[Cycle]]</f>
        <v>4.4246153846153842</v>
      </c>
      <c r="J870" s="4">
        <f>precM[[#This Row],[Detrended]]-precM[[#This Row],[Cycle]]</f>
        <v>-0.15461538461538477</v>
      </c>
      <c r="K870" s="4">
        <f>AVERAGEIF(precM[Month],precM[Month],precM[High Frequency])</f>
        <v>-2.20263283108644</v>
      </c>
      <c r="L870" s="4">
        <f>precM[[#This Row],[S0]]-AVERAGE($K$2:$K$13)</f>
        <v>-2.2055775839281</v>
      </c>
      <c r="M870" s="4">
        <f>precM[[#This Row],[Prec]]-precM[[#This Row],[Seasonal]]</f>
        <v>6.4755775839281</v>
      </c>
    </row>
    <row r="871" spans="1:13" x14ac:dyDescent="0.3">
      <c r="A871" s="1">
        <v>1993</v>
      </c>
      <c r="B871" s="1">
        <v>6</v>
      </c>
      <c r="C871" s="2">
        <f>DATE(precM[[#This Row],[Year]],precM[[#This Row],[Month]],15)</f>
        <v>34135</v>
      </c>
      <c r="D871" s="1">
        <f>precM[[#This Row],[Year]]+1/24+(precM[[#This Row],[Month]]-1)/12</f>
        <v>1993.4583333333335</v>
      </c>
      <c r="E871" s="1">
        <v>2.31</v>
      </c>
      <c r="F871" s="1">
        <f>$Q$17+$Q$18*precM[[#This Row],[DecDate]]</f>
        <v>4.3644084444790465</v>
      </c>
      <c r="G871">
        <f>precM[[#This Row],[Prec]]-precM[[#This Row],[Trend]]</f>
        <v>-2.0544084444790465</v>
      </c>
      <c r="H871" s="4">
        <f t="shared" si="13"/>
        <v>0.96559155552095366</v>
      </c>
      <c r="I871" s="4">
        <f>precM[[#This Row],[Trend]]+precM[[#This Row],[Cycle]]</f>
        <v>5.33</v>
      </c>
      <c r="J871" s="4">
        <f>precM[[#This Row],[Detrended]]-precM[[#This Row],[Cycle]]</f>
        <v>-3.02</v>
      </c>
      <c r="K871" s="4">
        <f>AVERAGEIF(precM[Month],precM[Month],precM[High Frequency])</f>
        <v>-3.5464234734337858</v>
      </c>
      <c r="L871" s="4">
        <f>precM[[#This Row],[S0]]-AVERAGE($K$2:$K$13)</f>
        <v>-3.5493682262754458</v>
      </c>
      <c r="M871" s="4">
        <f>precM[[#This Row],[Prec]]-precM[[#This Row],[Seasonal]]</f>
        <v>5.8593682262754463</v>
      </c>
    </row>
    <row r="872" spans="1:13" x14ac:dyDescent="0.3">
      <c r="A872" s="1">
        <v>1993</v>
      </c>
      <c r="B872" s="1">
        <v>7</v>
      </c>
      <c r="C872" s="2">
        <f>DATE(precM[[#This Row],[Year]],precM[[#This Row],[Month]],15)</f>
        <v>34165</v>
      </c>
      <c r="D872" s="1">
        <f>precM[[#This Row],[Year]]+1/24+(precM[[#This Row],[Month]]-1)/12</f>
        <v>1993.5416666666667</v>
      </c>
      <c r="E872" s="1">
        <v>0</v>
      </c>
      <c r="F872" s="1">
        <f>$Q$17+$Q$18*precM[[#This Row],[DecDate]]</f>
        <v>4.3650408206305773</v>
      </c>
      <c r="G872">
        <f>precM[[#This Row],[Prec]]-precM[[#This Row],[Trend]]</f>
        <v>-4.3650408206305773</v>
      </c>
      <c r="H872" s="4">
        <f t="shared" si="13"/>
        <v>0.97495917936942267</v>
      </c>
      <c r="I872" s="4">
        <f>precM[[#This Row],[Trend]]+precM[[#This Row],[Cycle]]</f>
        <v>5.34</v>
      </c>
      <c r="J872" s="4">
        <f>precM[[#This Row],[Detrended]]-precM[[#This Row],[Cycle]]</f>
        <v>-5.34</v>
      </c>
      <c r="K872" s="4">
        <f>AVERAGEIF(precM[Month],precM[Month],precM[High Frequency])</f>
        <v>-4.3746233148294991</v>
      </c>
      <c r="L872" s="4">
        <f>precM[[#This Row],[S0]]-AVERAGE($K$2:$K$13)</f>
        <v>-4.3775680676711586</v>
      </c>
      <c r="M872" s="4">
        <f>precM[[#This Row],[Prec]]-precM[[#This Row],[Seasonal]]</f>
        <v>4.3775680676711586</v>
      </c>
    </row>
    <row r="873" spans="1:13" x14ac:dyDescent="0.3">
      <c r="A873" s="1">
        <v>1993</v>
      </c>
      <c r="B873" s="1">
        <v>8</v>
      </c>
      <c r="C873" s="2">
        <f>DATE(precM[[#This Row],[Year]],precM[[#This Row],[Month]],15)</f>
        <v>34196</v>
      </c>
      <c r="D873" s="1">
        <f>precM[[#This Row],[Year]]+1/24+(precM[[#This Row],[Month]]-1)/12</f>
        <v>1993.625</v>
      </c>
      <c r="E873" s="1">
        <v>0.38</v>
      </c>
      <c r="F873" s="1">
        <f>$Q$17+$Q$18*precM[[#This Row],[DecDate]]</f>
        <v>4.3656731967821081</v>
      </c>
      <c r="G873">
        <f>precM[[#This Row],[Prec]]-precM[[#This Row],[Trend]]</f>
        <v>-3.9856731967821082</v>
      </c>
      <c r="H873" s="4">
        <f t="shared" si="13"/>
        <v>0.28894218783327646</v>
      </c>
      <c r="I873" s="4">
        <f>precM[[#This Row],[Trend]]+precM[[#This Row],[Cycle]]</f>
        <v>4.6546153846153846</v>
      </c>
      <c r="J873" s="4">
        <f>precM[[#This Row],[Detrended]]-precM[[#This Row],[Cycle]]</f>
        <v>-4.2746153846153847</v>
      </c>
      <c r="K873" s="4">
        <f>AVERAGEIF(precM[Month],precM[Month],precM[High Frequency])</f>
        <v>-4.2356780333068986</v>
      </c>
      <c r="L873" s="4">
        <f>precM[[#This Row],[S0]]-AVERAGE($K$2:$K$13)</f>
        <v>-4.2386227861485581</v>
      </c>
      <c r="M873" s="4">
        <f>precM[[#This Row],[Prec]]-precM[[#This Row],[Seasonal]]</f>
        <v>4.618622786148558</v>
      </c>
    </row>
    <row r="874" spans="1:13" x14ac:dyDescent="0.3">
      <c r="A874" s="1">
        <v>1993</v>
      </c>
      <c r="B874" s="1">
        <v>9</v>
      </c>
      <c r="C874" s="2">
        <f>DATE(precM[[#This Row],[Year]],precM[[#This Row],[Month]],15)</f>
        <v>34227</v>
      </c>
      <c r="D874" s="1">
        <f>precM[[#This Row],[Year]]+1/24+(precM[[#This Row],[Month]]-1)/12</f>
        <v>1993.7083333333335</v>
      </c>
      <c r="E874" s="1">
        <v>0.01</v>
      </c>
      <c r="F874" s="1">
        <f>$Q$17+$Q$18*precM[[#This Row],[DecDate]]</f>
        <v>4.3663055729336389</v>
      </c>
      <c r="G874">
        <f>precM[[#This Row],[Prec]]-precM[[#This Row],[Trend]]</f>
        <v>-4.3563055729336391</v>
      </c>
      <c r="H874" s="4">
        <f t="shared" si="13"/>
        <v>-0.38322864985671584</v>
      </c>
      <c r="I874" s="4">
        <f>precM[[#This Row],[Trend]]+precM[[#This Row],[Cycle]]</f>
        <v>3.983076923076923</v>
      </c>
      <c r="J874" s="4">
        <f>precM[[#This Row],[Detrended]]-precM[[#This Row],[Cycle]]</f>
        <v>-3.9730769230769232</v>
      </c>
      <c r="K874" s="4">
        <f>AVERAGEIF(precM[Month],precM[Month],precM[High Frequency])</f>
        <v>-3.6242505947660595</v>
      </c>
      <c r="L874" s="4">
        <f>precM[[#This Row],[S0]]-AVERAGE($K$2:$K$13)</f>
        <v>-3.6271953476077194</v>
      </c>
      <c r="M874" s="4">
        <f>precM[[#This Row],[Prec]]-precM[[#This Row],[Seasonal]]</f>
        <v>3.6371953476077192</v>
      </c>
    </row>
    <row r="875" spans="1:13" x14ac:dyDescent="0.3">
      <c r="A875" s="1">
        <v>1993</v>
      </c>
      <c r="B875" s="1">
        <v>10</v>
      </c>
      <c r="C875" s="2">
        <f>DATE(precM[[#This Row],[Year]],precM[[#This Row],[Month]],15)</f>
        <v>34257</v>
      </c>
      <c r="D875" s="1">
        <f>precM[[#This Row],[Year]]+1/24+(precM[[#This Row],[Month]]-1)/12</f>
        <v>1993.7916666666667</v>
      </c>
      <c r="E875" s="1">
        <v>4.7699999999999996</v>
      </c>
      <c r="F875" s="1">
        <f>$Q$17+$Q$18*precM[[#This Row],[DecDate]]</f>
        <v>4.3669379490851696</v>
      </c>
      <c r="G875">
        <f>precM[[#This Row],[Prec]]-precM[[#This Row],[Trend]]</f>
        <v>0.40306205091482994</v>
      </c>
      <c r="H875" s="4">
        <f t="shared" si="13"/>
        <v>-0.74539948754670793</v>
      </c>
      <c r="I875" s="4">
        <f>precM[[#This Row],[Trend]]+precM[[#This Row],[Cycle]]</f>
        <v>3.6215384615384618</v>
      </c>
      <c r="J875" s="4">
        <f>precM[[#This Row],[Detrended]]-precM[[#This Row],[Cycle]]</f>
        <v>1.1484615384615378</v>
      </c>
      <c r="K875" s="4">
        <f>AVERAGEIF(precM[Month],precM[Month],precM[High Frequency])</f>
        <v>-1.0463521015067407</v>
      </c>
      <c r="L875" s="4">
        <f>precM[[#This Row],[S0]]-AVERAGE($K$2:$K$13)</f>
        <v>-1.0492968543484005</v>
      </c>
      <c r="M875" s="4">
        <f>precM[[#This Row],[Prec]]-precM[[#This Row],[Seasonal]]</f>
        <v>5.8192968543483996</v>
      </c>
    </row>
    <row r="876" spans="1:13" x14ac:dyDescent="0.3">
      <c r="A876" s="1">
        <v>1993</v>
      </c>
      <c r="B876" s="1">
        <v>11</v>
      </c>
      <c r="C876" s="2">
        <f>DATE(precM[[#This Row],[Year]],precM[[#This Row],[Month]],15)</f>
        <v>34288</v>
      </c>
      <c r="D876" s="1">
        <f>precM[[#This Row],[Year]]+1/24+(precM[[#This Row],[Month]]-1)/12</f>
        <v>1993.875</v>
      </c>
      <c r="E876" s="1">
        <v>1.1499999999999999</v>
      </c>
      <c r="F876" s="1">
        <f>$Q$17+$Q$18*precM[[#This Row],[DecDate]]</f>
        <v>4.3675703252367004</v>
      </c>
      <c r="G876">
        <f>precM[[#This Row],[Prec]]-precM[[#This Row],[Trend]]</f>
        <v>-3.2175703252367005</v>
      </c>
      <c r="H876" s="4">
        <f t="shared" si="13"/>
        <v>-0.87680109446746957</v>
      </c>
      <c r="I876" s="4">
        <f>precM[[#This Row],[Trend]]+precM[[#This Row],[Cycle]]</f>
        <v>3.4907692307692306</v>
      </c>
      <c r="J876" s="4">
        <f>precM[[#This Row],[Detrended]]-precM[[#This Row],[Cycle]]</f>
        <v>-2.3407692307692312</v>
      </c>
      <c r="K876" s="4">
        <f>AVERAGEIF(precM[Month],precM[Month],precM[High Frequency])</f>
        <v>2.138580491673276</v>
      </c>
      <c r="L876" s="4">
        <f>precM[[#This Row],[S0]]-AVERAGE($K$2:$K$13)</f>
        <v>2.1356357388316161</v>
      </c>
      <c r="M876" s="4">
        <f>precM[[#This Row],[Prec]]-precM[[#This Row],[Seasonal]]</f>
        <v>-0.98563573883161615</v>
      </c>
    </row>
    <row r="877" spans="1:13" x14ac:dyDescent="0.3">
      <c r="A877" s="1">
        <v>1993</v>
      </c>
      <c r="B877" s="1">
        <v>12</v>
      </c>
      <c r="C877" s="2">
        <f>DATE(precM[[#This Row],[Year]],precM[[#This Row],[Month]],15)</f>
        <v>34318</v>
      </c>
      <c r="D877" s="1">
        <f>precM[[#This Row],[Year]]+1/24+(precM[[#This Row],[Month]]-1)/12</f>
        <v>1993.9583333333335</v>
      </c>
      <c r="E877" s="1">
        <v>14.41</v>
      </c>
      <c r="F877" s="1">
        <f>$Q$17+$Q$18*precM[[#This Row],[DecDate]]</f>
        <v>4.3682027013882312</v>
      </c>
      <c r="G877">
        <f>precM[[#This Row],[Prec]]-precM[[#This Row],[Trend]]</f>
        <v>10.041797298611769</v>
      </c>
      <c r="H877" s="4">
        <f t="shared" si="13"/>
        <v>-1.1812796244651542</v>
      </c>
      <c r="I877" s="4">
        <f>precM[[#This Row],[Trend]]+precM[[#This Row],[Cycle]]</f>
        <v>3.186923076923077</v>
      </c>
      <c r="J877" s="4">
        <f>precM[[#This Row],[Detrended]]-precM[[#This Row],[Cycle]]</f>
        <v>11.223076923076924</v>
      </c>
      <c r="K877" s="4">
        <f>AVERAGEIF(precM[Month],precM[Month],precM[High Frequency])</f>
        <v>4.7562727993655827</v>
      </c>
      <c r="L877" s="4">
        <f>precM[[#This Row],[S0]]-AVERAGE($K$2:$K$13)</f>
        <v>4.7533280465239232</v>
      </c>
      <c r="M877" s="4">
        <f>precM[[#This Row],[Prec]]-precM[[#This Row],[Seasonal]]</f>
        <v>9.6566719534760779</v>
      </c>
    </row>
    <row r="878" spans="1:13" x14ac:dyDescent="0.3">
      <c r="A878" s="1">
        <v>1994</v>
      </c>
      <c r="B878" s="1">
        <v>1</v>
      </c>
      <c r="C878" s="2">
        <f>DATE(precM[[#This Row],[Year]],precM[[#This Row],[Month]],15)</f>
        <v>34349</v>
      </c>
      <c r="D878" s="1">
        <f>precM[[#This Row],[Year]]+1/24+(precM[[#This Row],[Month]]-1)/12</f>
        <v>1994.0416666666667</v>
      </c>
      <c r="E878" s="1">
        <v>4.0999999999999996</v>
      </c>
      <c r="F878" s="1">
        <f>$Q$17+$Q$18*precM[[#This Row],[DecDate]]</f>
        <v>4.368835077539762</v>
      </c>
      <c r="G878">
        <f>precM[[#This Row],[Prec]]-precM[[#This Row],[Trend]]</f>
        <v>-0.26883507753976232</v>
      </c>
      <c r="H878" s="4">
        <f t="shared" si="13"/>
        <v>-1.358835077539762</v>
      </c>
      <c r="I878" s="4">
        <f>precM[[#This Row],[Trend]]+precM[[#This Row],[Cycle]]</f>
        <v>3.01</v>
      </c>
      <c r="J878" s="4">
        <f>precM[[#This Row],[Detrended]]-precM[[#This Row],[Cycle]]</f>
        <v>1.0899999999999996</v>
      </c>
      <c r="K878" s="4">
        <f>AVERAGEIF(precM[Month],precM[Month],precM[High Frequency])</f>
        <v>4.8781919111816014</v>
      </c>
      <c r="L878" s="4">
        <f>precM[[#This Row],[S0]]-AVERAGE($K$2:$K$13)</f>
        <v>4.8752471583399419</v>
      </c>
      <c r="M878" s="4">
        <f>precM[[#This Row],[Prec]]-precM[[#This Row],[Seasonal]]</f>
        <v>-0.77524715833994229</v>
      </c>
    </row>
    <row r="879" spans="1:13" x14ac:dyDescent="0.3">
      <c r="A879" s="1">
        <v>1994</v>
      </c>
      <c r="B879" s="1">
        <v>2</v>
      </c>
      <c r="C879" s="2">
        <f>DATE(precM[[#This Row],[Year]],precM[[#This Row],[Month]],15)</f>
        <v>34380</v>
      </c>
      <c r="D879" s="1">
        <f>precM[[#This Row],[Year]]+1/24+(precM[[#This Row],[Month]]-1)/12</f>
        <v>1994.125</v>
      </c>
      <c r="E879" s="1">
        <v>7.62</v>
      </c>
      <c r="F879" s="1">
        <f>$Q$17+$Q$18*precM[[#This Row],[DecDate]]</f>
        <v>4.3694674536912927</v>
      </c>
      <c r="G879">
        <f>precM[[#This Row],[Prec]]-precM[[#This Row],[Trend]]</f>
        <v>3.2505325463087074</v>
      </c>
      <c r="H879" s="4">
        <f t="shared" si="13"/>
        <v>-1.3594674536912927</v>
      </c>
      <c r="I879" s="4">
        <f>precM[[#This Row],[Trend]]+precM[[#This Row],[Cycle]]</f>
        <v>3.01</v>
      </c>
      <c r="J879" s="4">
        <f>precM[[#This Row],[Detrended]]-precM[[#This Row],[Cycle]]</f>
        <v>4.6100000000000003</v>
      </c>
      <c r="K879" s="4">
        <f>AVERAGEIF(precM[Month],precM[Month],precM[High Frequency])</f>
        <v>4.3020697858842185</v>
      </c>
      <c r="L879" s="4">
        <f>precM[[#This Row],[S0]]-AVERAGE($K$2:$K$13)</f>
        <v>4.299125033042559</v>
      </c>
      <c r="M879" s="4">
        <f>precM[[#This Row],[Prec]]-precM[[#This Row],[Seasonal]]</f>
        <v>3.3208749669574411</v>
      </c>
    </row>
    <row r="880" spans="1:13" x14ac:dyDescent="0.3">
      <c r="A880" s="1">
        <v>1994</v>
      </c>
      <c r="B880" s="1">
        <v>3</v>
      </c>
      <c r="C880" s="2">
        <f>DATE(precM[[#This Row],[Year]],precM[[#This Row],[Month]],15)</f>
        <v>34408</v>
      </c>
      <c r="D880" s="1">
        <f>precM[[#This Row],[Year]]+1/24+(precM[[#This Row],[Month]]-1)/12</f>
        <v>1994.2083333333335</v>
      </c>
      <c r="E880" s="1">
        <v>1.53</v>
      </c>
      <c r="F880" s="1">
        <f>$Q$17+$Q$18*precM[[#This Row],[DecDate]]</f>
        <v>4.3700998298428235</v>
      </c>
      <c r="G880">
        <f>precM[[#This Row],[Prec]]-precM[[#This Row],[Trend]]</f>
        <v>-2.8400998298428233</v>
      </c>
      <c r="H880" s="4">
        <f t="shared" si="13"/>
        <v>-1.3416382913812852</v>
      </c>
      <c r="I880" s="4">
        <f>precM[[#This Row],[Trend]]+precM[[#This Row],[Cycle]]</f>
        <v>3.0284615384615385</v>
      </c>
      <c r="J880" s="4">
        <f>precM[[#This Row],[Detrended]]-precM[[#This Row],[Cycle]]</f>
        <v>-1.4984615384615381</v>
      </c>
      <c r="K880" s="4">
        <f>AVERAGEIF(precM[Month],precM[Month],precM[High Frequency])</f>
        <v>3.0973513084853286</v>
      </c>
      <c r="L880" s="4">
        <f>precM[[#This Row],[S0]]-AVERAGE($K$2:$K$13)</f>
        <v>3.0944065556436686</v>
      </c>
      <c r="M880" s="4">
        <f>precM[[#This Row],[Prec]]-precM[[#This Row],[Seasonal]]</f>
        <v>-1.5644065556436686</v>
      </c>
    </row>
    <row r="881" spans="1:13" x14ac:dyDescent="0.3">
      <c r="A881" s="1">
        <v>1994</v>
      </c>
      <c r="B881" s="1">
        <v>4</v>
      </c>
      <c r="C881" s="2">
        <f>DATE(precM[[#This Row],[Year]],precM[[#This Row],[Month]],15)</f>
        <v>34439</v>
      </c>
      <c r="D881" s="1">
        <f>precM[[#This Row],[Year]]+1/24+(precM[[#This Row],[Month]]-1)/12</f>
        <v>1994.2916666666667</v>
      </c>
      <c r="E881" s="1">
        <v>2.87</v>
      </c>
      <c r="F881" s="1">
        <f>$Q$17+$Q$18*precM[[#This Row],[DecDate]]</f>
        <v>4.3707322059943543</v>
      </c>
      <c r="G881">
        <f>precM[[#This Row],[Prec]]-precM[[#This Row],[Trend]]</f>
        <v>-1.5007322059943542</v>
      </c>
      <c r="H881" s="4">
        <f t="shared" si="13"/>
        <v>-1.1391937444558928</v>
      </c>
      <c r="I881" s="4">
        <f>precM[[#This Row],[Trend]]+precM[[#This Row],[Cycle]]</f>
        <v>3.2315384615384612</v>
      </c>
      <c r="J881" s="4">
        <f>precM[[#This Row],[Detrended]]-precM[[#This Row],[Cycle]]</f>
        <v>-0.36153846153846136</v>
      </c>
      <c r="K881" s="4">
        <f>AVERAGEIF(precM[Month],precM[Month],precM[High Frequency])</f>
        <v>-0.10716891356066603</v>
      </c>
      <c r="L881" s="4">
        <f>precM[[#This Row],[S0]]-AVERAGE($K$2:$K$13)</f>
        <v>-0.11011366640232584</v>
      </c>
      <c r="M881" s="4">
        <f>precM[[#This Row],[Prec]]-precM[[#This Row],[Seasonal]]</f>
        <v>2.980113666402326</v>
      </c>
    </row>
    <row r="882" spans="1:13" x14ac:dyDescent="0.3">
      <c r="A882" s="1">
        <v>1994</v>
      </c>
      <c r="B882" s="1">
        <v>5</v>
      </c>
      <c r="C882" s="2">
        <f>DATE(precM[[#This Row],[Year]],precM[[#This Row],[Month]],15)</f>
        <v>34469</v>
      </c>
      <c r="D882" s="1">
        <f>precM[[#This Row],[Year]]+1/24+(precM[[#This Row],[Month]]-1)/12</f>
        <v>1994.375</v>
      </c>
      <c r="E882" s="1">
        <v>1.96</v>
      </c>
      <c r="F882" s="1">
        <f>$Q$17+$Q$18*precM[[#This Row],[DecDate]]</f>
        <v>4.3713645821458851</v>
      </c>
      <c r="G882">
        <f>precM[[#This Row],[Prec]]-precM[[#This Row],[Trend]]</f>
        <v>-2.4113645821458851</v>
      </c>
      <c r="H882" s="4">
        <f t="shared" si="13"/>
        <v>-1.2905953513766542</v>
      </c>
      <c r="I882" s="4">
        <f>precM[[#This Row],[Trend]]+precM[[#This Row],[Cycle]]</f>
        <v>3.0807692307692309</v>
      </c>
      <c r="J882" s="4">
        <f>precM[[#This Row],[Detrended]]-precM[[#This Row],[Cycle]]</f>
        <v>-1.120769230769231</v>
      </c>
      <c r="K882" s="4">
        <f>AVERAGEIF(precM[Month],precM[Month],precM[High Frequency])</f>
        <v>-2.20263283108644</v>
      </c>
      <c r="L882" s="4">
        <f>precM[[#This Row],[S0]]-AVERAGE($K$2:$K$13)</f>
        <v>-2.2055775839281</v>
      </c>
      <c r="M882" s="4">
        <f>precM[[#This Row],[Prec]]-precM[[#This Row],[Seasonal]]</f>
        <v>4.1655775839280995</v>
      </c>
    </row>
    <row r="883" spans="1:13" x14ac:dyDescent="0.3">
      <c r="A883" s="1">
        <v>1994</v>
      </c>
      <c r="B883" s="1">
        <v>6</v>
      </c>
      <c r="C883" s="2">
        <f>DATE(precM[[#This Row],[Year]],precM[[#This Row],[Month]],15)</f>
        <v>34500</v>
      </c>
      <c r="D883" s="1">
        <f>precM[[#This Row],[Year]]+1/24+(precM[[#This Row],[Month]]-1)/12</f>
        <v>1994.4583333333335</v>
      </c>
      <c r="E883" s="1">
        <v>0.32</v>
      </c>
      <c r="F883" s="1">
        <f>$Q$17+$Q$18*precM[[#This Row],[DecDate]]</f>
        <v>4.3719969582974159</v>
      </c>
      <c r="G883">
        <f>precM[[#This Row],[Prec]]-precM[[#This Row],[Trend]]</f>
        <v>-4.0519969582974156</v>
      </c>
      <c r="H883" s="4">
        <f t="shared" si="13"/>
        <v>-0.81507388137433867</v>
      </c>
      <c r="I883" s="4">
        <f>precM[[#This Row],[Trend]]+precM[[#This Row],[Cycle]]</f>
        <v>3.5569230769230771</v>
      </c>
      <c r="J883" s="4">
        <f>precM[[#This Row],[Detrended]]-precM[[#This Row],[Cycle]]</f>
        <v>-3.2369230769230768</v>
      </c>
      <c r="K883" s="4">
        <f>AVERAGEIF(precM[Month],precM[Month],precM[High Frequency])</f>
        <v>-3.5464234734337858</v>
      </c>
      <c r="L883" s="4">
        <f>precM[[#This Row],[S0]]-AVERAGE($K$2:$K$13)</f>
        <v>-3.5493682262754458</v>
      </c>
      <c r="M883" s="4">
        <f>precM[[#This Row],[Prec]]-precM[[#This Row],[Seasonal]]</f>
        <v>3.8693682262754456</v>
      </c>
    </row>
    <row r="884" spans="1:13" x14ac:dyDescent="0.3">
      <c r="A884" s="1">
        <v>1994</v>
      </c>
      <c r="B884" s="1">
        <v>7</v>
      </c>
      <c r="C884" s="2">
        <f>DATE(precM[[#This Row],[Year]],precM[[#This Row],[Month]],15)</f>
        <v>34530</v>
      </c>
      <c r="D884" s="1">
        <f>precM[[#This Row],[Year]]+1/24+(precM[[#This Row],[Month]]-1)/12</f>
        <v>1994.5416666666667</v>
      </c>
      <c r="E884" s="1">
        <v>0.01</v>
      </c>
      <c r="F884" s="1">
        <f>$Q$17+$Q$18*precM[[#This Row],[DecDate]]</f>
        <v>4.3726293344489466</v>
      </c>
      <c r="G884">
        <f>precM[[#This Row],[Prec]]-precM[[#This Row],[Trend]]</f>
        <v>-4.3626293344489468</v>
      </c>
      <c r="H884" s="4">
        <f t="shared" si="13"/>
        <v>0.16352451170489929</v>
      </c>
      <c r="I884" s="4">
        <f>precM[[#This Row],[Trend]]+precM[[#This Row],[Cycle]]</f>
        <v>4.5361538461538462</v>
      </c>
      <c r="J884" s="4">
        <f>precM[[#This Row],[Detrended]]-precM[[#This Row],[Cycle]]</f>
        <v>-4.5261538461538464</v>
      </c>
      <c r="K884" s="4">
        <f>AVERAGEIF(precM[Month],precM[Month],precM[High Frequency])</f>
        <v>-4.3746233148294991</v>
      </c>
      <c r="L884" s="4">
        <f>precM[[#This Row],[S0]]-AVERAGE($K$2:$K$13)</f>
        <v>-4.3775680676711586</v>
      </c>
      <c r="M884" s="4">
        <f>precM[[#This Row],[Prec]]-precM[[#This Row],[Seasonal]]</f>
        <v>4.3875680676711584</v>
      </c>
    </row>
    <row r="885" spans="1:13" x14ac:dyDescent="0.3">
      <c r="A885" s="1">
        <v>1994</v>
      </c>
      <c r="B885" s="1">
        <v>8</v>
      </c>
      <c r="C885" s="2">
        <f>DATE(precM[[#This Row],[Year]],precM[[#This Row],[Month]],15)</f>
        <v>34561</v>
      </c>
      <c r="D885" s="1">
        <f>precM[[#This Row],[Year]]+1/24+(precM[[#This Row],[Month]]-1)/12</f>
        <v>1994.625</v>
      </c>
      <c r="E885" s="1">
        <v>0</v>
      </c>
      <c r="F885" s="1">
        <f>$Q$17+$Q$18*precM[[#This Row],[DecDate]]</f>
        <v>4.3732617106004774</v>
      </c>
      <c r="G885">
        <f>precM[[#This Row],[Prec]]-precM[[#This Row],[Trend]]</f>
        <v>-4.3732617106004774</v>
      </c>
      <c r="H885" s="4">
        <f t="shared" si="13"/>
        <v>-3.2617106004774786E-3</v>
      </c>
      <c r="I885" s="4">
        <f>precM[[#This Row],[Trend]]+precM[[#This Row],[Cycle]]</f>
        <v>4.37</v>
      </c>
      <c r="J885" s="4">
        <f>precM[[#This Row],[Detrended]]-precM[[#This Row],[Cycle]]</f>
        <v>-4.37</v>
      </c>
      <c r="K885" s="4">
        <f>AVERAGEIF(precM[Month],precM[Month],precM[High Frequency])</f>
        <v>-4.2356780333068986</v>
      </c>
      <c r="L885" s="4">
        <f>precM[[#This Row],[S0]]-AVERAGE($K$2:$K$13)</f>
        <v>-4.2386227861485581</v>
      </c>
      <c r="M885" s="4">
        <f>precM[[#This Row],[Prec]]-precM[[#This Row],[Seasonal]]</f>
        <v>4.2386227861485581</v>
      </c>
    </row>
    <row r="886" spans="1:13" x14ac:dyDescent="0.3">
      <c r="A886" s="1">
        <v>1994</v>
      </c>
      <c r="B886" s="1">
        <v>9</v>
      </c>
      <c r="C886" s="2">
        <f>DATE(precM[[#This Row],[Year]],precM[[#This Row],[Month]],15)</f>
        <v>34592</v>
      </c>
      <c r="D886" s="1">
        <f>precM[[#This Row],[Year]]+1/24+(precM[[#This Row],[Month]]-1)/12</f>
        <v>1994.7083333333335</v>
      </c>
      <c r="E886" s="1">
        <v>0.62</v>
      </c>
      <c r="F886" s="1">
        <f>$Q$17+$Q$18*precM[[#This Row],[DecDate]]</f>
        <v>4.3738940867520082</v>
      </c>
      <c r="G886">
        <f>precM[[#This Row],[Prec]]-precM[[#This Row],[Trend]]</f>
        <v>-3.7538940867520081</v>
      </c>
      <c r="H886" s="4">
        <f t="shared" si="13"/>
        <v>1.1676443747864533</v>
      </c>
      <c r="I886" s="4">
        <f>precM[[#This Row],[Trend]]+precM[[#This Row],[Cycle]]</f>
        <v>5.5415384615384617</v>
      </c>
      <c r="J886" s="4">
        <f>precM[[#This Row],[Detrended]]-precM[[#This Row],[Cycle]]</f>
        <v>-4.9215384615384616</v>
      </c>
      <c r="K886" s="4">
        <f>AVERAGEIF(precM[Month],precM[Month],precM[High Frequency])</f>
        <v>-3.6242505947660595</v>
      </c>
      <c r="L886" s="4">
        <f>precM[[#This Row],[S0]]-AVERAGE($K$2:$K$13)</f>
        <v>-3.6271953476077194</v>
      </c>
      <c r="M886" s="4">
        <f>precM[[#This Row],[Prec]]-precM[[#This Row],[Seasonal]]</f>
        <v>4.2471953476077191</v>
      </c>
    </row>
    <row r="887" spans="1:13" x14ac:dyDescent="0.3">
      <c r="A887" s="1">
        <v>1994</v>
      </c>
      <c r="B887" s="1">
        <v>10</v>
      </c>
      <c r="C887" s="2">
        <f>DATE(precM[[#This Row],[Year]],precM[[#This Row],[Month]],15)</f>
        <v>34622</v>
      </c>
      <c r="D887" s="1">
        <f>precM[[#This Row],[Year]]+1/24+(precM[[#This Row],[Month]]-1)/12</f>
        <v>1994.7916666666667</v>
      </c>
      <c r="E887" s="1">
        <v>2.65</v>
      </c>
      <c r="F887" s="1">
        <f>$Q$17+$Q$18*precM[[#This Row],[DecDate]]</f>
        <v>4.374526462903539</v>
      </c>
      <c r="G887">
        <f>precM[[#This Row],[Prec]]-precM[[#This Row],[Trend]]</f>
        <v>-1.7245264629035391</v>
      </c>
      <c r="H887" s="4">
        <f t="shared" si="13"/>
        <v>1.7054735370964609</v>
      </c>
      <c r="I887" s="4">
        <f>precM[[#This Row],[Trend]]+precM[[#This Row],[Cycle]]</f>
        <v>6.08</v>
      </c>
      <c r="J887" s="4">
        <f>precM[[#This Row],[Detrended]]-precM[[#This Row],[Cycle]]</f>
        <v>-3.4299999999999997</v>
      </c>
      <c r="K887" s="4">
        <f>AVERAGEIF(precM[Month],precM[Month],precM[High Frequency])</f>
        <v>-1.0463521015067407</v>
      </c>
      <c r="L887" s="4">
        <f>precM[[#This Row],[S0]]-AVERAGE($K$2:$K$13)</f>
        <v>-1.0492968543484005</v>
      </c>
      <c r="M887" s="4">
        <f>precM[[#This Row],[Prec]]-precM[[#This Row],[Seasonal]]</f>
        <v>3.6992968543484004</v>
      </c>
    </row>
    <row r="888" spans="1:13" x14ac:dyDescent="0.3">
      <c r="A888" s="1">
        <v>1994</v>
      </c>
      <c r="B888" s="1">
        <v>11</v>
      </c>
      <c r="C888" s="2">
        <f>DATE(precM[[#This Row],[Year]],precM[[#This Row],[Month]],15)</f>
        <v>34653</v>
      </c>
      <c r="D888" s="1">
        <f>precM[[#This Row],[Year]]+1/24+(precM[[#This Row],[Month]]-1)/12</f>
        <v>1994.875</v>
      </c>
      <c r="E888" s="1">
        <v>2.81</v>
      </c>
      <c r="F888" s="1">
        <f>$Q$17+$Q$18*precM[[#This Row],[DecDate]]</f>
        <v>4.375158839055068</v>
      </c>
      <c r="G888">
        <f>precM[[#This Row],[Prec]]-precM[[#This Row],[Trend]]</f>
        <v>-1.5651588390550679</v>
      </c>
      <c r="H888" s="4">
        <f t="shared" si="13"/>
        <v>1.8394565455603149</v>
      </c>
      <c r="I888" s="4">
        <f>precM[[#This Row],[Trend]]+precM[[#This Row],[Cycle]]</f>
        <v>6.2146153846153833</v>
      </c>
      <c r="J888" s="4">
        <f>precM[[#This Row],[Detrended]]-precM[[#This Row],[Cycle]]</f>
        <v>-3.4046153846153828</v>
      </c>
      <c r="K888" s="4">
        <f>AVERAGEIF(precM[Month],precM[Month],precM[High Frequency])</f>
        <v>2.138580491673276</v>
      </c>
      <c r="L888" s="4">
        <f>precM[[#This Row],[S0]]-AVERAGE($K$2:$K$13)</f>
        <v>2.1356357388316161</v>
      </c>
      <c r="M888" s="4">
        <f>precM[[#This Row],[Prec]]-precM[[#This Row],[Seasonal]]</f>
        <v>0.67436426116838399</v>
      </c>
    </row>
    <row r="889" spans="1:13" x14ac:dyDescent="0.3">
      <c r="A889" s="1">
        <v>1994</v>
      </c>
      <c r="B889" s="1">
        <v>12</v>
      </c>
      <c r="C889" s="2">
        <f>DATE(precM[[#This Row],[Year]],precM[[#This Row],[Month]],15)</f>
        <v>34683</v>
      </c>
      <c r="D889" s="1">
        <f>precM[[#This Row],[Year]]+1/24+(precM[[#This Row],[Month]]-1)/12</f>
        <v>1994.9583333333335</v>
      </c>
      <c r="E889" s="1">
        <v>7.34</v>
      </c>
      <c r="F889" s="1">
        <f>$Q$17+$Q$18*precM[[#This Row],[DecDate]]</f>
        <v>4.3757912152066005</v>
      </c>
      <c r="G889">
        <f>precM[[#This Row],[Prec]]-precM[[#This Row],[Trend]]</f>
        <v>2.9642087847933993</v>
      </c>
      <c r="H889" s="4">
        <f t="shared" si="13"/>
        <v>1.922670323254938</v>
      </c>
      <c r="I889" s="4">
        <f>precM[[#This Row],[Trend]]+precM[[#This Row],[Cycle]]</f>
        <v>6.2984615384615381</v>
      </c>
      <c r="J889" s="4">
        <f>precM[[#This Row],[Detrended]]-precM[[#This Row],[Cycle]]</f>
        <v>1.0415384615384613</v>
      </c>
      <c r="K889" s="4">
        <f>AVERAGEIF(precM[Month],precM[Month],precM[High Frequency])</f>
        <v>4.7562727993655827</v>
      </c>
      <c r="L889" s="4">
        <f>precM[[#This Row],[S0]]-AVERAGE($K$2:$K$13)</f>
        <v>4.7533280465239232</v>
      </c>
      <c r="M889" s="4">
        <f>precM[[#This Row],[Prec]]-precM[[#This Row],[Seasonal]]</f>
        <v>2.5866719534760767</v>
      </c>
    </row>
    <row r="890" spans="1:13" x14ac:dyDescent="0.3">
      <c r="A890" s="1">
        <v>1995</v>
      </c>
      <c r="B890" s="1">
        <v>1</v>
      </c>
      <c r="C890" s="2">
        <f>DATE(precM[[#This Row],[Year]],precM[[#This Row],[Month]],15)</f>
        <v>34714</v>
      </c>
      <c r="D890" s="1">
        <f>precM[[#This Row],[Year]]+1/24+(precM[[#This Row],[Month]]-1)/12</f>
        <v>1995.0416666666667</v>
      </c>
      <c r="E890" s="1">
        <v>27.14</v>
      </c>
      <c r="F890" s="1">
        <f>$Q$17+$Q$18*precM[[#This Row],[DecDate]]</f>
        <v>4.3764235913581313</v>
      </c>
      <c r="G890">
        <f>precM[[#This Row],[Prec]]-precM[[#This Row],[Trend]]</f>
        <v>22.763576408641867</v>
      </c>
      <c r="H890" s="4">
        <f t="shared" si="13"/>
        <v>1.9204994855649462</v>
      </c>
      <c r="I890" s="4">
        <f>precM[[#This Row],[Trend]]+precM[[#This Row],[Cycle]]</f>
        <v>6.2969230769230773</v>
      </c>
      <c r="J890" s="4">
        <f>precM[[#This Row],[Detrended]]-precM[[#This Row],[Cycle]]</f>
        <v>20.843076923076922</v>
      </c>
      <c r="K890" s="4">
        <f>AVERAGEIF(precM[Month],precM[Month],precM[High Frequency])</f>
        <v>4.8781919111816014</v>
      </c>
      <c r="L890" s="4">
        <f>precM[[#This Row],[S0]]-AVERAGE($K$2:$K$13)</f>
        <v>4.8752471583399419</v>
      </c>
      <c r="M890" s="4">
        <f>precM[[#This Row],[Prec]]-precM[[#This Row],[Seasonal]]</f>
        <v>22.264752841660059</v>
      </c>
    </row>
    <row r="891" spans="1:13" x14ac:dyDescent="0.3">
      <c r="A891" s="1">
        <v>1995</v>
      </c>
      <c r="B891" s="1">
        <v>2</v>
      </c>
      <c r="C891" s="2">
        <f>DATE(precM[[#This Row],[Year]],precM[[#This Row],[Month]],15)</f>
        <v>34745</v>
      </c>
      <c r="D891" s="1">
        <f>precM[[#This Row],[Year]]+1/24+(precM[[#This Row],[Month]]-1)/12</f>
        <v>1995.125</v>
      </c>
      <c r="E891" s="1">
        <v>1.94</v>
      </c>
      <c r="F891" s="1">
        <f>$Q$17+$Q$18*precM[[#This Row],[DecDate]]</f>
        <v>4.3770559675096603</v>
      </c>
      <c r="G891">
        <f>precM[[#This Row],[Prec]]-precM[[#This Row],[Trend]]</f>
        <v>-2.4370559675096604</v>
      </c>
      <c r="H891" s="4">
        <f t="shared" si="13"/>
        <v>1.9190978786441848</v>
      </c>
      <c r="I891" s="4">
        <f>precM[[#This Row],[Trend]]+precM[[#This Row],[Cycle]]</f>
        <v>6.2961538461538451</v>
      </c>
      <c r="J891" s="4">
        <f>precM[[#This Row],[Detrended]]-precM[[#This Row],[Cycle]]</f>
        <v>-4.3561538461538447</v>
      </c>
      <c r="K891" s="4">
        <f>AVERAGEIF(precM[Month],precM[Month],precM[High Frequency])</f>
        <v>4.3020697858842185</v>
      </c>
      <c r="L891" s="4">
        <f>precM[[#This Row],[S0]]-AVERAGE($K$2:$K$13)</f>
        <v>4.299125033042559</v>
      </c>
      <c r="M891" s="4">
        <f>precM[[#This Row],[Prec]]-precM[[#This Row],[Seasonal]]</f>
        <v>-2.359125033042559</v>
      </c>
    </row>
    <row r="892" spans="1:13" x14ac:dyDescent="0.3">
      <c r="A892" s="1">
        <v>1995</v>
      </c>
      <c r="B892" s="1">
        <v>3</v>
      </c>
      <c r="C892" s="2">
        <f>DATE(precM[[#This Row],[Year]],precM[[#This Row],[Month]],15)</f>
        <v>34773</v>
      </c>
      <c r="D892" s="1">
        <f>precM[[#This Row],[Year]]+1/24+(precM[[#This Row],[Month]]-1)/12</f>
        <v>1995.2083333333335</v>
      </c>
      <c r="E892" s="1">
        <v>22.85</v>
      </c>
      <c r="F892" s="1">
        <f>$Q$17+$Q$18*precM[[#This Row],[DecDate]]</f>
        <v>4.3776883436611929</v>
      </c>
      <c r="G892">
        <f>precM[[#This Row],[Prec]]-precM[[#This Row],[Trend]]</f>
        <v>18.47231165633881</v>
      </c>
      <c r="H892" s="4">
        <f t="shared" si="13"/>
        <v>1.9184655024926536</v>
      </c>
      <c r="I892" s="4">
        <f>precM[[#This Row],[Trend]]+precM[[#This Row],[Cycle]]</f>
        <v>6.296153846153846</v>
      </c>
      <c r="J892" s="4">
        <f>precM[[#This Row],[Detrended]]-precM[[#This Row],[Cycle]]</f>
        <v>16.553846153846155</v>
      </c>
      <c r="K892" s="4">
        <f>AVERAGEIF(precM[Month],precM[Month],precM[High Frequency])</f>
        <v>3.0973513084853286</v>
      </c>
      <c r="L892" s="4">
        <f>precM[[#This Row],[S0]]-AVERAGE($K$2:$K$13)</f>
        <v>3.0944065556436686</v>
      </c>
      <c r="M892" s="4">
        <f>precM[[#This Row],[Prec]]-precM[[#This Row],[Seasonal]]</f>
        <v>19.755593444356332</v>
      </c>
    </row>
    <row r="893" spans="1:13" x14ac:dyDescent="0.3">
      <c r="A893" s="1">
        <v>1995</v>
      </c>
      <c r="B893" s="1">
        <v>4</v>
      </c>
      <c r="C893" s="2">
        <f>DATE(precM[[#This Row],[Year]],precM[[#This Row],[Month]],15)</f>
        <v>34804</v>
      </c>
      <c r="D893" s="1">
        <f>precM[[#This Row],[Year]]+1/24+(precM[[#This Row],[Month]]-1)/12</f>
        <v>1995.2916666666667</v>
      </c>
      <c r="E893" s="1">
        <v>8.5299999999999994</v>
      </c>
      <c r="F893" s="1">
        <f>$Q$17+$Q$18*precM[[#This Row],[DecDate]]</f>
        <v>4.3783207198127236</v>
      </c>
      <c r="G893">
        <f>precM[[#This Row],[Prec]]-precM[[#This Row],[Trend]]</f>
        <v>4.1516792801872757</v>
      </c>
      <c r="H893" s="4">
        <f t="shared" si="13"/>
        <v>1.9293715878795841</v>
      </c>
      <c r="I893" s="4">
        <f>precM[[#This Row],[Trend]]+precM[[#This Row],[Cycle]]</f>
        <v>6.3076923076923075</v>
      </c>
      <c r="J893" s="4">
        <f>precM[[#This Row],[Detrended]]-precM[[#This Row],[Cycle]]</f>
        <v>2.2223076923076919</v>
      </c>
      <c r="K893" s="4">
        <f>AVERAGEIF(precM[Month],precM[Month],precM[High Frequency])</f>
        <v>-0.10716891356066603</v>
      </c>
      <c r="L893" s="4">
        <f>precM[[#This Row],[S0]]-AVERAGE($K$2:$K$13)</f>
        <v>-0.11011366640232584</v>
      </c>
      <c r="M893" s="4">
        <f>precM[[#This Row],[Prec]]-precM[[#This Row],[Seasonal]]</f>
        <v>8.6401136664023248</v>
      </c>
    </row>
    <row r="894" spans="1:13" x14ac:dyDescent="0.3">
      <c r="A894" s="1">
        <v>1995</v>
      </c>
      <c r="B894" s="1">
        <v>5</v>
      </c>
      <c r="C894" s="2">
        <f>DATE(precM[[#This Row],[Year]],precM[[#This Row],[Month]],15)</f>
        <v>34834</v>
      </c>
      <c r="D894" s="1">
        <f>precM[[#This Row],[Year]]+1/24+(precM[[#This Row],[Month]]-1)/12</f>
        <v>1995.375</v>
      </c>
      <c r="E894" s="1">
        <v>4.62</v>
      </c>
      <c r="F894" s="1">
        <f>$Q$17+$Q$18*precM[[#This Row],[DecDate]]</f>
        <v>4.3789530959642526</v>
      </c>
      <c r="G894">
        <f>precM[[#This Row],[Prec]]-precM[[#This Row],[Trend]]</f>
        <v>0.24104690403574747</v>
      </c>
      <c r="H894" s="4">
        <f t="shared" si="13"/>
        <v>2.3879699809588226</v>
      </c>
      <c r="I894" s="4">
        <f>precM[[#This Row],[Trend]]+precM[[#This Row],[Cycle]]</f>
        <v>6.7669230769230753</v>
      </c>
      <c r="J894" s="4">
        <f>precM[[#This Row],[Detrended]]-precM[[#This Row],[Cycle]]</f>
        <v>-2.1469230769230752</v>
      </c>
      <c r="K894" s="4">
        <f>AVERAGEIF(precM[Month],precM[Month],precM[High Frequency])</f>
        <v>-2.20263283108644</v>
      </c>
      <c r="L894" s="4">
        <f>precM[[#This Row],[S0]]-AVERAGE($K$2:$K$13)</f>
        <v>-2.2055775839281</v>
      </c>
      <c r="M894" s="4">
        <f>precM[[#This Row],[Prec]]-precM[[#This Row],[Seasonal]]</f>
        <v>6.8255775839280997</v>
      </c>
    </row>
    <row r="895" spans="1:13" x14ac:dyDescent="0.3">
      <c r="A895" s="1">
        <v>1995</v>
      </c>
      <c r="B895" s="1">
        <v>6</v>
      </c>
      <c r="C895" s="2">
        <f>DATE(precM[[#This Row],[Year]],precM[[#This Row],[Month]],15)</f>
        <v>34865</v>
      </c>
      <c r="D895" s="1">
        <f>precM[[#This Row],[Year]]+1/24+(precM[[#This Row],[Month]]-1)/12</f>
        <v>1995.4583333333335</v>
      </c>
      <c r="E895" s="1">
        <v>3.05</v>
      </c>
      <c r="F895" s="1">
        <f>$Q$17+$Q$18*precM[[#This Row],[DecDate]]</f>
        <v>4.3795854721157852</v>
      </c>
      <c r="G895">
        <f>precM[[#This Row],[Prec]]-precM[[#This Row],[Trend]]</f>
        <v>-1.3295854721157854</v>
      </c>
      <c r="H895" s="4">
        <f t="shared" si="13"/>
        <v>2.7534914509611386</v>
      </c>
      <c r="I895" s="4">
        <f>precM[[#This Row],[Trend]]+precM[[#This Row],[Cycle]]</f>
        <v>7.1330769230769242</v>
      </c>
      <c r="J895" s="4">
        <f>precM[[#This Row],[Detrended]]-precM[[#This Row],[Cycle]]</f>
        <v>-4.0830769230769235</v>
      </c>
      <c r="K895" s="4">
        <f>AVERAGEIF(precM[Month],precM[Month],precM[High Frequency])</f>
        <v>-3.5464234734337858</v>
      </c>
      <c r="L895" s="4">
        <f>precM[[#This Row],[S0]]-AVERAGE($K$2:$K$13)</f>
        <v>-3.5493682262754458</v>
      </c>
      <c r="M895" s="4">
        <f>precM[[#This Row],[Prec]]-precM[[#This Row],[Seasonal]]</f>
        <v>6.5993682262754456</v>
      </c>
    </row>
    <row r="896" spans="1:13" x14ac:dyDescent="0.3">
      <c r="A896" s="1">
        <v>1995</v>
      </c>
      <c r="B896" s="1">
        <v>7</v>
      </c>
      <c r="C896" s="2">
        <f>DATE(precM[[#This Row],[Year]],precM[[#This Row],[Month]],15)</f>
        <v>34895</v>
      </c>
      <c r="D896" s="1">
        <f>precM[[#This Row],[Year]]+1/24+(precM[[#This Row],[Month]]-1)/12</f>
        <v>1995.5416666666667</v>
      </c>
      <c r="E896" s="1">
        <v>0.3</v>
      </c>
      <c r="F896" s="1">
        <f>$Q$17+$Q$18*precM[[#This Row],[DecDate]]</f>
        <v>4.380217848267316</v>
      </c>
      <c r="G896">
        <f>precM[[#This Row],[Prec]]-precM[[#This Row],[Trend]]</f>
        <v>-4.0802178482673161</v>
      </c>
      <c r="H896" s="4">
        <f t="shared" si="13"/>
        <v>3.1451667671173005</v>
      </c>
      <c r="I896" s="4">
        <f>precM[[#This Row],[Trend]]+precM[[#This Row],[Cycle]]</f>
        <v>7.5253846153846169</v>
      </c>
      <c r="J896" s="4">
        <f>precM[[#This Row],[Detrended]]-precM[[#This Row],[Cycle]]</f>
        <v>-7.2253846153846162</v>
      </c>
      <c r="K896" s="4">
        <f>AVERAGEIF(precM[Month],precM[Month],precM[High Frequency])</f>
        <v>-4.3746233148294991</v>
      </c>
      <c r="L896" s="4">
        <f>precM[[#This Row],[S0]]-AVERAGE($K$2:$K$13)</f>
        <v>-4.3775680676711586</v>
      </c>
      <c r="M896" s="4">
        <f>precM[[#This Row],[Prec]]-precM[[#This Row],[Seasonal]]</f>
        <v>4.6775680676711584</v>
      </c>
    </row>
    <row r="897" spans="1:13" x14ac:dyDescent="0.3">
      <c r="A897" s="1">
        <v>1995</v>
      </c>
      <c r="B897" s="1">
        <v>8</v>
      </c>
      <c r="C897" s="2">
        <f>DATE(precM[[#This Row],[Year]],precM[[#This Row],[Month]],15)</f>
        <v>34926</v>
      </c>
      <c r="D897" s="1">
        <f>precM[[#This Row],[Year]]+1/24+(precM[[#This Row],[Month]]-1)/12</f>
        <v>1995.625</v>
      </c>
      <c r="E897" s="1">
        <v>0</v>
      </c>
      <c r="F897" s="1">
        <f>$Q$17+$Q$18*precM[[#This Row],[DecDate]]</f>
        <v>4.380850224418845</v>
      </c>
      <c r="G897">
        <f>precM[[#This Row],[Prec]]-precM[[#This Row],[Trend]]</f>
        <v>-4.380850224418845</v>
      </c>
      <c r="H897" s="4">
        <f t="shared" si="13"/>
        <v>2.1391497755811537</v>
      </c>
      <c r="I897" s="4">
        <f>precM[[#This Row],[Trend]]+precM[[#This Row],[Cycle]]</f>
        <v>6.5199999999999987</v>
      </c>
      <c r="J897" s="4">
        <f>precM[[#This Row],[Detrended]]-precM[[#This Row],[Cycle]]</f>
        <v>-6.5199999999999987</v>
      </c>
      <c r="K897" s="4">
        <f>AVERAGEIF(precM[Month],precM[Month],precM[High Frequency])</f>
        <v>-4.2356780333068986</v>
      </c>
      <c r="L897" s="4">
        <f>precM[[#This Row],[S0]]-AVERAGE($K$2:$K$13)</f>
        <v>-4.2386227861485581</v>
      </c>
      <c r="M897" s="4">
        <f>precM[[#This Row],[Prec]]-precM[[#This Row],[Seasonal]]</f>
        <v>4.2386227861485581</v>
      </c>
    </row>
    <row r="898" spans="1:13" x14ac:dyDescent="0.3">
      <c r="A898" s="1">
        <v>1995</v>
      </c>
      <c r="B898" s="1">
        <v>9</v>
      </c>
      <c r="C898" s="2">
        <f>DATE(precM[[#This Row],[Year]],precM[[#This Row],[Month]],15)</f>
        <v>34957</v>
      </c>
      <c r="D898" s="1">
        <f>precM[[#This Row],[Year]]+1/24+(precM[[#This Row],[Month]]-1)/12</f>
        <v>1995.7083333333335</v>
      </c>
      <c r="E898" s="1">
        <v>0</v>
      </c>
      <c r="F898" s="1">
        <f>$Q$17+$Q$18*precM[[#This Row],[DecDate]]</f>
        <v>4.3814826005703775</v>
      </c>
      <c r="G898">
        <f>precM[[#This Row],[Prec]]-precM[[#This Row],[Trend]]</f>
        <v>-4.3814826005703775</v>
      </c>
      <c r="H898" s="4">
        <f t="shared" si="13"/>
        <v>2.4415943225065457</v>
      </c>
      <c r="I898" s="4">
        <f>precM[[#This Row],[Trend]]+precM[[#This Row],[Cycle]]</f>
        <v>6.8230769230769237</v>
      </c>
      <c r="J898" s="4">
        <f>precM[[#This Row],[Detrended]]-precM[[#This Row],[Cycle]]</f>
        <v>-6.8230769230769237</v>
      </c>
      <c r="K898" s="4">
        <f>AVERAGEIF(precM[Month],precM[Month],precM[High Frequency])</f>
        <v>-3.6242505947660595</v>
      </c>
      <c r="L898" s="4">
        <f>precM[[#This Row],[S0]]-AVERAGE($K$2:$K$13)</f>
        <v>-3.6271953476077194</v>
      </c>
      <c r="M898" s="4">
        <f>precM[[#This Row],[Prec]]-precM[[#This Row],[Seasonal]]</f>
        <v>3.6271953476077194</v>
      </c>
    </row>
    <row r="899" spans="1:13" x14ac:dyDescent="0.3">
      <c r="A899" s="1">
        <v>1995</v>
      </c>
      <c r="B899" s="1">
        <v>10</v>
      </c>
      <c r="C899" s="2">
        <f>DATE(precM[[#This Row],[Year]],precM[[#This Row],[Month]],15)</f>
        <v>34987</v>
      </c>
      <c r="D899" s="1">
        <f>precM[[#This Row],[Year]]+1/24+(precM[[#This Row],[Month]]-1)/12</f>
        <v>1995.7916666666667</v>
      </c>
      <c r="E899" s="1">
        <v>0.77</v>
      </c>
      <c r="F899" s="1">
        <f>$Q$17+$Q$18*precM[[#This Row],[DecDate]]</f>
        <v>4.3821149767219083</v>
      </c>
      <c r="G899">
        <f>precM[[#This Row],[Prec]]-precM[[#This Row],[Trend]]</f>
        <v>-3.6121149767219083</v>
      </c>
      <c r="H899" s="4">
        <f t="shared" si="13"/>
        <v>1.1340388694319381</v>
      </c>
      <c r="I899" s="4">
        <f>precM[[#This Row],[Trend]]+precM[[#This Row],[Cycle]]</f>
        <v>5.5161538461538466</v>
      </c>
      <c r="J899" s="4">
        <f>precM[[#This Row],[Detrended]]-precM[[#This Row],[Cycle]]</f>
        <v>-4.7461538461538462</v>
      </c>
      <c r="K899" s="4">
        <f>AVERAGEIF(precM[Month],precM[Month],precM[High Frequency])</f>
        <v>-1.0463521015067407</v>
      </c>
      <c r="L899" s="4">
        <f>precM[[#This Row],[S0]]-AVERAGE($K$2:$K$13)</f>
        <v>-1.0492968543484005</v>
      </c>
      <c r="M899" s="4">
        <f>precM[[#This Row],[Prec]]-precM[[#This Row],[Seasonal]]</f>
        <v>1.8192968543484005</v>
      </c>
    </row>
    <row r="900" spans="1:13" x14ac:dyDescent="0.3">
      <c r="A900" s="1">
        <v>1995</v>
      </c>
      <c r="B900" s="1">
        <v>11</v>
      </c>
      <c r="C900" s="2">
        <f>DATE(precM[[#This Row],[Year]],precM[[#This Row],[Month]],15)</f>
        <v>35018</v>
      </c>
      <c r="D900" s="1">
        <f>precM[[#This Row],[Year]]+1/24+(precM[[#This Row],[Month]]-1)/12</f>
        <v>1995.875</v>
      </c>
      <c r="E900" s="1">
        <v>8.6199999999999992</v>
      </c>
      <c r="F900" s="1">
        <f>$Q$17+$Q$18*precM[[#This Row],[DecDate]]</f>
        <v>4.3827473528734373</v>
      </c>
      <c r="G900">
        <f>precM[[#This Row],[Prec]]-precM[[#This Row],[Trend]]</f>
        <v>4.2372526471265619</v>
      </c>
      <c r="H900" s="4">
        <f t="shared" si="13"/>
        <v>1.0134064932804077</v>
      </c>
      <c r="I900" s="4">
        <f>precM[[#This Row],[Trend]]+precM[[#This Row],[Cycle]]</f>
        <v>5.3961538461538447</v>
      </c>
      <c r="J900" s="4">
        <f>precM[[#This Row],[Detrended]]-precM[[#This Row],[Cycle]]</f>
        <v>3.2238461538461545</v>
      </c>
      <c r="K900" s="4">
        <f>AVERAGEIF(precM[Month],precM[Month],precM[High Frequency])</f>
        <v>2.138580491673276</v>
      </c>
      <c r="L900" s="4">
        <f>precM[[#This Row],[S0]]-AVERAGE($K$2:$K$13)</f>
        <v>2.1356357388316161</v>
      </c>
      <c r="M900" s="4">
        <f>precM[[#This Row],[Prec]]-precM[[#This Row],[Seasonal]]</f>
        <v>6.4843642611683832</v>
      </c>
    </row>
    <row r="901" spans="1:13" x14ac:dyDescent="0.3">
      <c r="A901" s="1">
        <v>1995</v>
      </c>
      <c r="B901" s="1">
        <v>12</v>
      </c>
      <c r="C901" s="2">
        <f>DATE(precM[[#This Row],[Year]],precM[[#This Row],[Month]],15)</f>
        <v>35048</v>
      </c>
      <c r="D901" s="1">
        <f>precM[[#This Row],[Year]]+1/24+(precM[[#This Row],[Month]]-1)/12</f>
        <v>1995.9583333333335</v>
      </c>
      <c r="E901" s="1">
        <v>7.57</v>
      </c>
      <c r="F901" s="1">
        <f>$Q$17+$Q$18*precM[[#This Row],[DecDate]]</f>
        <v>4.3833797290249699</v>
      </c>
      <c r="G901">
        <f>precM[[#This Row],[Prec]]-precM[[#This Row],[Trend]]</f>
        <v>3.1866202709750304</v>
      </c>
      <c r="H901" s="4">
        <f t="shared" si="13"/>
        <v>0.6943125786673382</v>
      </c>
      <c r="I901" s="4">
        <f>precM[[#This Row],[Trend]]+precM[[#This Row],[Cycle]]</f>
        <v>5.0776923076923079</v>
      </c>
      <c r="J901" s="4">
        <f>precM[[#This Row],[Detrended]]-precM[[#This Row],[Cycle]]</f>
        <v>2.4923076923076923</v>
      </c>
      <c r="K901" s="4">
        <f>AVERAGEIF(precM[Month],precM[Month],precM[High Frequency])</f>
        <v>4.7562727993655827</v>
      </c>
      <c r="L901" s="4">
        <f>precM[[#This Row],[S0]]-AVERAGE($K$2:$K$13)</f>
        <v>4.7533280465239232</v>
      </c>
      <c r="M901" s="4">
        <f>precM[[#This Row],[Prec]]-precM[[#This Row],[Seasonal]]</f>
        <v>2.8166719534760771</v>
      </c>
    </row>
    <row r="902" spans="1:13" x14ac:dyDescent="0.3">
      <c r="A902" s="1">
        <v>1996</v>
      </c>
      <c r="B902" s="1">
        <v>1</v>
      </c>
      <c r="C902" s="2">
        <f>DATE(precM[[#This Row],[Year]],precM[[#This Row],[Month]],15)</f>
        <v>35079</v>
      </c>
      <c r="D902" s="1">
        <f>precM[[#This Row],[Year]]+1/24+(precM[[#This Row],[Month]]-1)/12</f>
        <v>1996.0416666666667</v>
      </c>
      <c r="E902" s="1">
        <v>12.44</v>
      </c>
      <c r="F902" s="1">
        <f>$Q$17+$Q$18*precM[[#This Row],[DecDate]]</f>
        <v>4.3840121051765006</v>
      </c>
      <c r="G902">
        <f>precM[[#This Row],[Prec]]-precM[[#This Row],[Trend]]</f>
        <v>8.0559878948234989</v>
      </c>
      <c r="H902" s="4">
        <f t="shared" si="13"/>
        <v>0.46983404866965378</v>
      </c>
      <c r="I902" s="4">
        <f>precM[[#This Row],[Trend]]+precM[[#This Row],[Cycle]]</f>
        <v>4.8538461538461544</v>
      </c>
      <c r="J902" s="4">
        <f>precM[[#This Row],[Detrended]]-precM[[#This Row],[Cycle]]</f>
        <v>7.5861538461538451</v>
      </c>
      <c r="K902" s="4">
        <f>AVERAGEIF(precM[Month],precM[Month],precM[High Frequency])</f>
        <v>4.8781919111816014</v>
      </c>
      <c r="L902" s="4">
        <f>precM[[#This Row],[S0]]-AVERAGE($K$2:$K$13)</f>
        <v>4.8752471583399419</v>
      </c>
      <c r="M902" s="4">
        <f>precM[[#This Row],[Prec]]-precM[[#This Row],[Seasonal]]</f>
        <v>7.5647528416600576</v>
      </c>
    </row>
    <row r="903" spans="1:13" x14ac:dyDescent="0.3">
      <c r="A903" s="1">
        <v>1996</v>
      </c>
      <c r="B903" s="1">
        <v>2</v>
      </c>
      <c r="C903" s="2">
        <f>DATE(precM[[#This Row],[Year]],precM[[#This Row],[Month]],15)</f>
        <v>35110</v>
      </c>
      <c r="D903" s="1">
        <f>precM[[#This Row],[Year]]+1/24+(precM[[#This Row],[Month]]-1)/12</f>
        <v>1996.125</v>
      </c>
      <c r="E903" s="1">
        <v>14.07</v>
      </c>
      <c r="F903" s="1">
        <f>$Q$17+$Q$18*precM[[#This Row],[DecDate]]</f>
        <v>4.3846444813280296</v>
      </c>
      <c r="G903">
        <f>precM[[#This Row],[Prec]]-precM[[#This Row],[Trend]]</f>
        <v>9.6853555186719706</v>
      </c>
      <c r="H903" s="4">
        <f t="shared" si="13"/>
        <v>0.44689398021043059</v>
      </c>
      <c r="I903" s="4">
        <f>precM[[#This Row],[Trend]]+precM[[#This Row],[Cycle]]</f>
        <v>4.83153846153846</v>
      </c>
      <c r="J903" s="4">
        <f>precM[[#This Row],[Detrended]]-precM[[#This Row],[Cycle]]</f>
        <v>9.2384615384615394</v>
      </c>
      <c r="K903" s="4">
        <f>AVERAGEIF(precM[Month],precM[Month],precM[High Frequency])</f>
        <v>4.3020697858842185</v>
      </c>
      <c r="L903" s="4">
        <f>precM[[#This Row],[S0]]-AVERAGE($K$2:$K$13)</f>
        <v>4.299125033042559</v>
      </c>
      <c r="M903" s="4">
        <f>precM[[#This Row],[Prec]]-precM[[#This Row],[Seasonal]]</f>
        <v>9.7708749669574413</v>
      </c>
    </row>
    <row r="904" spans="1:13" x14ac:dyDescent="0.3">
      <c r="A904" s="1">
        <v>1996</v>
      </c>
      <c r="B904" s="1">
        <v>3</v>
      </c>
      <c r="C904" s="2">
        <f>DATE(precM[[#This Row],[Year]],precM[[#This Row],[Month]],15)</f>
        <v>35139</v>
      </c>
      <c r="D904" s="1">
        <f>precM[[#This Row],[Year]]+1/24+(precM[[#This Row],[Month]]-1)/12</f>
        <v>1996.2083333333335</v>
      </c>
      <c r="E904" s="1">
        <v>5.88</v>
      </c>
      <c r="F904" s="1">
        <f>$Q$17+$Q$18*precM[[#This Row],[DecDate]]</f>
        <v>4.3852768574795622</v>
      </c>
      <c r="G904">
        <f>precM[[#This Row],[Prec]]-precM[[#This Row],[Trend]]</f>
        <v>1.4947231425204377</v>
      </c>
      <c r="H904" s="4">
        <f t="shared" si="13"/>
        <v>0.52164621944351497</v>
      </c>
      <c r="I904" s="4">
        <f>precM[[#This Row],[Trend]]+precM[[#This Row],[Cycle]]</f>
        <v>4.9069230769230767</v>
      </c>
      <c r="J904" s="4">
        <f>precM[[#This Row],[Detrended]]-precM[[#This Row],[Cycle]]</f>
        <v>0.97307692307692273</v>
      </c>
      <c r="K904" s="4">
        <f>AVERAGEIF(precM[Month],precM[Month],precM[High Frequency])</f>
        <v>3.0973513084853286</v>
      </c>
      <c r="L904" s="4">
        <f>precM[[#This Row],[S0]]-AVERAGE($K$2:$K$13)</f>
        <v>3.0944065556436686</v>
      </c>
      <c r="M904" s="4">
        <f>precM[[#This Row],[Prec]]-precM[[#This Row],[Seasonal]]</f>
        <v>2.7855934443563313</v>
      </c>
    </row>
    <row r="905" spans="1:13" x14ac:dyDescent="0.3">
      <c r="A905" s="1">
        <v>1996</v>
      </c>
      <c r="B905" s="1">
        <v>4</v>
      </c>
      <c r="C905" s="2">
        <f>DATE(precM[[#This Row],[Year]],precM[[#This Row],[Month]],15)</f>
        <v>35170</v>
      </c>
      <c r="D905" s="1">
        <f>precM[[#This Row],[Year]]+1/24+(precM[[#This Row],[Month]]-1)/12</f>
        <v>1996.2916666666667</v>
      </c>
      <c r="E905" s="1">
        <v>5.86</v>
      </c>
      <c r="F905" s="1">
        <f>$Q$17+$Q$18*precM[[#This Row],[DecDate]]</f>
        <v>4.385909233631093</v>
      </c>
      <c r="G905">
        <f>precM[[#This Row],[Prec]]-precM[[#This Row],[Trend]]</f>
        <v>1.4740907663689073</v>
      </c>
      <c r="H905" s="4">
        <f t="shared" ref="H905:H968" si="14">AVERAGE(G899:G911)</f>
        <v>0.52178307406121505</v>
      </c>
      <c r="I905" s="4">
        <f>precM[[#This Row],[Trend]]+precM[[#This Row],[Cycle]]</f>
        <v>4.907692307692308</v>
      </c>
      <c r="J905" s="4">
        <f>precM[[#This Row],[Detrended]]-precM[[#This Row],[Cycle]]</f>
        <v>0.9523076923076923</v>
      </c>
      <c r="K905" s="4">
        <f>AVERAGEIF(precM[Month],precM[Month],precM[High Frequency])</f>
        <v>-0.10716891356066603</v>
      </c>
      <c r="L905" s="4">
        <f>precM[[#This Row],[S0]]-AVERAGE($K$2:$K$13)</f>
        <v>-0.11011366640232584</v>
      </c>
      <c r="M905" s="4">
        <f>precM[[#This Row],[Prec]]-precM[[#This Row],[Seasonal]]</f>
        <v>5.9701136664023258</v>
      </c>
    </row>
    <row r="906" spans="1:13" x14ac:dyDescent="0.3">
      <c r="A906" s="1">
        <v>1996</v>
      </c>
      <c r="B906" s="1">
        <v>5</v>
      </c>
      <c r="C906" s="2">
        <f>DATE(precM[[#This Row],[Year]],precM[[#This Row],[Month]],15)</f>
        <v>35200</v>
      </c>
      <c r="D906" s="1">
        <f>precM[[#This Row],[Year]]+1/24+(precM[[#This Row],[Month]]-1)/12</f>
        <v>1996.375</v>
      </c>
      <c r="E906" s="1">
        <v>6.97</v>
      </c>
      <c r="F906" s="1">
        <f>$Q$17+$Q$18*precM[[#This Row],[DecDate]]</f>
        <v>4.386541609782622</v>
      </c>
      <c r="G906">
        <f>precM[[#This Row],[Prec]]-precM[[#This Row],[Trend]]</f>
        <v>2.5834583902173778</v>
      </c>
      <c r="H906" s="4">
        <f t="shared" si="14"/>
        <v>0.50576608252506905</v>
      </c>
      <c r="I906" s="4">
        <f>precM[[#This Row],[Trend]]+precM[[#This Row],[Cycle]]</f>
        <v>4.8923076923076909</v>
      </c>
      <c r="J906" s="4">
        <f>precM[[#This Row],[Detrended]]-precM[[#This Row],[Cycle]]</f>
        <v>2.0776923076923088</v>
      </c>
      <c r="K906" s="4">
        <f>AVERAGEIF(precM[Month],precM[Month],precM[High Frequency])</f>
        <v>-2.20263283108644</v>
      </c>
      <c r="L906" s="4">
        <f>precM[[#This Row],[S0]]-AVERAGE($K$2:$K$13)</f>
        <v>-2.2055775839281</v>
      </c>
      <c r="M906" s="4">
        <f>precM[[#This Row],[Prec]]-precM[[#This Row],[Seasonal]]</f>
        <v>9.1755775839280993</v>
      </c>
    </row>
    <row r="907" spans="1:13" x14ac:dyDescent="0.3">
      <c r="A907" s="1">
        <v>1996</v>
      </c>
      <c r="B907" s="1">
        <v>6</v>
      </c>
      <c r="C907" s="2">
        <f>DATE(precM[[#This Row],[Year]],precM[[#This Row],[Month]],15)</f>
        <v>35231</v>
      </c>
      <c r="D907" s="1">
        <f>precM[[#This Row],[Year]]+1/24+(precM[[#This Row],[Month]]-1)/12</f>
        <v>1996.4583333333335</v>
      </c>
      <c r="E907" s="1">
        <v>0.48</v>
      </c>
      <c r="F907" s="1">
        <f>$Q$17+$Q$18*precM[[#This Row],[DecDate]]</f>
        <v>4.3871739859341545</v>
      </c>
      <c r="G907">
        <f>precM[[#This Row],[Prec]]-precM[[#This Row],[Trend]]</f>
        <v>-3.9071739859341545</v>
      </c>
      <c r="H907" s="4">
        <f t="shared" si="14"/>
        <v>0.91128755252738425</v>
      </c>
      <c r="I907" s="4">
        <f>precM[[#This Row],[Trend]]+precM[[#This Row],[Cycle]]</f>
        <v>5.298461538461539</v>
      </c>
      <c r="J907" s="4">
        <f>precM[[#This Row],[Detrended]]-precM[[#This Row],[Cycle]]</f>
        <v>-4.8184615384615386</v>
      </c>
      <c r="K907" s="4">
        <f>AVERAGEIF(precM[Month],precM[Month],precM[High Frequency])</f>
        <v>-3.5464234734337858</v>
      </c>
      <c r="L907" s="4">
        <f>precM[[#This Row],[S0]]-AVERAGE($K$2:$K$13)</f>
        <v>-3.5493682262754458</v>
      </c>
      <c r="M907" s="4">
        <f>precM[[#This Row],[Prec]]-precM[[#This Row],[Seasonal]]</f>
        <v>4.0293682262754462</v>
      </c>
    </row>
    <row r="908" spans="1:13" x14ac:dyDescent="0.3">
      <c r="A908" s="1">
        <v>1996</v>
      </c>
      <c r="B908" s="1">
        <v>7</v>
      </c>
      <c r="C908" s="2">
        <f>DATE(precM[[#This Row],[Year]],precM[[#This Row],[Month]],15)</f>
        <v>35261</v>
      </c>
      <c r="D908" s="1">
        <f>precM[[#This Row],[Year]]+1/24+(precM[[#This Row],[Month]]-1)/12</f>
        <v>1996.5416666666667</v>
      </c>
      <c r="E908" s="1">
        <v>0.14000000000000001</v>
      </c>
      <c r="F908" s="1">
        <f>$Q$17+$Q$18*precM[[#This Row],[DecDate]]</f>
        <v>4.3878063620856853</v>
      </c>
      <c r="G908">
        <f>precM[[#This Row],[Prec]]-precM[[#This Row],[Trend]]</f>
        <v>-4.2478063620856856</v>
      </c>
      <c r="H908" s="4">
        <f t="shared" si="14"/>
        <v>1.7860397917604691</v>
      </c>
      <c r="I908" s="4">
        <f>precM[[#This Row],[Trend]]+precM[[#This Row],[Cycle]]</f>
        <v>6.1738461538461546</v>
      </c>
      <c r="J908" s="4">
        <f>precM[[#This Row],[Detrended]]-precM[[#This Row],[Cycle]]</f>
        <v>-6.033846153846155</v>
      </c>
      <c r="K908" s="4">
        <f>AVERAGEIF(precM[Month],precM[Month],precM[High Frequency])</f>
        <v>-4.3746233148294991</v>
      </c>
      <c r="L908" s="4">
        <f>precM[[#This Row],[S0]]-AVERAGE($K$2:$K$13)</f>
        <v>-4.3775680676711586</v>
      </c>
      <c r="M908" s="4">
        <f>precM[[#This Row],[Prec]]-precM[[#This Row],[Seasonal]]</f>
        <v>4.5175680676711583</v>
      </c>
    </row>
    <row r="909" spans="1:13" x14ac:dyDescent="0.3">
      <c r="A909" s="1">
        <v>1996</v>
      </c>
      <c r="B909" s="1">
        <v>8</v>
      </c>
      <c r="C909" s="2">
        <f>DATE(precM[[#This Row],[Year]],precM[[#This Row],[Month]],15)</f>
        <v>35292</v>
      </c>
      <c r="D909" s="1">
        <f>precM[[#This Row],[Year]]+1/24+(precM[[#This Row],[Month]]-1)/12</f>
        <v>1996.625</v>
      </c>
      <c r="E909" s="1">
        <v>0.01</v>
      </c>
      <c r="F909" s="1">
        <f>$Q$17+$Q$18*precM[[#This Row],[DecDate]]</f>
        <v>4.3884387382372143</v>
      </c>
      <c r="G909">
        <f>precM[[#This Row],[Prec]]-precM[[#This Row],[Trend]]</f>
        <v>-4.3784387382372145</v>
      </c>
      <c r="H909" s="4">
        <f t="shared" si="14"/>
        <v>0.90309972330124588</v>
      </c>
      <c r="I909" s="4">
        <f>precM[[#This Row],[Trend]]+precM[[#This Row],[Cycle]]</f>
        <v>5.29153846153846</v>
      </c>
      <c r="J909" s="4">
        <f>precM[[#This Row],[Detrended]]-precM[[#This Row],[Cycle]]</f>
        <v>-5.2815384615384602</v>
      </c>
      <c r="K909" s="4">
        <f>AVERAGEIF(precM[Month],precM[Month],precM[High Frequency])</f>
        <v>-4.2356780333068986</v>
      </c>
      <c r="L909" s="4">
        <f>precM[[#This Row],[S0]]-AVERAGE($K$2:$K$13)</f>
        <v>-4.2386227861485581</v>
      </c>
      <c r="M909" s="4">
        <f>precM[[#This Row],[Prec]]-precM[[#This Row],[Seasonal]]</f>
        <v>4.2486227861485579</v>
      </c>
    </row>
    <row r="910" spans="1:13" x14ac:dyDescent="0.3">
      <c r="A910" s="1">
        <v>1996</v>
      </c>
      <c r="B910" s="1">
        <v>9</v>
      </c>
      <c r="C910" s="2">
        <f>DATE(precM[[#This Row],[Year]],precM[[#This Row],[Month]],15)</f>
        <v>35323</v>
      </c>
      <c r="D910" s="1">
        <f>precM[[#This Row],[Year]]+1/24+(precM[[#This Row],[Month]]-1)/12</f>
        <v>1996.7083333333335</v>
      </c>
      <c r="E910" s="1">
        <v>0.98</v>
      </c>
      <c r="F910" s="1">
        <f>$Q$17+$Q$18*precM[[#This Row],[DecDate]]</f>
        <v>4.3890711143887469</v>
      </c>
      <c r="G910">
        <f>precM[[#This Row],[Prec]]-precM[[#This Row],[Trend]]</f>
        <v>-3.4090711143887469</v>
      </c>
      <c r="H910" s="4">
        <f t="shared" si="14"/>
        <v>-6.763422081054165E-3</v>
      </c>
      <c r="I910" s="4">
        <f>precM[[#This Row],[Trend]]+precM[[#This Row],[Cycle]]</f>
        <v>4.3823076923076929</v>
      </c>
      <c r="J910" s="4">
        <f>precM[[#This Row],[Detrended]]-precM[[#This Row],[Cycle]]</f>
        <v>-3.4023076923076929</v>
      </c>
      <c r="K910" s="4">
        <f>AVERAGEIF(precM[Month],precM[Month],precM[High Frequency])</f>
        <v>-3.6242505947660595</v>
      </c>
      <c r="L910" s="4">
        <f>precM[[#This Row],[S0]]-AVERAGE($K$2:$K$13)</f>
        <v>-3.6271953476077194</v>
      </c>
      <c r="M910" s="4">
        <f>precM[[#This Row],[Prec]]-precM[[#This Row],[Seasonal]]</f>
        <v>4.6071953476077194</v>
      </c>
    </row>
    <row r="911" spans="1:13" x14ac:dyDescent="0.3">
      <c r="A911" s="1">
        <v>1996</v>
      </c>
      <c r="B911" s="1">
        <v>10</v>
      </c>
      <c r="C911" s="2">
        <f>DATE(precM[[#This Row],[Year]],precM[[#This Row],[Month]],15)</f>
        <v>35353</v>
      </c>
      <c r="D911" s="1">
        <f>precM[[#This Row],[Year]]+1/24+(precM[[#This Row],[Month]]-1)/12</f>
        <v>1996.7916666666667</v>
      </c>
      <c r="E911" s="1">
        <v>0.01</v>
      </c>
      <c r="F911" s="1">
        <f>$Q$17+$Q$18*precM[[#This Row],[DecDate]]</f>
        <v>4.3897034905402776</v>
      </c>
      <c r="G911">
        <f>precM[[#This Row],[Prec]]-precM[[#This Row],[Trend]]</f>
        <v>-4.3797034905402779</v>
      </c>
      <c r="H911" s="4">
        <f t="shared" si="14"/>
        <v>-0.27662656746335423</v>
      </c>
      <c r="I911" s="4">
        <f>precM[[#This Row],[Trend]]+precM[[#This Row],[Cycle]]</f>
        <v>4.1130769230769237</v>
      </c>
      <c r="J911" s="4">
        <f>precM[[#This Row],[Detrended]]-precM[[#This Row],[Cycle]]</f>
        <v>-4.103076923076924</v>
      </c>
      <c r="K911" s="4">
        <f>AVERAGEIF(precM[Month],precM[Month],precM[High Frequency])</f>
        <v>-1.0463521015067407</v>
      </c>
      <c r="L911" s="4">
        <f>precM[[#This Row],[S0]]-AVERAGE($K$2:$K$13)</f>
        <v>-1.0492968543484005</v>
      </c>
      <c r="M911" s="4">
        <f>precM[[#This Row],[Prec]]-precM[[#This Row],[Seasonal]]</f>
        <v>1.0592968543484005</v>
      </c>
    </row>
    <row r="912" spans="1:13" x14ac:dyDescent="0.3">
      <c r="A912" s="1">
        <v>1996</v>
      </c>
      <c r="B912" s="1">
        <v>11</v>
      </c>
      <c r="C912" s="2">
        <f>DATE(precM[[#This Row],[Year]],precM[[#This Row],[Month]],15)</f>
        <v>35384</v>
      </c>
      <c r="D912" s="1">
        <f>precM[[#This Row],[Year]]+1/24+(precM[[#This Row],[Month]]-1)/12</f>
        <v>1996.875</v>
      </c>
      <c r="E912" s="1">
        <v>0.56999999999999995</v>
      </c>
      <c r="F912" s="1">
        <f>$Q$17+$Q$18*precM[[#This Row],[DecDate]]</f>
        <v>4.3903358666918066</v>
      </c>
      <c r="G912">
        <f>precM[[#This Row],[Prec]]-precM[[#This Row],[Trend]]</f>
        <v>-3.8203358666918068</v>
      </c>
      <c r="H912" s="4">
        <f t="shared" si="14"/>
        <v>-0.67033586669180767</v>
      </c>
      <c r="I912" s="4">
        <f>precM[[#This Row],[Trend]]+precM[[#This Row],[Cycle]]</f>
        <v>3.7199999999999989</v>
      </c>
      <c r="J912" s="4">
        <f>precM[[#This Row],[Detrended]]-precM[[#This Row],[Cycle]]</f>
        <v>-3.149999999999999</v>
      </c>
      <c r="K912" s="4">
        <f>AVERAGEIF(precM[Month],precM[Month],precM[High Frequency])</f>
        <v>2.138580491673276</v>
      </c>
      <c r="L912" s="4">
        <f>precM[[#This Row],[S0]]-AVERAGE($K$2:$K$13)</f>
        <v>2.1356357388316161</v>
      </c>
      <c r="M912" s="4">
        <f>precM[[#This Row],[Prec]]-precM[[#This Row],[Seasonal]]</f>
        <v>-1.5656357388316162</v>
      </c>
    </row>
    <row r="913" spans="1:13" x14ac:dyDescent="0.3">
      <c r="A913" s="1">
        <v>1996</v>
      </c>
      <c r="B913" s="1">
        <v>12</v>
      </c>
      <c r="C913" s="2">
        <f>DATE(precM[[#This Row],[Year]],precM[[#This Row],[Month]],15)</f>
        <v>35414</v>
      </c>
      <c r="D913" s="1">
        <f>precM[[#This Row],[Year]]+1/24+(precM[[#This Row],[Month]]-1)/12</f>
        <v>1996.9583333333335</v>
      </c>
      <c r="E913" s="1">
        <v>13.9</v>
      </c>
      <c r="F913" s="1">
        <f>$Q$17+$Q$18*precM[[#This Row],[DecDate]]</f>
        <v>4.3909682428433392</v>
      </c>
      <c r="G913">
        <f>precM[[#This Row],[Prec]]-precM[[#This Row],[Trend]]</f>
        <v>9.5090317571566612</v>
      </c>
      <c r="H913" s="4">
        <f t="shared" si="14"/>
        <v>-1.0248143966894927</v>
      </c>
      <c r="I913" s="4">
        <f>precM[[#This Row],[Trend]]+precM[[#This Row],[Cycle]]</f>
        <v>3.3661538461538463</v>
      </c>
      <c r="J913" s="4">
        <f>precM[[#This Row],[Detrended]]-precM[[#This Row],[Cycle]]</f>
        <v>10.533846153846154</v>
      </c>
      <c r="K913" s="4">
        <f>AVERAGEIF(precM[Month],precM[Month],precM[High Frequency])</f>
        <v>4.7562727993655827</v>
      </c>
      <c r="L913" s="4">
        <f>precM[[#This Row],[S0]]-AVERAGE($K$2:$K$13)</f>
        <v>4.7533280465239232</v>
      </c>
      <c r="M913" s="4">
        <f>precM[[#This Row],[Prec]]-precM[[#This Row],[Seasonal]]</f>
        <v>9.1466719534760763</v>
      </c>
    </row>
    <row r="914" spans="1:13" x14ac:dyDescent="0.3">
      <c r="A914" s="1">
        <v>1997</v>
      </c>
      <c r="B914" s="1">
        <v>1</v>
      </c>
      <c r="C914" s="2">
        <f>DATE(precM[[#This Row],[Year]],precM[[#This Row],[Month]],15)</f>
        <v>35445</v>
      </c>
      <c r="D914" s="1">
        <f>precM[[#This Row],[Year]]+1/24+(precM[[#This Row],[Month]]-1)/12</f>
        <v>1997.0416666666667</v>
      </c>
      <c r="E914" s="1">
        <v>18.95</v>
      </c>
      <c r="F914" s="1">
        <f>$Q$17+$Q$18*precM[[#This Row],[DecDate]]</f>
        <v>4.39160061899487</v>
      </c>
      <c r="G914">
        <f>precM[[#This Row],[Prec]]-precM[[#This Row],[Trend]]</f>
        <v>14.558399381005129</v>
      </c>
      <c r="H914" s="4">
        <f t="shared" si="14"/>
        <v>-1.0477544651487158</v>
      </c>
      <c r="I914" s="4">
        <f>precM[[#This Row],[Trend]]+precM[[#This Row],[Cycle]]</f>
        <v>3.3438461538461541</v>
      </c>
      <c r="J914" s="4">
        <f>precM[[#This Row],[Detrended]]-precM[[#This Row],[Cycle]]</f>
        <v>15.606153846153845</v>
      </c>
      <c r="K914" s="4">
        <f>AVERAGEIF(precM[Month],precM[Month],precM[High Frequency])</f>
        <v>4.8781919111816014</v>
      </c>
      <c r="L914" s="4">
        <f>precM[[#This Row],[S0]]-AVERAGE($K$2:$K$13)</f>
        <v>4.8752471583399419</v>
      </c>
      <c r="M914" s="4">
        <f>precM[[#This Row],[Prec]]-precM[[#This Row],[Seasonal]]</f>
        <v>14.074752841660057</v>
      </c>
    </row>
    <row r="915" spans="1:13" x14ac:dyDescent="0.3">
      <c r="A915" s="1">
        <v>1997</v>
      </c>
      <c r="B915" s="1">
        <v>2</v>
      </c>
      <c r="C915" s="2">
        <f>DATE(precM[[#This Row],[Year]],precM[[#This Row],[Month]],15)</f>
        <v>35476</v>
      </c>
      <c r="D915" s="1">
        <f>precM[[#This Row],[Year]]+1/24+(precM[[#This Row],[Month]]-1)/12</f>
        <v>1997.125</v>
      </c>
      <c r="E915" s="1">
        <v>0.97</v>
      </c>
      <c r="F915" s="1">
        <f>$Q$17+$Q$18*precM[[#This Row],[DecDate]]</f>
        <v>4.392232995146399</v>
      </c>
      <c r="G915">
        <f>precM[[#This Row],[Prec]]-precM[[#This Row],[Trend]]</f>
        <v>-3.4222329951463992</v>
      </c>
      <c r="H915" s="4">
        <f t="shared" si="14"/>
        <v>-1.0045406874540923</v>
      </c>
      <c r="I915" s="4">
        <f>precM[[#This Row],[Trend]]+precM[[#This Row],[Cycle]]</f>
        <v>3.3876923076923067</v>
      </c>
      <c r="J915" s="4">
        <f>precM[[#This Row],[Detrended]]-precM[[#This Row],[Cycle]]</f>
        <v>-2.4176923076923069</v>
      </c>
      <c r="K915" s="4">
        <f>AVERAGEIF(precM[Month],precM[Month],precM[High Frequency])</f>
        <v>4.3020697858842185</v>
      </c>
      <c r="L915" s="4">
        <f>precM[[#This Row],[S0]]-AVERAGE($K$2:$K$13)</f>
        <v>4.299125033042559</v>
      </c>
      <c r="M915" s="4">
        <f>precM[[#This Row],[Prec]]-precM[[#This Row],[Seasonal]]</f>
        <v>-3.3291250330425592</v>
      </c>
    </row>
    <row r="916" spans="1:13" x14ac:dyDescent="0.3">
      <c r="A916" s="1">
        <v>1997</v>
      </c>
      <c r="B916" s="1">
        <v>3</v>
      </c>
      <c r="C916" s="2">
        <f>DATE(precM[[#This Row],[Year]],precM[[#This Row],[Month]],15)</f>
        <v>35504</v>
      </c>
      <c r="D916" s="1">
        <f>precM[[#This Row],[Year]]+1/24+(precM[[#This Row],[Month]]-1)/12</f>
        <v>1997.2083333333335</v>
      </c>
      <c r="E916" s="1">
        <v>2.25</v>
      </c>
      <c r="F916" s="1">
        <f>$Q$17+$Q$18*precM[[#This Row],[DecDate]]</f>
        <v>4.3928653712979315</v>
      </c>
      <c r="G916">
        <f>precM[[#This Row],[Prec]]-precM[[#This Row],[Trend]]</f>
        <v>-2.1428653712979315</v>
      </c>
      <c r="H916" s="4">
        <f t="shared" si="14"/>
        <v>-0.93517306360562324</v>
      </c>
      <c r="I916" s="4">
        <f>precM[[#This Row],[Trend]]+precM[[#This Row],[Cycle]]</f>
        <v>3.4576923076923083</v>
      </c>
      <c r="J916" s="4">
        <f>precM[[#This Row],[Detrended]]-precM[[#This Row],[Cycle]]</f>
        <v>-1.2076923076923083</v>
      </c>
      <c r="K916" s="4">
        <f>AVERAGEIF(precM[Month],precM[Month],precM[High Frequency])</f>
        <v>3.0973513084853286</v>
      </c>
      <c r="L916" s="4">
        <f>precM[[#This Row],[S0]]-AVERAGE($K$2:$K$13)</f>
        <v>3.0944065556436686</v>
      </c>
      <c r="M916" s="4">
        <f>precM[[#This Row],[Prec]]-precM[[#This Row],[Seasonal]]</f>
        <v>-0.84440655564366862</v>
      </c>
    </row>
    <row r="917" spans="1:13" x14ac:dyDescent="0.3">
      <c r="A917" s="1">
        <v>1997</v>
      </c>
      <c r="B917" s="1">
        <v>4</v>
      </c>
      <c r="C917" s="2">
        <f>DATE(precM[[#This Row],[Year]],precM[[#This Row],[Month]],15)</f>
        <v>35535</v>
      </c>
      <c r="D917" s="1">
        <f>precM[[#This Row],[Year]]+1/24+(precM[[#This Row],[Month]]-1)/12</f>
        <v>1997.2916666666667</v>
      </c>
      <c r="E917" s="1">
        <v>2.38</v>
      </c>
      <c r="F917" s="1">
        <f>$Q$17+$Q$18*precM[[#This Row],[DecDate]]</f>
        <v>4.3934977474494623</v>
      </c>
      <c r="G917">
        <f>precM[[#This Row],[Prec]]-precM[[#This Row],[Trend]]</f>
        <v>-2.0134977474494624</v>
      </c>
      <c r="H917" s="4">
        <f t="shared" si="14"/>
        <v>-0.81657467052638499</v>
      </c>
      <c r="I917" s="4">
        <f>precM[[#This Row],[Trend]]+precM[[#This Row],[Cycle]]</f>
        <v>3.5769230769230775</v>
      </c>
      <c r="J917" s="4">
        <f>precM[[#This Row],[Detrended]]-precM[[#This Row],[Cycle]]</f>
        <v>-1.1969230769230774</v>
      </c>
      <c r="K917" s="4">
        <f>AVERAGEIF(precM[Month],precM[Month],precM[High Frequency])</f>
        <v>-0.10716891356066603</v>
      </c>
      <c r="L917" s="4">
        <f>precM[[#This Row],[S0]]-AVERAGE($K$2:$K$13)</f>
        <v>-0.11011366640232584</v>
      </c>
      <c r="M917" s="4">
        <f>precM[[#This Row],[Prec]]-precM[[#This Row],[Seasonal]]</f>
        <v>2.4901136664023258</v>
      </c>
    </row>
    <row r="918" spans="1:13" x14ac:dyDescent="0.3">
      <c r="A918" s="1">
        <v>1997</v>
      </c>
      <c r="B918" s="1">
        <v>5</v>
      </c>
      <c r="C918" s="2">
        <f>DATE(precM[[#This Row],[Year]],precM[[#This Row],[Month]],15)</f>
        <v>35565</v>
      </c>
      <c r="D918" s="1">
        <f>precM[[#This Row],[Year]]+1/24+(precM[[#This Row],[Month]]-1)/12</f>
        <v>1997.375</v>
      </c>
      <c r="E918" s="1">
        <v>0.75</v>
      </c>
      <c r="F918" s="1">
        <f>$Q$17+$Q$18*precM[[#This Row],[DecDate]]</f>
        <v>4.3941301236009913</v>
      </c>
      <c r="G918">
        <f>precM[[#This Row],[Prec]]-precM[[#This Row],[Trend]]</f>
        <v>-3.6441301236009913</v>
      </c>
      <c r="H918" s="4">
        <f t="shared" si="14"/>
        <v>-0.21413012360099229</v>
      </c>
      <c r="I918" s="4">
        <f>precM[[#This Row],[Trend]]+precM[[#This Row],[Cycle]]</f>
        <v>4.1799999999999988</v>
      </c>
      <c r="J918" s="4">
        <f>precM[[#This Row],[Detrended]]-precM[[#This Row],[Cycle]]</f>
        <v>-3.4299999999999988</v>
      </c>
      <c r="K918" s="4">
        <f>AVERAGEIF(precM[Month],precM[Month],precM[High Frequency])</f>
        <v>-2.20263283108644</v>
      </c>
      <c r="L918" s="4">
        <f>precM[[#This Row],[S0]]-AVERAGE($K$2:$K$13)</f>
        <v>-2.2055775839281</v>
      </c>
      <c r="M918" s="4">
        <f>precM[[#This Row],[Prec]]-precM[[#This Row],[Seasonal]]</f>
        <v>2.9555775839281</v>
      </c>
    </row>
    <row r="919" spans="1:13" x14ac:dyDescent="0.3">
      <c r="A919" s="1">
        <v>1997</v>
      </c>
      <c r="B919" s="1">
        <v>6</v>
      </c>
      <c r="C919" s="2">
        <f>DATE(precM[[#This Row],[Year]],precM[[#This Row],[Month]],15)</f>
        <v>35596</v>
      </c>
      <c r="D919" s="1">
        <f>precM[[#This Row],[Year]]+1/24+(precM[[#This Row],[Month]]-1)/12</f>
        <v>1997.4583333333335</v>
      </c>
      <c r="E919" s="1">
        <v>2.37</v>
      </c>
      <c r="F919" s="1">
        <f>$Q$17+$Q$18*precM[[#This Row],[DecDate]]</f>
        <v>4.3947624997525239</v>
      </c>
      <c r="G919">
        <f>precM[[#This Row],[Prec]]-precM[[#This Row],[Trend]]</f>
        <v>-2.0247624997525238</v>
      </c>
      <c r="H919" s="4">
        <f t="shared" si="14"/>
        <v>1.9636990387090154</v>
      </c>
      <c r="I919" s="4">
        <f>precM[[#This Row],[Trend]]+precM[[#This Row],[Cycle]]</f>
        <v>6.3584615384615395</v>
      </c>
      <c r="J919" s="4">
        <f>precM[[#This Row],[Detrended]]-precM[[#This Row],[Cycle]]</f>
        <v>-3.9884615384615394</v>
      </c>
      <c r="K919" s="4">
        <f>AVERAGEIF(precM[Month],precM[Month],precM[High Frequency])</f>
        <v>-3.5464234734337858</v>
      </c>
      <c r="L919" s="4">
        <f>precM[[#This Row],[S0]]-AVERAGE($K$2:$K$13)</f>
        <v>-3.5493682262754458</v>
      </c>
      <c r="M919" s="4">
        <f>precM[[#This Row],[Prec]]-precM[[#This Row],[Seasonal]]</f>
        <v>5.9193682262754459</v>
      </c>
    </row>
    <row r="920" spans="1:13" x14ac:dyDescent="0.3">
      <c r="A920" s="1">
        <v>1997</v>
      </c>
      <c r="B920" s="1">
        <v>7</v>
      </c>
      <c r="C920" s="2">
        <f>DATE(precM[[#This Row],[Year]],precM[[#This Row],[Month]],15)</f>
        <v>35626</v>
      </c>
      <c r="D920" s="1">
        <f>precM[[#This Row],[Year]]+1/24+(precM[[#This Row],[Month]]-1)/12</f>
        <v>1997.5416666666667</v>
      </c>
      <c r="E920" s="1">
        <v>0.19</v>
      </c>
      <c r="F920" s="1">
        <f>$Q$17+$Q$18*precM[[#This Row],[DecDate]]</f>
        <v>4.3953948759040546</v>
      </c>
      <c r="G920">
        <f>precM[[#This Row],[Prec]]-precM[[#This Row],[Trend]]</f>
        <v>-4.2053948759040543</v>
      </c>
      <c r="H920" s="4">
        <f t="shared" si="14"/>
        <v>2.341528201019023</v>
      </c>
      <c r="I920" s="4">
        <f>precM[[#This Row],[Trend]]+precM[[#This Row],[Cycle]]</f>
        <v>6.7369230769230777</v>
      </c>
      <c r="J920" s="4">
        <f>precM[[#This Row],[Detrended]]-precM[[#This Row],[Cycle]]</f>
        <v>-6.5469230769230773</v>
      </c>
      <c r="K920" s="4">
        <f>AVERAGEIF(precM[Month],precM[Month],precM[High Frequency])</f>
        <v>-4.3746233148294991</v>
      </c>
      <c r="L920" s="4">
        <f>precM[[#This Row],[S0]]-AVERAGE($K$2:$K$13)</f>
        <v>-4.3775680676711586</v>
      </c>
      <c r="M920" s="4">
        <f>precM[[#This Row],[Prec]]-precM[[#This Row],[Seasonal]]</f>
        <v>4.567568067671159</v>
      </c>
    </row>
    <row r="921" spans="1:13" x14ac:dyDescent="0.3">
      <c r="A921" s="1">
        <v>1997</v>
      </c>
      <c r="B921" s="1">
        <v>8</v>
      </c>
      <c r="C921" s="2">
        <f>DATE(precM[[#This Row],[Year]],precM[[#This Row],[Month]],15)</f>
        <v>35657</v>
      </c>
      <c r="D921" s="1">
        <f>precM[[#This Row],[Year]]+1/24+(precM[[#This Row],[Month]]-1)/12</f>
        <v>1997.625</v>
      </c>
      <c r="E921" s="1">
        <v>0.71</v>
      </c>
      <c r="F921" s="1">
        <f>$Q$17+$Q$18*precM[[#This Row],[DecDate]]</f>
        <v>4.3960272520555836</v>
      </c>
      <c r="G921">
        <f>precM[[#This Row],[Prec]]-precM[[#This Row],[Trend]]</f>
        <v>-3.6860272520555837</v>
      </c>
      <c r="H921" s="4">
        <f t="shared" si="14"/>
        <v>2.5155112094828764</v>
      </c>
      <c r="I921" s="4">
        <f>precM[[#This Row],[Trend]]+precM[[#This Row],[Cycle]]</f>
        <v>6.9115384615384601</v>
      </c>
      <c r="J921" s="4">
        <f>precM[[#This Row],[Detrended]]-precM[[#This Row],[Cycle]]</f>
        <v>-6.2015384615384601</v>
      </c>
      <c r="K921" s="4">
        <f>AVERAGEIF(precM[Month],precM[Month],precM[High Frequency])</f>
        <v>-4.2356780333068986</v>
      </c>
      <c r="L921" s="4">
        <f>precM[[#This Row],[S0]]-AVERAGE($K$2:$K$13)</f>
        <v>-4.2386227861485581</v>
      </c>
      <c r="M921" s="4">
        <f>precM[[#This Row],[Prec]]-precM[[#This Row],[Seasonal]]</f>
        <v>4.9486227861485581</v>
      </c>
    </row>
    <row r="922" spans="1:13" x14ac:dyDescent="0.3">
      <c r="A922" s="1">
        <v>1997</v>
      </c>
      <c r="B922" s="1">
        <v>9</v>
      </c>
      <c r="C922" s="2">
        <f>DATE(precM[[#This Row],[Year]],precM[[#This Row],[Month]],15)</f>
        <v>35688</v>
      </c>
      <c r="D922" s="1">
        <f>precM[[#This Row],[Year]]+1/24+(precM[[#This Row],[Month]]-1)/12</f>
        <v>1997.7083333333335</v>
      </c>
      <c r="E922" s="1">
        <v>0.92</v>
      </c>
      <c r="F922" s="1">
        <f>$Q$17+$Q$18*precM[[#This Row],[DecDate]]</f>
        <v>4.3966596282071162</v>
      </c>
      <c r="G922">
        <f>precM[[#This Row],[Prec]]-precM[[#This Row],[Trend]]</f>
        <v>-3.4766596282071163</v>
      </c>
      <c r="H922" s="4">
        <f t="shared" si="14"/>
        <v>3.1041096025621155</v>
      </c>
      <c r="I922" s="4">
        <f>precM[[#This Row],[Trend]]+precM[[#This Row],[Cycle]]</f>
        <v>7.5007692307692313</v>
      </c>
      <c r="J922" s="4">
        <f>precM[[#This Row],[Detrended]]-precM[[#This Row],[Cycle]]</f>
        <v>-6.5807692307692314</v>
      </c>
      <c r="K922" s="4">
        <f>AVERAGEIF(precM[Month],precM[Month],precM[High Frequency])</f>
        <v>-3.6242505947660595</v>
      </c>
      <c r="L922" s="4">
        <f>precM[[#This Row],[S0]]-AVERAGE($K$2:$K$13)</f>
        <v>-3.6271953476077194</v>
      </c>
      <c r="M922" s="4">
        <f>precM[[#This Row],[Prec]]-precM[[#This Row],[Seasonal]]</f>
        <v>4.5471953476077198</v>
      </c>
    </row>
    <row r="923" spans="1:13" x14ac:dyDescent="0.3">
      <c r="A923" s="1">
        <v>1997</v>
      </c>
      <c r="B923" s="1">
        <v>10</v>
      </c>
      <c r="C923" s="2">
        <f>DATE(precM[[#This Row],[Year]],precM[[#This Row],[Month]],15)</f>
        <v>35718</v>
      </c>
      <c r="D923" s="1">
        <f>precM[[#This Row],[Year]]+1/24+(precM[[#This Row],[Month]]-1)/12</f>
        <v>1997.7916666666667</v>
      </c>
      <c r="E923" s="1">
        <v>2.5299999999999998</v>
      </c>
      <c r="F923" s="1">
        <f>$Q$17+$Q$18*precM[[#This Row],[DecDate]]</f>
        <v>4.397292004358647</v>
      </c>
      <c r="G923">
        <f>precM[[#This Row],[Prec]]-precM[[#This Row],[Trend]]</f>
        <v>-1.8672920043586472</v>
      </c>
      <c r="H923" s="4">
        <f t="shared" si="14"/>
        <v>3.3457849187182771</v>
      </c>
      <c r="I923" s="4">
        <f>precM[[#This Row],[Trend]]+precM[[#This Row],[Cycle]]</f>
        <v>7.7430769230769236</v>
      </c>
      <c r="J923" s="4">
        <f>precM[[#This Row],[Detrended]]-precM[[#This Row],[Cycle]]</f>
        <v>-5.2130769230769243</v>
      </c>
      <c r="K923" s="4">
        <f>AVERAGEIF(precM[Month],precM[Month],precM[High Frequency])</f>
        <v>-1.0463521015067407</v>
      </c>
      <c r="L923" s="4">
        <f>precM[[#This Row],[S0]]-AVERAGE($K$2:$K$13)</f>
        <v>-1.0492968543484005</v>
      </c>
      <c r="M923" s="4">
        <f>precM[[#This Row],[Prec]]-precM[[#This Row],[Seasonal]]</f>
        <v>3.5792968543484003</v>
      </c>
    </row>
    <row r="924" spans="1:13" x14ac:dyDescent="0.3">
      <c r="A924" s="1">
        <v>1997</v>
      </c>
      <c r="B924" s="1">
        <v>11</v>
      </c>
      <c r="C924" s="2">
        <f>DATE(precM[[#This Row],[Year]],precM[[#This Row],[Month]],15)</f>
        <v>35749</v>
      </c>
      <c r="D924" s="1">
        <f>precM[[#This Row],[Year]]+1/24+(precM[[#This Row],[Month]]-1)/12</f>
        <v>1997.875</v>
      </c>
      <c r="E924" s="1">
        <v>7.85</v>
      </c>
      <c r="F924" s="1">
        <f>$Q$17+$Q$18*precM[[#This Row],[DecDate]]</f>
        <v>4.397924380510176</v>
      </c>
      <c r="G924">
        <f>precM[[#This Row],[Prec]]-precM[[#This Row],[Trend]]</f>
        <v>3.4520756194898237</v>
      </c>
      <c r="H924" s="4">
        <f t="shared" si="14"/>
        <v>3.7366910041052082</v>
      </c>
      <c r="I924" s="4">
        <f>precM[[#This Row],[Trend]]+precM[[#This Row],[Cycle]]</f>
        <v>8.1346153846153832</v>
      </c>
      <c r="J924" s="4">
        <f>precM[[#This Row],[Detrended]]-precM[[#This Row],[Cycle]]</f>
        <v>-0.28461538461538449</v>
      </c>
      <c r="K924" s="4">
        <f>AVERAGEIF(precM[Month],precM[Month],precM[High Frequency])</f>
        <v>2.138580491673276</v>
      </c>
      <c r="L924" s="4">
        <f>precM[[#This Row],[S0]]-AVERAGE($K$2:$K$13)</f>
        <v>2.1356357388316161</v>
      </c>
      <c r="M924" s="4">
        <f>precM[[#This Row],[Prec]]-precM[[#This Row],[Seasonal]]</f>
        <v>5.7143642611683836</v>
      </c>
    </row>
    <row r="925" spans="1:13" x14ac:dyDescent="0.3">
      <c r="A925" s="1">
        <v>1997</v>
      </c>
      <c r="B925" s="1">
        <v>12</v>
      </c>
      <c r="C925" s="2">
        <f>DATE(precM[[#This Row],[Year]],precM[[#This Row],[Month]],15)</f>
        <v>35779</v>
      </c>
      <c r="D925" s="1">
        <f>precM[[#This Row],[Year]]+1/24+(precM[[#This Row],[Month]]-1)/12</f>
        <v>1997.9583333333335</v>
      </c>
      <c r="E925" s="1">
        <v>28.89</v>
      </c>
      <c r="F925" s="1">
        <f>$Q$17+$Q$18*precM[[#This Row],[DecDate]]</f>
        <v>4.3985567566617085</v>
      </c>
      <c r="G925">
        <f>precM[[#This Row],[Prec]]-precM[[#This Row],[Trend]]</f>
        <v>24.491443243338292</v>
      </c>
      <c r="H925" s="4">
        <f t="shared" si="14"/>
        <v>3.8337509356459849</v>
      </c>
      <c r="I925" s="4">
        <f>precM[[#This Row],[Trend]]+precM[[#This Row],[Cycle]]</f>
        <v>8.2323076923076925</v>
      </c>
      <c r="J925" s="4">
        <f>precM[[#This Row],[Detrended]]-precM[[#This Row],[Cycle]]</f>
        <v>20.657692307692308</v>
      </c>
      <c r="K925" s="4">
        <f>AVERAGEIF(precM[Month],precM[Month],precM[High Frequency])</f>
        <v>4.7562727993655827</v>
      </c>
      <c r="L925" s="4">
        <f>precM[[#This Row],[S0]]-AVERAGE($K$2:$K$13)</f>
        <v>4.7533280465239232</v>
      </c>
      <c r="M925" s="4">
        <f>precM[[#This Row],[Prec]]-precM[[#This Row],[Seasonal]]</f>
        <v>24.136671953476078</v>
      </c>
    </row>
    <row r="926" spans="1:13" x14ac:dyDescent="0.3">
      <c r="A926" s="1">
        <v>1998</v>
      </c>
      <c r="B926" s="1">
        <v>1</v>
      </c>
      <c r="C926" s="2">
        <f>DATE(precM[[#This Row],[Year]],precM[[#This Row],[Month]],15)</f>
        <v>35810</v>
      </c>
      <c r="D926" s="1">
        <f>precM[[#This Row],[Year]]+1/24+(precM[[#This Row],[Month]]-1)/12</f>
        <v>1998.0416666666667</v>
      </c>
      <c r="E926" s="1">
        <v>18.82</v>
      </c>
      <c r="F926" s="1">
        <f>$Q$17+$Q$18*precM[[#This Row],[DecDate]]</f>
        <v>4.3991891328132393</v>
      </c>
      <c r="G926">
        <f>precM[[#This Row],[Prec]]-precM[[#This Row],[Trend]]</f>
        <v>14.420810867186761</v>
      </c>
      <c r="H926" s="4">
        <f t="shared" si="14"/>
        <v>3.6523493287252231</v>
      </c>
      <c r="I926" s="4">
        <f>precM[[#This Row],[Trend]]+precM[[#This Row],[Cycle]]</f>
        <v>8.0515384615384633</v>
      </c>
      <c r="J926" s="4">
        <f>precM[[#This Row],[Detrended]]-precM[[#This Row],[Cycle]]</f>
        <v>10.768461538461537</v>
      </c>
      <c r="K926" s="4">
        <f>AVERAGEIF(precM[Month],precM[Month],precM[High Frequency])</f>
        <v>4.8781919111816014</v>
      </c>
      <c r="L926" s="4">
        <f>precM[[#This Row],[S0]]-AVERAGE($K$2:$K$13)</f>
        <v>4.8752471583399419</v>
      </c>
      <c r="M926" s="4">
        <f>precM[[#This Row],[Prec]]-precM[[#This Row],[Seasonal]]</f>
        <v>13.944752841660058</v>
      </c>
    </row>
    <row r="927" spans="1:13" x14ac:dyDescent="0.3">
      <c r="A927" s="1">
        <v>1998</v>
      </c>
      <c r="B927" s="1">
        <v>2</v>
      </c>
      <c r="C927" s="2">
        <f>DATE(precM[[#This Row],[Year]],precM[[#This Row],[Month]],15)</f>
        <v>35841</v>
      </c>
      <c r="D927" s="1">
        <f>precM[[#This Row],[Year]]+1/24+(precM[[#This Row],[Month]]-1)/12</f>
        <v>1998.125</v>
      </c>
      <c r="E927" s="1">
        <v>21.22</v>
      </c>
      <c r="F927" s="1">
        <f>$Q$17+$Q$18*precM[[#This Row],[DecDate]]</f>
        <v>4.3998215089647683</v>
      </c>
      <c r="G927">
        <f>precM[[#This Row],[Prec]]-precM[[#This Row],[Trend]]</f>
        <v>16.820178491035229</v>
      </c>
      <c r="H927" s="4">
        <f t="shared" si="14"/>
        <v>3.639409260266</v>
      </c>
      <c r="I927" s="4">
        <f>precM[[#This Row],[Trend]]+precM[[#This Row],[Cycle]]</f>
        <v>8.0392307692307678</v>
      </c>
      <c r="J927" s="4">
        <f>precM[[#This Row],[Detrended]]-precM[[#This Row],[Cycle]]</f>
        <v>13.180769230769229</v>
      </c>
      <c r="K927" s="4">
        <f>AVERAGEIF(precM[Month],precM[Month],precM[High Frequency])</f>
        <v>4.3020697858842185</v>
      </c>
      <c r="L927" s="4">
        <f>precM[[#This Row],[S0]]-AVERAGE($K$2:$K$13)</f>
        <v>4.299125033042559</v>
      </c>
      <c r="M927" s="4">
        <f>precM[[#This Row],[Prec]]-precM[[#This Row],[Seasonal]]</f>
        <v>16.920874966957442</v>
      </c>
    </row>
    <row r="928" spans="1:13" x14ac:dyDescent="0.3">
      <c r="A928" s="1">
        <v>1998</v>
      </c>
      <c r="B928" s="1">
        <v>3</v>
      </c>
      <c r="C928" s="2">
        <f>DATE(precM[[#This Row],[Year]],precM[[#This Row],[Month]],15)</f>
        <v>35869</v>
      </c>
      <c r="D928" s="1">
        <f>precM[[#This Row],[Year]]+1/24+(precM[[#This Row],[Month]]-1)/12</f>
        <v>1998.2083333333335</v>
      </c>
      <c r="E928" s="1">
        <v>8.6300000000000008</v>
      </c>
      <c r="F928" s="1">
        <f>$Q$17+$Q$18*precM[[#This Row],[DecDate]]</f>
        <v>4.4004538851163009</v>
      </c>
      <c r="G928">
        <f>precM[[#This Row],[Prec]]-precM[[#This Row],[Trend]]</f>
        <v>4.2295461148836999</v>
      </c>
      <c r="H928" s="4">
        <f t="shared" si="14"/>
        <v>3.6841614994990843</v>
      </c>
      <c r="I928" s="4">
        <f>precM[[#This Row],[Trend]]+precM[[#This Row],[Cycle]]</f>
        <v>8.0846153846153861</v>
      </c>
      <c r="J928" s="4">
        <f>precM[[#This Row],[Detrended]]-precM[[#This Row],[Cycle]]</f>
        <v>0.54538461538461558</v>
      </c>
      <c r="K928" s="4">
        <f>AVERAGEIF(precM[Month],precM[Month],precM[High Frequency])</f>
        <v>3.0973513084853286</v>
      </c>
      <c r="L928" s="4">
        <f>precM[[#This Row],[S0]]-AVERAGE($K$2:$K$13)</f>
        <v>3.0944065556436686</v>
      </c>
      <c r="M928" s="4">
        <f>precM[[#This Row],[Prec]]-precM[[#This Row],[Seasonal]]</f>
        <v>5.5355934443563317</v>
      </c>
    </row>
    <row r="929" spans="1:13" x14ac:dyDescent="0.3">
      <c r="A929" s="1">
        <v>1998</v>
      </c>
      <c r="B929" s="1">
        <v>4</v>
      </c>
      <c r="C929" s="2">
        <f>DATE(precM[[#This Row],[Year]],precM[[#This Row],[Month]],15)</f>
        <v>35900</v>
      </c>
      <c r="D929" s="1">
        <f>precM[[#This Row],[Year]]+1/24+(precM[[#This Row],[Month]]-1)/12</f>
        <v>1998.2916666666667</v>
      </c>
      <c r="E929" s="1">
        <v>5.4</v>
      </c>
      <c r="F929" s="1">
        <f>$Q$17+$Q$18*precM[[#This Row],[DecDate]]</f>
        <v>4.4010862612678316</v>
      </c>
      <c r="G929">
        <f>precM[[#This Row],[Prec]]-precM[[#This Row],[Trend]]</f>
        <v>0.99891373873216871</v>
      </c>
      <c r="H929" s="4">
        <f t="shared" si="14"/>
        <v>3.8627598925783224</v>
      </c>
      <c r="I929" s="4">
        <f>precM[[#This Row],[Trend]]+precM[[#This Row],[Cycle]]</f>
        <v>8.2638461538461545</v>
      </c>
      <c r="J929" s="4">
        <f>precM[[#This Row],[Detrended]]-precM[[#This Row],[Cycle]]</f>
        <v>-2.8638461538461537</v>
      </c>
      <c r="K929" s="4">
        <f>AVERAGEIF(precM[Month],precM[Month],precM[High Frequency])</f>
        <v>-0.10716891356066603</v>
      </c>
      <c r="L929" s="4">
        <f>precM[[#This Row],[S0]]-AVERAGE($K$2:$K$13)</f>
        <v>-0.11011366640232584</v>
      </c>
      <c r="M929" s="4">
        <f>precM[[#This Row],[Prec]]-precM[[#This Row],[Seasonal]]</f>
        <v>5.5101136664023258</v>
      </c>
    </row>
    <row r="930" spans="1:13" x14ac:dyDescent="0.3">
      <c r="A930" s="1">
        <v>1998</v>
      </c>
      <c r="B930" s="1">
        <v>5</v>
      </c>
      <c r="C930" s="2">
        <f>DATE(precM[[#This Row],[Year]],precM[[#This Row],[Month]],15)</f>
        <v>35930</v>
      </c>
      <c r="D930" s="1">
        <f>precM[[#This Row],[Year]]+1/24+(precM[[#This Row],[Month]]-1)/12</f>
        <v>1998.375</v>
      </c>
      <c r="E930" s="1">
        <v>7.47</v>
      </c>
      <c r="F930" s="1">
        <f>$Q$17+$Q$18*precM[[#This Row],[DecDate]]</f>
        <v>4.4017186374193606</v>
      </c>
      <c r="G930">
        <f>precM[[#This Row],[Prec]]-precM[[#This Row],[Trend]]</f>
        <v>3.0682813625806391</v>
      </c>
      <c r="H930" s="4">
        <f t="shared" si="14"/>
        <v>4.3944352087344836</v>
      </c>
      <c r="I930" s="4">
        <f>precM[[#This Row],[Trend]]+precM[[#This Row],[Cycle]]</f>
        <v>8.7961538461538442</v>
      </c>
      <c r="J930" s="4">
        <f>precM[[#This Row],[Detrended]]-precM[[#This Row],[Cycle]]</f>
        <v>-1.3261538461538445</v>
      </c>
      <c r="K930" s="4">
        <f>AVERAGEIF(precM[Month],precM[Month],precM[High Frequency])</f>
        <v>-2.20263283108644</v>
      </c>
      <c r="L930" s="4">
        <f>precM[[#This Row],[S0]]-AVERAGE($K$2:$K$13)</f>
        <v>-2.2055775839281</v>
      </c>
      <c r="M930" s="4">
        <f>precM[[#This Row],[Prec]]-precM[[#This Row],[Seasonal]]</f>
        <v>9.6755775839280993</v>
      </c>
    </row>
    <row r="931" spans="1:13" x14ac:dyDescent="0.3">
      <c r="A931" s="1">
        <v>1998</v>
      </c>
      <c r="B931" s="1">
        <v>6</v>
      </c>
      <c r="C931" s="2">
        <f>DATE(precM[[#This Row],[Year]],precM[[#This Row],[Month]],15)</f>
        <v>35961</v>
      </c>
      <c r="D931" s="1">
        <f>precM[[#This Row],[Year]]+1/24+(precM[[#This Row],[Month]]-1)/12</f>
        <v>1998.4583333333335</v>
      </c>
      <c r="E931" s="1">
        <v>2.02</v>
      </c>
      <c r="F931" s="1">
        <f>$Q$17+$Q$18*precM[[#This Row],[DecDate]]</f>
        <v>4.4023510135708932</v>
      </c>
      <c r="G931">
        <f>precM[[#This Row],[Prec]]-precM[[#This Row],[Trend]]</f>
        <v>-2.3823510135708932</v>
      </c>
      <c r="H931" s="4">
        <f t="shared" si="14"/>
        <v>4.1584182171983377</v>
      </c>
      <c r="I931" s="4">
        <f>precM[[#This Row],[Trend]]+precM[[#This Row],[Cycle]]</f>
        <v>8.5607692307692318</v>
      </c>
      <c r="J931" s="4">
        <f>precM[[#This Row],[Detrended]]-precM[[#This Row],[Cycle]]</f>
        <v>-6.5407692307692304</v>
      </c>
      <c r="K931" s="4">
        <f>AVERAGEIF(precM[Month],precM[Month],precM[High Frequency])</f>
        <v>-3.5464234734337858</v>
      </c>
      <c r="L931" s="4">
        <f>precM[[#This Row],[S0]]-AVERAGE($K$2:$K$13)</f>
        <v>-3.5493682262754458</v>
      </c>
      <c r="M931" s="4">
        <f>precM[[#This Row],[Prec]]-precM[[#This Row],[Seasonal]]</f>
        <v>5.5693682262754454</v>
      </c>
    </row>
    <row r="932" spans="1:13" x14ac:dyDescent="0.3">
      <c r="A932" s="1">
        <v>1998</v>
      </c>
      <c r="B932" s="1">
        <v>7</v>
      </c>
      <c r="C932" s="2">
        <f>DATE(precM[[#This Row],[Year]],precM[[#This Row],[Month]],15)</f>
        <v>35991</v>
      </c>
      <c r="D932" s="1">
        <f>precM[[#This Row],[Year]]+1/24+(precM[[#This Row],[Month]]-1)/12</f>
        <v>1998.5416666666667</v>
      </c>
      <c r="E932" s="1">
        <v>0.02</v>
      </c>
      <c r="F932" s="1">
        <f>$Q$17+$Q$18*precM[[#This Row],[DecDate]]</f>
        <v>4.402983389722424</v>
      </c>
      <c r="G932">
        <f>precM[[#This Row],[Prec]]-precM[[#This Row],[Trend]]</f>
        <v>-4.3829833897224244</v>
      </c>
      <c r="H932" s="4">
        <f t="shared" si="14"/>
        <v>2.7070166102775763</v>
      </c>
      <c r="I932" s="4">
        <f>precM[[#This Row],[Trend]]+precM[[#This Row],[Cycle]]</f>
        <v>7.11</v>
      </c>
      <c r="J932" s="4">
        <f>precM[[#This Row],[Detrended]]-precM[[#This Row],[Cycle]]</f>
        <v>-7.0900000000000007</v>
      </c>
      <c r="K932" s="4">
        <f>AVERAGEIF(precM[Month],precM[Month],precM[High Frequency])</f>
        <v>-4.3746233148294991</v>
      </c>
      <c r="L932" s="4">
        <f>precM[[#This Row],[S0]]-AVERAGE($K$2:$K$13)</f>
        <v>-4.3775680676711586</v>
      </c>
      <c r="M932" s="4">
        <f>precM[[#This Row],[Prec]]-precM[[#This Row],[Seasonal]]</f>
        <v>4.3975680676711582</v>
      </c>
    </row>
    <row r="933" spans="1:13" x14ac:dyDescent="0.3">
      <c r="A933" s="1">
        <v>1998</v>
      </c>
      <c r="B933" s="1">
        <v>8</v>
      </c>
      <c r="C933" s="2">
        <f>DATE(precM[[#This Row],[Year]],precM[[#This Row],[Month]],15)</f>
        <v>36022</v>
      </c>
      <c r="D933" s="1">
        <f>precM[[#This Row],[Year]]+1/24+(precM[[#This Row],[Month]]-1)/12</f>
        <v>1998.625</v>
      </c>
      <c r="E933" s="1">
        <v>0.03</v>
      </c>
      <c r="F933" s="1">
        <f>$Q$17+$Q$18*precM[[#This Row],[DecDate]]</f>
        <v>4.403615765873953</v>
      </c>
      <c r="G933">
        <f>precM[[#This Row],[Prec]]-precM[[#This Row],[Trend]]</f>
        <v>-4.3736157658739527</v>
      </c>
      <c r="H933" s="4">
        <f t="shared" si="14"/>
        <v>2.4240765418183527</v>
      </c>
      <c r="I933" s="4">
        <f>precM[[#This Row],[Trend]]+precM[[#This Row],[Cycle]]</f>
        <v>6.8276923076923062</v>
      </c>
      <c r="J933" s="4">
        <f>precM[[#This Row],[Detrended]]-precM[[#This Row],[Cycle]]</f>
        <v>-6.797692307692305</v>
      </c>
      <c r="K933" s="4">
        <f>AVERAGEIF(precM[Month],precM[Month],precM[High Frequency])</f>
        <v>-4.2356780333068986</v>
      </c>
      <c r="L933" s="4">
        <f>precM[[#This Row],[S0]]-AVERAGE($K$2:$K$13)</f>
        <v>-4.2386227861485581</v>
      </c>
      <c r="M933" s="4">
        <f>precM[[#This Row],[Prec]]-precM[[#This Row],[Seasonal]]</f>
        <v>4.2686227861485584</v>
      </c>
    </row>
    <row r="934" spans="1:13" x14ac:dyDescent="0.3">
      <c r="A934" s="1">
        <v>1998</v>
      </c>
      <c r="B934" s="1">
        <v>9</v>
      </c>
      <c r="C934" s="2">
        <f>DATE(precM[[#This Row],[Year]],precM[[#This Row],[Month]],15)</f>
        <v>36053</v>
      </c>
      <c r="D934" s="1">
        <f>precM[[#This Row],[Year]]+1/24+(precM[[#This Row],[Month]]-1)/12</f>
        <v>1998.7083333333335</v>
      </c>
      <c r="E934" s="1">
        <v>1.3</v>
      </c>
      <c r="F934" s="1">
        <f>$Q$17+$Q$18*precM[[#This Row],[DecDate]]</f>
        <v>4.4042481420254855</v>
      </c>
      <c r="G934">
        <f>precM[[#This Row],[Prec]]-precM[[#This Row],[Trend]]</f>
        <v>-3.1042481420254857</v>
      </c>
      <c r="H934" s="4">
        <f t="shared" si="14"/>
        <v>1.2103672425898997</v>
      </c>
      <c r="I934" s="4">
        <f>precM[[#This Row],[Trend]]+precM[[#This Row],[Cycle]]</f>
        <v>5.6146153846153855</v>
      </c>
      <c r="J934" s="4">
        <f>precM[[#This Row],[Detrended]]-precM[[#This Row],[Cycle]]</f>
        <v>-4.3146153846153856</v>
      </c>
      <c r="K934" s="4">
        <f>AVERAGEIF(precM[Month],precM[Month],precM[High Frequency])</f>
        <v>-3.6242505947660595</v>
      </c>
      <c r="L934" s="4">
        <f>precM[[#This Row],[S0]]-AVERAGE($K$2:$K$13)</f>
        <v>-3.6271953476077194</v>
      </c>
      <c r="M934" s="4">
        <f>precM[[#This Row],[Prec]]-precM[[#This Row],[Seasonal]]</f>
        <v>4.9271953476077197</v>
      </c>
    </row>
    <row r="935" spans="1:13" x14ac:dyDescent="0.3">
      <c r="A935" s="1">
        <v>1998</v>
      </c>
      <c r="B935" s="1">
        <v>10</v>
      </c>
      <c r="C935" s="2">
        <f>DATE(precM[[#This Row],[Year]],precM[[#This Row],[Month]],15)</f>
        <v>36083</v>
      </c>
      <c r="D935" s="1">
        <f>precM[[#This Row],[Year]]+1/24+(precM[[#This Row],[Month]]-1)/12</f>
        <v>1998.7916666666667</v>
      </c>
      <c r="E935" s="1">
        <v>3.25</v>
      </c>
      <c r="F935" s="1">
        <f>$Q$17+$Q$18*precM[[#This Row],[DecDate]]</f>
        <v>4.4048805181770163</v>
      </c>
      <c r="G935">
        <f>precM[[#This Row],[Prec]]-precM[[#This Row],[Trend]]</f>
        <v>-1.1548805181770163</v>
      </c>
      <c r="H935" s="4">
        <f t="shared" si="14"/>
        <v>0.79511948182298431</v>
      </c>
      <c r="I935" s="4">
        <f>precM[[#This Row],[Trend]]+precM[[#This Row],[Cycle]]</f>
        <v>5.2000000000000011</v>
      </c>
      <c r="J935" s="4">
        <f>precM[[#This Row],[Detrended]]-precM[[#This Row],[Cycle]]</f>
        <v>-1.9500000000000006</v>
      </c>
      <c r="K935" s="4">
        <f>AVERAGEIF(precM[Month],precM[Month],precM[High Frequency])</f>
        <v>-1.0463521015067407</v>
      </c>
      <c r="L935" s="4">
        <f>precM[[#This Row],[S0]]-AVERAGE($K$2:$K$13)</f>
        <v>-1.0492968543484005</v>
      </c>
      <c r="M935" s="4">
        <f>precM[[#This Row],[Prec]]-precM[[#This Row],[Seasonal]]</f>
        <v>4.2992968543484</v>
      </c>
    </row>
    <row r="936" spans="1:13" x14ac:dyDescent="0.3">
      <c r="A936" s="1">
        <v>1998</v>
      </c>
      <c r="B936" s="1">
        <v>11</v>
      </c>
      <c r="C936" s="2">
        <f>DATE(precM[[#This Row],[Year]],precM[[#This Row],[Month]],15)</f>
        <v>36114</v>
      </c>
      <c r="D936" s="1">
        <f>precM[[#This Row],[Year]]+1/24+(precM[[#This Row],[Month]]-1)/12</f>
        <v>1998.875</v>
      </c>
      <c r="E936" s="1">
        <v>9.4499999999999993</v>
      </c>
      <c r="F936" s="1">
        <f>$Q$17+$Q$18*precM[[#This Row],[DecDate]]</f>
        <v>4.4055128943285453</v>
      </c>
      <c r="G936">
        <f>precM[[#This Row],[Prec]]-precM[[#This Row],[Trend]]</f>
        <v>5.044487105671454</v>
      </c>
      <c r="H936" s="4">
        <f t="shared" si="14"/>
        <v>0.45064095182529967</v>
      </c>
      <c r="I936" s="4">
        <f>precM[[#This Row],[Trend]]+precM[[#This Row],[Cycle]]</f>
        <v>4.8561538461538447</v>
      </c>
      <c r="J936" s="4">
        <f>precM[[#This Row],[Detrended]]-precM[[#This Row],[Cycle]]</f>
        <v>4.5938461538461546</v>
      </c>
      <c r="K936" s="4">
        <f>AVERAGEIF(precM[Month],precM[Month],precM[High Frequency])</f>
        <v>2.138580491673276</v>
      </c>
      <c r="L936" s="4">
        <f>precM[[#This Row],[S0]]-AVERAGE($K$2:$K$13)</f>
        <v>2.1356357388316161</v>
      </c>
      <c r="M936" s="4">
        <f>precM[[#This Row],[Prec]]-precM[[#This Row],[Seasonal]]</f>
        <v>7.3143642611683832</v>
      </c>
    </row>
    <row r="937" spans="1:13" x14ac:dyDescent="0.3">
      <c r="A937" s="1">
        <v>1998</v>
      </c>
      <c r="B937" s="1">
        <v>12</v>
      </c>
      <c r="C937" s="2">
        <f>DATE(precM[[#This Row],[Year]],precM[[#This Row],[Month]],15)</f>
        <v>36144</v>
      </c>
      <c r="D937" s="1">
        <f>precM[[#This Row],[Year]]+1/24+(precM[[#This Row],[Month]]-1)/12</f>
        <v>1998.9583333333335</v>
      </c>
      <c r="E937" s="1">
        <v>4.79</v>
      </c>
      <c r="F937" s="1">
        <f>$Q$17+$Q$18*precM[[#This Row],[DecDate]]</f>
        <v>4.4061452704800779</v>
      </c>
      <c r="G937">
        <f>precM[[#This Row],[Prec]]-precM[[#This Row],[Trend]]</f>
        <v>0.38385472951992217</v>
      </c>
      <c r="H937" s="4">
        <f t="shared" si="14"/>
        <v>-8.3068347403154261E-2</v>
      </c>
      <c r="I937" s="4">
        <f>precM[[#This Row],[Trend]]+precM[[#This Row],[Cycle]]</f>
        <v>4.3230769230769237</v>
      </c>
      <c r="J937" s="4">
        <f>precM[[#This Row],[Detrended]]-precM[[#This Row],[Cycle]]</f>
        <v>0.46692307692307644</v>
      </c>
      <c r="K937" s="4">
        <f>AVERAGEIF(precM[Month],precM[Month],precM[High Frequency])</f>
        <v>4.7562727993655827</v>
      </c>
      <c r="L937" s="4">
        <f>precM[[#This Row],[S0]]-AVERAGE($K$2:$K$13)</f>
        <v>4.7533280465239232</v>
      </c>
      <c r="M937" s="4">
        <f>precM[[#This Row],[Prec]]-precM[[#This Row],[Seasonal]]</f>
        <v>3.6671953476076879E-2</v>
      </c>
    </row>
    <row r="938" spans="1:13" x14ac:dyDescent="0.3">
      <c r="A938" s="1">
        <v>1999</v>
      </c>
      <c r="B938" s="1">
        <v>1</v>
      </c>
      <c r="C938" s="2">
        <f>DATE(precM[[#This Row],[Year]],precM[[#This Row],[Month]],15)</f>
        <v>36175</v>
      </c>
      <c r="D938" s="1">
        <f>precM[[#This Row],[Year]]+1/24+(precM[[#This Row],[Month]]-1)/12</f>
        <v>1999.0416666666667</v>
      </c>
      <c r="E938" s="1">
        <v>10.029999999999999</v>
      </c>
      <c r="F938" s="1">
        <f>$Q$17+$Q$18*precM[[#This Row],[DecDate]]</f>
        <v>4.4067776466316086</v>
      </c>
      <c r="G938">
        <f>precM[[#This Row],[Prec]]-precM[[#This Row],[Trend]]</f>
        <v>5.6232223533683907</v>
      </c>
      <c r="H938" s="4">
        <f t="shared" si="14"/>
        <v>-0.23139303124699256</v>
      </c>
      <c r="I938" s="4">
        <f>precM[[#This Row],[Trend]]+precM[[#This Row],[Cycle]]</f>
        <v>4.1753846153846164</v>
      </c>
      <c r="J938" s="4">
        <f>precM[[#This Row],[Detrended]]-precM[[#This Row],[Cycle]]</f>
        <v>5.854615384615383</v>
      </c>
      <c r="K938" s="4">
        <f>AVERAGEIF(precM[Month],precM[Month],precM[High Frequency])</f>
        <v>4.8781919111816014</v>
      </c>
      <c r="L938" s="4">
        <f>precM[[#This Row],[S0]]-AVERAGE($K$2:$K$13)</f>
        <v>4.8752471583399419</v>
      </c>
      <c r="M938" s="4">
        <f>precM[[#This Row],[Prec]]-precM[[#This Row],[Seasonal]]</f>
        <v>5.1547528416600574</v>
      </c>
    </row>
    <row r="939" spans="1:13" x14ac:dyDescent="0.3">
      <c r="A939" s="1">
        <v>1999</v>
      </c>
      <c r="B939" s="1">
        <v>2</v>
      </c>
      <c r="C939" s="2">
        <f>DATE(precM[[#This Row],[Year]],precM[[#This Row],[Month]],15)</f>
        <v>36206</v>
      </c>
      <c r="D939" s="1">
        <f>precM[[#This Row],[Year]]+1/24+(precM[[#This Row],[Month]]-1)/12</f>
        <v>1999.125</v>
      </c>
      <c r="E939" s="1">
        <v>15.15</v>
      </c>
      <c r="F939" s="1">
        <f>$Q$17+$Q$18*precM[[#This Row],[DecDate]]</f>
        <v>4.4074100227831376</v>
      </c>
      <c r="G939">
        <f>precM[[#This Row],[Prec]]-precM[[#This Row],[Trend]]</f>
        <v>10.742589977216863</v>
      </c>
      <c r="H939" s="4">
        <f t="shared" si="14"/>
        <v>-0.20741002278313841</v>
      </c>
      <c r="I939" s="4">
        <f>precM[[#This Row],[Trend]]+precM[[#This Row],[Cycle]]</f>
        <v>4.1999999999999993</v>
      </c>
      <c r="J939" s="4">
        <f>precM[[#This Row],[Detrended]]-precM[[#This Row],[Cycle]]</f>
        <v>10.950000000000001</v>
      </c>
      <c r="K939" s="4">
        <f>AVERAGEIF(precM[Month],precM[Month],precM[High Frequency])</f>
        <v>4.3020697858842185</v>
      </c>
      <c r="L939" s="4">
        <f>precM[[#This Row],[S0]]-AVERAGE($K$2:$K$13)</f>
        <v>4.299125033042559</v>
      </c>
      <c r="M939" s="4">
        <f>precM[[#This Row],[Prec]]-precM[[#This Row],[Seasonal]]</f>
        <v>10.850874966957441</v>
      </c>
    </row>
    <row r="940" spans="1:13" x14ac:dyDescent="0.3">
      <c r="A940" s="1">
        <v>1999</v>
      </c>
      <c r="B940" s="1">
        <v>3</v>
      </c>
      <c r="C940" s="2">
        <f>DATE(precM[[#This Row],[Year]],precM[[#This Row],[Month]],15)</f>
        <v>36234</v>
      </c>
      <c r="D940" s="1">
        <f>precM[[#This Row],[Year]]+1/24+(precM[[#This Row],[Month]]-1)/12</f>
        <v>1999.2083333333335</v>
      </c>
      <c r="E940" s="1">
        <v>5.45</v>
      </c>
      <c r="F940" s="1">
        <f>$Q$17+$Q$18*precM[[#This Row],[DecDate]]</f>
        <v>4.4080423989346702</v>
      </c>
      <c r="G940">
        <f>precM[[#This Row],[Prec]]-precM[[#This Row],[Trend]]</f>
        <v>1.04195760106533</v>
      </c>
      <c r="H940" s="4">
        <f t="shared" si="14"/>
        <v>-0.20419624508851578</v>
      </c>
      <c r="I940" s="4">
        <f>precM[[#This Row],[Trend]]+precM[[#This Row],[Cycle]]</f>
        <v>4.203846153846154</v>
      </c>
      <c r="J940" s="4">
        <f>precM[[#This Row],[Detrended]]-precM[[#This Row],[Cycle]]</f>
        <v>1.2461538461538457</v>
      </c>
      <c r="K940" s="4">
        <f>AVERAGEIF(precM[Month],precM[Month],precM[High Frequency])</f>
        <v>3.0973513084853286</v>
      </c>
      <c r="L940" s="4">
        <f>precM[[#This Row],[S0]]-AVERAGE($K$2:$K$13)</f>
        <v>3.0944065556436686</v>
      </c>
      <c r="M940" s="4">
        <f>precM[[#This Row],[Prec]]-precM[[#This Row],[Seasonal]]</f>
        <v>2.3555934443563316</v>
      </c>
    </row>
    <row r="941" spans="1:13" x14ac:dyDescent="0.3">
      <c r="A941" s="1">
        <v>1999</v>
      </c>
      <c r="B941" s="1">
        <v>4</v>
      </c>
      <c r="C941" s="2">
        <f>DATE(precM[[#This Row],[Year]],precM[[#This Row],[Month]],15)</f>
        <v>36265</v>
      </c>
      <c r="D941" s="1">
        <f>precM[[#This Row],[Year]]+1/24+(precM[[#This Row],[Month]]-1)/12</f>
        <v>1999.2916666666667</v>
      </c>
      <c r="E941" s="1">
        <v>3.24</v>
      </c>
      <c r="F941" s="1">
        <f>$Q$17+$Q$18*precM[[#This Row],[DecDate]]</f>
        <v>4.4086747750861992</v>
      </c>
      <c r="G941">
        <f>precM[[#This Row],[Prec]]-precM[[#This Row],[Trend]]</f>
        <v>-1.168674775086199</v>
      </c>
      <c r="H941" s="4">
        <f t="shared" si="14"/>
        <v>-0.1886747750862002</v>
      </c>
      <c r="I941" s="4">
        <f>precM[[#This Row],[Trend]]+precM[[#This Row],[Cycle]]</f>
        <v>4.2199999999999989</v>
      </c>
      <c r="J941" s="4">
        <f>precM[[#This Row],[Detrended]]-precM[[#This Row],[Cycle]]</f>
        <v>-0.97999999999999876</v>
      </c>
      <c r="K941" s="4">
        <f>AVERAGEIF(precM[Month],precM[Month],precM[High Frequency])</f>
        <v>-0.10716891356066603</v>
      </c>
      <c r="L941" s="4">
        <f>precM[[#This Row],[S0]]-AVERAGE($K$2:$K$13)</f>
        <v>-0.11011366640232584</v>
      </c>
      <c r="M941" s="4">
        <f>precM[[#This Row],[Prec]]-precM[[#This Row],[Seasonal]]</f>
        <v>3.3501136664023261</v>
      </c>
    </row>
    <row r="942" spans="1:13" x14ac:dyDescent="0.3">
      <c r="A942" s="1">
        <v>1999</v>
      </c>
      <c r="B942" s="1">
        <v>5</v>
      </c>
      <c r="C942" s="2">
        <f>DATE(precM[[#This Row],[Year]],precM[[#This Row],[Month]],15)</f>
        <v>36295</v>
      </c>
      <c r="D942" s="1">
        <f>precM[[#This Row],[Year]]+1/24+(precM[[#This Row],[Month]]-1)/12</f>
        <v>1999.375</v>
      </c>
      <c r="E942" s="1">
        <v>0.93</v>
      </c>
      <c r="F942" s="1">
        <f>$Q$17+$Q$18*precM[[#This Row],[DecDate]]</f>
        <v>4.40930715123773</v>
      </c>
      <c r="G942">
        <f>precM[[#This Row],[Prec]]-precM[[#This Row],[Trend]]</f>
        <v>-3.4793071512377298</v>
      </c>
      <c r="H942" s="4">
        <f t="shared" si="14"/>
        <v>0.53684669491611525</v>
      </c>
      <c r="I942" s="4">
        <f>precM[[#This Row],[Trend]]+precM[[#This Row],[Cycle]]</f>
        <v>4.9461538461538455</v>
      </c>
      <c r="J942" s="4">
        <f>precM[[#This Row],[Detrended]]-precM[[#This Row],[Cycle]]</f>
        <v>-4.0161538461538449</v>
      </c>
      <c r="K942" s="4">
        <f>AVERAGEIF(precM[Month],precM[Month],precM[High Frequency])</f>
        <v>-2.20263283108644</v>
      </c>
      <c r="L942" s="4">
        <f>precM[[#This Row],[S0]]-AVERAGE($K$2:$K$13)</f>
        <v>-2.2055775839281</v>
      </c>
      <c r="M942" s="4">
        <f>precM[[#This Row],[Prec]]-precM[[#This Row],[Seasonal]]</f>
        <v>3.1355775839281002</v>
      </c>
    </row>
    <row r="943" spans="1:13" x14ac:dyDescent="0.3">
      <c r="A943" s="1">
        <v>1999</v>
      </c>
      <c r="B943" s="1">
        <v>6</v>
      </c>
      <c r="C943" s="2">
        <f>DATE(precM[[#This Row],[Year]],precM[[#This Row],[Month]],15)</f>
        <v>36326</v>
      </c>
      <c r="D943" s="1">
        <f>precM[[#This Row],[Year]]+1/24+(precM[[#This Row],[Month]]-1)/12</f>
        <v>1999.4583333333335</v>
      </c>
      <c r="E943" s="1">
        <v>0.54</v>
      </c>
      <c r="F943" s="1">
        <f>$Q$17+$Q$18*precM[[#This Row],[DecDate]]</f>
        <v>4.4099395273892625</v>
      </c>
      <c r="G943">
        <f>precM[[#This Row],[Prec]]-precM[[#This Row],[Trend]]</f>
        <v>-3.8699395273892625</v>
      </c>
      <c r="H943" s="4">
        <f t="shared" si="14"/>
        <v>0.17006047261073828</v>
      </c>
      <c r="I943" s="4">
        <f>precM[[#This Row],[Trend]]+precM[[#This Row],[Cycle]]</f>
        <v>4.580000000000001</v>
      </c>
      <c r="J943" s="4">
        <f>precM[[#This Row],[Detrended]]-precM[[#This Row],[Cycle]]</f>
        <v>-4.0400000000000009</v>
      </c>
      <c r="K943" s="4">
        <f>AVERAGEIF(precM[Month],precM[Month],precM[High Frequency])</f>
        <v>-3.5464234734337858</v>
      </c>
      <c r="L943" s="4">
        <f>precM[[#This Row],[S0]]-AVERAGE($K$2:$K$13)</f>
        <v>-3.5493682262754458</v>
      </c>
      <c r="M943" s="4">
        <f>precM[[#This Row],[Prec]]-precM[[#This Row],[Seasonal]]</f>
        <v>4.0893682262754458</v>
      </c>
    </row>
    <row r="944" spans="1:13" x14ac:dyDescent="0.3">
      <c r="A944" s="1">
        <v>1999</v>
      </c>
      <c r="B944" s="1">
        <v>7</v>
      </c>
      <c r="C944" s="2">
        <f>DATE(precM[[#This Row],[Year]],precM[[#This Row],[Month]],15)</f>
        <v>36356</v>
      </c>
      <c r="D944" s="1">
        <f>precM[[#This Row],[Year]]+1/24+(precM[[#This Row],[Month]]-1)/12</f>
        <v>1999.5416666666667</v>
      </c>
      <c r="E944" s="1">
        <v>0.1</v>
      </c>
      <c r="F944" s="1">
        <f>$Q$17+$Q$18*precM[[#This Row],[DecDate]]</f>
        <v>4.4105719035407915</v>
      </c>
      <c r="G944">
        <f>precM[[#This Row],[Prec]]-precM[[#This Row],[Trend]]</f>
        <v>-4.3105719035407919</v>
      </c>
      <c r="H944" s="4">
        <f t="shared" si="14"/>
        <v>0.90173578876690008</v>
      </c>
      <c r="I944" s="4">
        <f>precM[[#This Row],[Trend]]+precM[[#This Row],[Cycle]]</f>
        <v>5.3123076923076917</v>
      </c>
      <c r="J944" s="4">
        <f>precM[[#This Row],[Detrended]]-precM[[#This Row],[Cycle]]</f>
        <v>-5.2123076923076921</v>
      </c>
      <c r="K944" s="4">
        <f>AVERAGEIF(precM[Month],precM[Month],precM[High Frequency])</f>
        <v>-4.3746233148294991</v>
      </c>
      <c r="L944" s="4">
        <f>precM[[#This Row],[S0]]-AVERAGE($K$2:$K$13)</f>
        <v>-4.3775680676711586</v>
      </c>
      <c r="M944" s="4">
        <f>precM[[#This Row],[Prec]]-precM[[#This Row],[Seasonal]]</f>
        <v>4.4775680676711582</v>
      </c>
    </row>
    <row r="945" spans="1:13" x14ac:dyDescent="0.3">
      <c r="A945" s="1">
        <v>1999</v>
      </c>
      <c r="B945" s="1">
        <v>8</v>
      </c>
      <c r="C945" s="2">
        <f>DATE(precM[[#This Row],[Year]],precM[[#This Row],[Month]],15)</f>
        <v>36387</v>
      </c>
      <c r="D945" s="1">
        <f>precM[[#This Row],[Year]]+1/24+(precM[[#This Row],[Month]]-1)/12</f>
        <v>1999.625</v>
      </c>
      <c r="E945" s="1">
        <v>0.34</v>
      </c>
      <c r="F945" s="1">
        <f>$Q$17+$Q$18*precM[[#This Row],[DecDate]]</f>
        <v>4.4112042796923223</v>
      </c>
      <c r="G945">
        <f>precM[[#This Row],[Prec]]-precM[[#This Row],[Trend]]</f>
        <v>-4.0712042796923225</v>
      </c>
      <c r="H945" s="4">
        <f t="shared" si="14"/>
        <v>1.5972572587692153</v>
      </c>
      <c r="I945" s="4">
        <f>precM[[#This Row],[Trend]]+precM[[#This Row],[Cycle]]</f>
        <v>6.0084615384615372</v>
      </c>
      <c r="J945" s="4">
        <f>precM[[#This Row],[Detrended]]-precM[[#This Row],[Cycle]]</f>
        <v>-5.6684615384615373</v>
      </c>
      <c r="K945" s="4">
        <f>AVERAGEIF(precM[Month],precM[Month],precM[High Frequency])</f>
        <v>-4.2356780333068986</v>
      </c>
      <c r="L945" s="4">
        <f>precM[[#This Row],[S0]]-AVERAGE($K$2:$K$13)</f>
        <v>-4.2386227861485581</v>
      </c>
      <c r="M945" s="4">
        <f>precM[[#This Row],[Prec]]-precM[[#This Row],[Seasonal]]</f>
        <v>4.578622786148558</v>
      </c>
    </row>
    <row r="946" spans="1:13" x14ac:dyDescent="0.3">
      <c r="A946" s="1">
        <v>1999</v>
      </c>
      <c r="B946" s="1">
        <v>9</v>
      </c>
      <c r="C946" s="2">
        <f>DATE(precM[[#This Row],[Year]],precM[[#This Row],[Month]],15)</f>
        <v>36418</v>
      </c>
      <c r="D946" s="1">
        <f>precM[[#This Row],[Year]]+1/24+(precM[[#This Row],[Month]]-1)/12</f>
        <v>1999.7083333333335</v>
      </c>
      <c r="E946" s="1">
        <v>0.08</v>
      </c>
      <c r="F946" s="1">
        <f>$Q$17+$Q$18*precM[[#This Row],[DecDate]]</f>
        <v>4.4118366558438549</v>
      </c>
      <c r="G946">
        <f>precM[[#This Row],[Prec]]-precM[[#This Row],[Trend]]</f>
        <v>-4.3318366558438548</v>
      </c>
      <c r="H946" s="4">
        <f t="shared" si="14"/>
        <v>0.71277872877153059</v>
      </c>
      <c r="I946" s="4">
        <f>precM[[#This Row],[Trend]]+precM[[#This Row],[Cycle]]</f>
        <v>5.1246153846153852</v>
      </c>
      <c r="J946" s="4">
        <f>precM[[#This Row],[Detrended]]-precM[[#This Row],[Cycle]]</f>
        <v>-5.0446153846153852</v>
      </c>
      <c r="K946" s="4">
        <f>AVERAGEIF(precM[Month],precM[Month],precM[High Frequency])</f>
        <v>-3.6242505947660595</v>
      </c>
      <c r="L946" s="4">
        <f>precM[[#This Row],[S0]]-AVERAGE($K$2:$K$13)</f>
        <v>-3.6271953476077194</v>
      </c>
      <c r="M946" s="4">
        <f>precM[[#This Row],[Prec]]-precM[[#This Row],[Seasonal]]</f>
        <v>3.7071953476077195</v>
      </c>
    </row>
    <row r="947" spans="1:13" x14ac:dyDescent="0.3">
      <c r="A947" s="1">
        <v>1999</v>
      </c>
      <c r="B947" s="1">
        <v>10</v>
      </c>
      <c r="C947" s="2">
        <f>DATE(precM[[#This Row],[Year]],precM[[#This Row],[Month]],15)</f>
        <v>36448</v>
      </c>
      <c r="D947" s="1">
        <f>precM[[#This Row],[Year]]+1/24+(precM[[#This Row],[Month]]-1)/12</f>
        <v>1999.7916666666667</v>
      </c>
      <c r="E947" s="1">
        <v>1.51</v>
      </c>
      <c r="F947" s="1">
        <f>$Q$17+$Q$18*precM[[#This Row],[DecDate]]</f>
        <v>4.4124690319953839</v>
      </c>
      <c r="G947">
        <f>precM[[#This Row],[Prec]]-precM[[#This Row],[Trend]]</f>
        <v>-2.9024690319953841</v>
      </c>
      <c r="H947" s="4">
        <f t="shared" si="14"/>
        <v>0.57445404492769225</v>
      </c>
      <c r="I947" s="4">
        <f>precM[[#This Row],[Trend]]+precM[[#This Row],[Cycle]]</f>
        <v>4.9869230769230759</v>
      </c>
      <c r="J947" s="4">
        <f>precM[[#This Row],[Detrended]]-precM[[#This Row],[Cycle]]</f>
        <v>-3.4769230769230761</v>
      </c>
      <c r="K947" s="4">
        <f>AVERAGEIF(precM[Month],precM[Month],precM[High Frequency])</f>
        <v>-1.0463521015067407</v>
      </c>
      <c r="L947" s="4">
        <f>precM[[#This Row],[S0]]-AVERAGE($K$2:$K$13)</f>
        <v>-1.0492968543484005</v>
      </c>
      <c r="M947" s="4">
        <f>precM[[#This Row],[Prec]]-precM[[#This Row],[Seasonal]]</f>
        <v>2.5592968543484007</v>
      </c>
    </row>
    <row r="948" spans="1:13" x14ac:dyDescent="0.3">
      <c r="A948" s="1">
        <v>1999</v>
      </c>
      <c r="B948" s="1">
        <v>11</v>
      </c>
      <c r="C948" s="2">
        <f>DATE(precM[[#This Row],[Year]],precM[[#This Row],[Month]],15)</f>
        <v>36479</v>
      </c>
      <c r="D948" s="1">
        <f>precM[[#This Row],[Year]]+1/24+(precM[[#This Row],[Month]]-1)/12</f>
        <v>1999.875</v>
      </c>
      <c r="E948" s="1">
        <v>12.69</v>
      </c>
      <c r="F948" s="1">
        <f>$Q$17+$Q$18*precM[[#This Row],[DecDate]]</f>
        <v>4.4131014081469147</v>
      </c>
      <c r="G948">
        <f>precM[[#This Row],[Prec]]-precM[[#This Row],[Trend]]</f>
        <v>8.2768985918530849</v>
      </c>
      <c r="H948" s="4">
        <f t="shared" si="14"/>
        <v>0.5199755149300076</v>
      </c>
      <c r="I948" s="4">
        <f>precM[[#This Row],[Trend]]+precM[[#This Row],[Cycle]]</f>
        <v>4.9330769230769222</v>
      </c>
      <c r="J948" s="4">
        <f>precM[[#This Row],[Detrended]]-precM[[#This Row],[Cycle]]</f>
        <v>7.7569230769230773</v>
      </c>
      <c r="K948" s="4">
        <f>AVERAGEIF(precM[Month],precM[Month],precM[High Frequency])</f>
        <v>2.138580491673276</v>
      </c>
      <c r="L948" s="4">
        <f>precM[[#This Row],[S0]]-AVERAGE($K$2:$K$13)</f>
        <v>2.1356357388316161</v>
      </c>
      <c r="M948" s="4">
        <f>precM[[#This Row],[Prec]]-precM[[#This Row],[Seasonal]]</f>
        <v>10.554364261168384</v>
      </c>
    </row>
    <row r="949" spans="1:13" x14ac:dyDescent="0.3">
      <c r="A949" s="1">
        <v>1999</v>
      </c>
      <c r="B949" s="1">
        <v>12</v>
      </c>
      <c r="C949" s="2">
        <f>DATE(precM[[#This Row],[Year]],precM[[#This Row],[Month]],15)</f>
        <v>36509</v>
      </c>
      <c r="D949" s="1">
        <f>precM[[#This Row],[Year]]+1/24+(precM[[#This Row],[Month]]-1)/12</f>
        <v>1999.9583333333335</v>
      </c>
      <c r="E949" s="1">
        <v>4.6900000000000004</v>
      </c>
      <c r="F949" s="1">
        <f>$Q$17+$Q$18*precM[[#This Row],[DecDate]]</f>
        <v>4.4137337842984472</v>
      </c>
      <c r="G949">
        <f>precM[[#This Row],[Prec]]-precM[[#This Row],[Trend]]</f>
        <v>0.27626621570155319</v>
      </c>
      <c r="H949" s="4">
        <f t="shared" si="14"/>
        <v>0.51088160031693852</v>
      </c>
      <c r="I949" s="4">
        <f>precM[[#This Row],[Trend]]+precM[[#This Row],[Cycle]]</f>
        <v>4.9246153846153859</v>
      </c>
      <c r="J949" s="4">
        <f>precM[[#This Row],[Detrended]]-precM[[#This Row],[Cycle]]</f>
        <v>-0.23461538461538534</v>
      </c>
      <c r="K949" s="4">
        <f>AVERAGEIF(precM[Month],precM[Month],precM[High Frequency])</f>
        <v>4.7562727993655827</v>
      </c>
      <c r="L949" s="4">
        <f>precM[[#This Row],[S0]]-AVERAGE($K$2:$K$13)</f>
        <v>4.7533280465239232</v>
      </c>
      <c r="M949" s="4">
        <f>precM[[#This Row],[Prec]]-precM[[#This Row],[Seasonal]]</f>
        <v>-6.3328046523922765E-2</v>
      </c>
    </row>
    <row r="950" spans="1:13" x14ac:dyDescent="0.3">
      <c r="A950" s="1">
        <v>2000</v>
      </c>
      <c r="B950" s="1">
        <v>1</v>
      </c>
      <c r="C950" s="2">
        <f>DATE(precM[[#This Row],[Year]],precM[[#This Row],[Month]],15)</f>
        <v>36540</v>
      </c>
      <c r="D950" s="1">
        <f>precM[[#This Row],[Year]]+1/24+(precM[[#This Row],[Month]]-1)/12</f>
        <v>2000.0416666666667</v>
      </c>
      <c r="E950" s="1">
        <v>14.31</v>
      </c>
      <c r="F950" s="1">
        <f>$Q$17+$Q$18*precM[[#This Row],[DecDate]]</f>
        <v>4.4143661604499762</v>
      </c>
      <c r="G950">
        <f>precM[[#This Row],[Prec]]-precM[[#This Row],[Trend]]</f>
        <v>9.8956338395500243</v>
      </c>
      <c r="H950" s="4">
        <f t="shared" si="14"/>
        <v>0.48486460878079252</v>
      </c>
      <c r="I950" s="4">
        <f>precM[[#This Row],[Trend]]+precM[[#This Row],[Cycle]]</f>
        <v>4.8992307692307691</v>
      </c>
      <c r="J950" s="4">
        <f>precM[[#This Row],[Detrended]]-precM[[#This Row],[Cycle]]</f>
        <v>9.4107692307692314</v>
      </c>
      <c r="K950" s="4">
        <f>AVERAGEIF(precM[Month],precM[Month],precM[High Frequency])</f>
        <v>4.8781919111816014</v>
      </c>
      <c r="L950" s="4">
        <f>precM[[#This Row],[S0]]-AVERAGE($K$2:$K$13)</f>
        <v>4.8752471583399419</v>
      </c>
      <c r="M950" s="4">
        <f>precM[[#This Row],[Prec]]-precM[[#This Row],[Seasonal]]</f>
        <v>9.4347528416600586</v>
      </c>
    </row>
    <row r="951" spans="1:13" x14ac:dyDescent="0.3">
      <c r="A951" s="1">
        <v>2000</v>
      </c>
      <c r="B951" s="1">
        <v>2</v>
      </c>
      <c r="C951" s="2">
        <f>DATE(precM[[#This Row],[Year]],precM[[#This Row],[Month]],15)</f>
        <v>36571</v>
      </c>
      <c r="D951" s="1">
        <f>precM[[#This Row],[Year]]+1/24+(precM[[#This Row],[Month]]-1)/12</f>
        <v>2000.125</v>
      </c>
      <c r="E951" s="1">
        <v>19.079999999999998</v>
      </c>
      <c r="F951" s="1">
        <f>$Q$17+$Q$18*precM[[#This Row],[DecDate]]</f>
        <v>4.414998536601507</v>
      </c>
      <c r="G951">
        <f>precM[[#This Row],[Prec]]-precM[[#This Row],[Trend]]</f>
        <v>14.665001463398491</v>
      </c>
      <c r="H951" s="4">
        <f t="shared" si="14"/>
        <v>0.48192454032156912</v>
      </c>
      <c r="I951" s="4">
        <f>precM[[#This Row],[Trend]]+precM[[#This Row],[Cycle]]</f>
        <v>4.896923076923076</v>
      </c>
      <c r="J951" s="4">
        <f>precM[[#This Row],[Detrended]]-precM[[#This Row],[Cycle]]</f>
        <v>14.183076923076921</v>
      </c>
      <c r="K951" s="4">
        <f>AVERAGEIF(precM[Month],precM[Month],precM[High Frequency])</f>
        <v>4.3020697858842185</v>
      </c>
      <c r="L951" s="4">
        <f>precM[[#This Row],[S0]]-AVERAGE($K$2:$K$13)</f>
        <v>4.299125033042559</v>
      </c>
      <c r="M951" s="4">
        <f>precM[[#This Row],[Prec]]-precM[[#This Row],[Seasonal]]</f>
        <v>14.780874966957439</v>
      </c>
    </row>
    <row r="952" spans="1:13" x14ac:dyDescent="0.3">
      <c r="A952" s="1">
        <v>2000</v>
      </c>
      <c r="B952" s="1">
        <v>3</v>
      </c>
      <c r="C952" s="2">
        <f>DATE(precM[[#This Row],[Year]],precM[[#This Row],[Month]],15)</f>
        <v>36600</v>
      </c>
      <c r="D952" s="1">
        <f>precM[[#This Row],[Year]]+1/24+(precM[[#This Row],[Month]]-1)/12</f>
        <v>2000.2083333333335</v>
      </c>
      <c r="E952" s="1">
        <v>3.66</v>
      </c>
      <c r="F952" s="1">
        <f>$Q$17+$Q$18*precM[[#This Row],[DecDate]]</f>
        <v>4.4156309127530395</v>
      </c>
      <c r="G952">
        <f>precM[[#This Row],[Prec]]-precM[[#This Row],[Trend]]</f>
        <v>-0.7556309127530394</v>
      </c>
      <c r="H952" s="4">
        <f t="shared" si="14"/>
        <v>0.55667677955465378</v>
      </c>
      <c r="I952" s="4">
        <f>precM[[#This Row],[Trend]]+precM[[#This Row],[Cycle]]</f>
        <v>4.9723076923076936</v>
      </c>
      <c r="J952" s="4">
        <f>precM[[#This Row],[Detrended]]-precM[[#This Row],[Cycle]]</f>
        <v>-1.3123076923076931</v>
      </c>
      <c r="K952" s="4">
        <f>AVERAGEIF(precM[Month],precM[Month],precM[High Frequency])</f>
        <v>3.0973513084853286</v>
      </c>
      <c r="L952" s="4">
        <f>precM[[#This Row],[S0]]-AVERAGE($K$2:$K$13)</f>
        <v>3.0944065556436686</v>
      </c>
      <c r="M952" s="4">
        <f>precM[[#This Row],[Prec]]-precM[[#This Row],[Seasonal]]</f>
        <v>0.56559344435633152</v>
      </c>
    </row>
    <row r="953" spans="1:13" x14ac:dyDescent="0.3">
      <c r="A953" s="1">
        <v>2000</v>
      </c>
      <c r="B953" s="1">
        <v>4</v>
      </c>
      <c r="C953" s="2">
        <f>DATE(precM[[#This Row],[Year]],precM[[#This Row],[Month]],15)</f>
        <v>36631</v>
      </c>
      <c r="D953" s="1">
        <f>precM[[#This Row],[Year]]+1/24+(precM[[#This Row],[Month]]-1)/12</f>
        <v>2000.2916666666667</v>
      </c>
      <c r="E953" s="1">
        <v>3.66</v>
      </c>
      <c r="F953" s="1">
        <f>$Q$17+$Q$18*precM[[#This Row],[DecDate]]</f>
        <v>4.4162632889045685</v>
      </c>
      <c r="G953">
        <f>precM[[#This Row],[Prec]]-precM[[#This Row],[Trend]]</f>
        <v>-0.7562632889045684</v>
      </c>
      <c r="H953" s="4">
        <f t="shared" si="14"/>
        <v>0.75912132648004593</v>
      </c>
      <c r="I953" s="4">
        <f>precM[[#This Row],[Trend]]+precM[[#This Row],[Cycle]]</f>
        <v>5.1753846153846146</v>
      </c>
      <c r="J953" s="4">
        <f>precM[[#This Row],[Detrended]]-precM[[#This Row],[Cycle]]</f>
        <v>-1.5153846153846144</v>
      </c>
      <c r="K953" s="4">
        <f>AVERAGEIF(precM[Month],precM[Month],precM[High Frequency])</f>
        <v>-0.10716891356066603</v>
      </c>
      <c r="L953" s="4">
        <f>precM[[#This Row],[S0]]-AVERAGE($K$2:$K$13)</f>
        <v>-0.11011366640232584</v>
      </c>
      <c r="M953" s="4">
        <f>precM[[#This Row],[Prec]]-precM[[#This Row],[Seasonal]]</f>
        <v>3.770113666402326</v>
      </c>
    </row>
    <row r="954" spans="1:13" x14ac:dyDescent="0.3">
      <c r="A954" s="1">
        <v>2000</v>
      </c>
      <c r="B954" s="1">
        <v>5</v>
      </c>
      <c r="C954" s="2">
        <f>DATE(precM[[#This Row],[Year]],precM[[#This Row],[Month]],15)</f>
        <v>36661</v>
      </c>
      <c r="D954" s="1">
        <f>precM[[#This Row],[Year]]+1/24+(precM[[#This Row],[Month]]-1)/12</f>
        <v>2000.375</v>
      </c>
      <c r="E954" s="1">
        <v>2.54</v>
      </c>
      <c r="F954" s="1">
        <f>$Q$17+$Q$18*precM[[#This Row],[DecDate]]</f>
        <v>4.4168956650560993</v>
      </c>
      <c r="G954">
        <f>precM[[#This Row],[Prec]]-precM[[#This Row],[Trend]]</f>
        <v>-1.8768956650560993</v>
      </c>
      <c r="H954" s="4">
        <f t="shared" si="14"/>
        <v>1.1638735657131301</v>
      </c>
      <c r="I954" s="4">
        <f>precM[[#This Row],[Trend]]+precM[[#This Row],[Cycle]]</f>
        <v>5.5807692307692296</v>
      </c>
      <c r="J954" s="4">
        <f>precM[[#This Row],[Detrended]]-precM[[#This Row],[Cycle]]</f>
        <v>-3.0407692307692296</v>
      </c>
      <c r="K954" s="4">
        <f>AVERAGEIF(precM[Month],precM[Month],precM[High Frequency])</f>
        <v>-2.20263283108644</v>
      </c>
      <c r="L954" s="4">
        <f>precM[[#This Row],[S0]]-AVERAGE($K$2:$K$13)</f>
        <v>-2.2055775839281</v>
      </c>
      <c r="M954" s="4">
        <f>precM[[#This Row],[Prec]]-precM[[#This Row],[Seasonal]]</f>
        <v>4.7455775839280996</v>
      </c>
    </row>
    <row r="955" spans="1:13" x14ac:dyDescent="0.3">
      <c r="A955" s="1">
        <v>2000</v>
      </c>
      <c r="B955" s="1">
        <v>6</v>
      </c>
      <c r="C955" s="2">
        <f>DATE(precM[[#This Row],[Year]],precM[[#This Row],[Month]],15)</f>
        <v>36692</v>
      </c>
      <c r="D955" s="1">
        <f>precM[[#This Row],[Year]]+1/24+(precM[[#This Row],[Month]]-1)/12</f>
        <v>2000.4583333333335</v>
      </c>
      <c r="E955" s="1">
        <v>0.82</v>
      </c>
      <c r="F955" s="1">
        <f>$Q$17+$Q$18*precM[[#This Row],[DecDate]]</f>
        <v>4.4175280412076319</v>
      </c>
      <c r="G955">
        <f>precM[[#This Row],[Prec]]-precM[[#This Row],[Trend]]</f>
        <v>-3.597528041207632</v>
      </c>
      <c r="H955" s="4">
        <f t="shared" si="14"/>
        <v>0.30477965110006117</v>
      </c>
      <c r="I955" s="4">
        <f>precM[[#This Row],[Trend]]+precM[[#This Row],[Cycle]]</f>
        <v>4.7223076923076928</v>
      </c>
      <c r="J955" s="4">
        <f>precM[[#This Row],[Detrended]]-precM[[#This Row],[Cycle]]</f>
        <v>-3.9023076923076934</v>
      </c>
      <c r="K955" s="4">
        <f>AVERAGEIF(precM[Month],precM[Month],precM[High Frequency])</f>
        <v>-3.5464234734337858</v>
      </c>
      <c r="L955" s="4">
        <f>precM[[#This Row],[S0]]-AVERAGE($K$2:$K$13)</f>
        <v>-3.5493682262754458</v>
      </c>
      <c r="M955" s="4">
        <f>precM[[#This Row],[Prec]]-precM[[#This Row],[Seasonal]]</f>
        <v>4.3693682262754461</v>
      </c>
    </row>
    <row r="956" spans="1:13" x14ac:dyDescent="0.3">
      <c r="A956" s="1">
        <v>2000</v>
      </c>
      <c r="B956" s="1">
        <v>7</v>
      </c>
      <c r="C956" s="2">
        <f>DATE(precM[[#This Row],[Year]],precM[[#This Row],[Month]],15)</f>
        <v>36722</v>
      </c>
      <c r="D956" s="1">
        <f>precM[[#This Row],[Year]]+1/24+(precM[[#This Row],[Month]]-1)/12</f>
        <v>2000.5416666666667</v>
      </c>
      <c r="E956" s="1">
        <v>0.21</v>
      </c>
      <c r="F956" s="1">
        <f>$Q$17+$Q$18*precM[[#This Row],[DecDate]]</f>
        <v>4.4181604173591609</v>
      </c>
      <c r="G956">
        <f>precM[[#This Row],[Prec]]-precM[[#This Row],[Trend]]</f>
        <v>-4.2081604173591609</v>
      </c>
      <c r="H956" s="4">
        <f t="shared" si="14"/>
        <v>0.33183958264083863</v>
      </c>
      <c r="I956" s="4">
        <f>precM[[#This Row],[Trend]]+precM[[#This Row],[Cycle]]</f>
        <v>4.7499999999999991</v>
      </c>
      <c r="J956" s="4">
        <f>precM[[#This Row],[Detrended]]-precM[[#This Row],[Cycle]]</f>
        <v>-4.5399999999999991</v>
      </c>
      <c r="K956" s="4">
        <f>AVERAGEIF(precM[Month],precM[Month],precM[High Frequency])</f>
        <v>-4.3746233148294991</v>
      </c>
      <c r="L956" s="4">
        <f>precM[[#This Row],[S0]]-AVERAGE($K$2:$K$13)</f>
        <v>-4.3775680676711586</v>
      </c>
      <c r="M956" s="4">
        <f>precM[[#This Row],[Prec]]-precM[[#This Row],[Seasonal]]</f>
        <v>4.5875680676711585</v>
      </c>
    </row>
    <row r="957" spans="1:13" x14ac:dyDescent="0.3">
      <c r="A957" s="1">
        <v>2000</v>
      </c>
      <c r="B957" s="1">
        <v>8</v>
      </c>
      <c r="C957" s="2">
        <f>DATE(precM[[#This Row],[Year]],precM[[#This Row],[Month]],15)</f>
        <v>36753</v>
      </c>
      <c r="D957" s="1">
        <f>precM[[#This Row],[Year]]+1/24+(precM[[#This Row],[Month]]-1)/12</f>
        <v>2000.625</v>
      </c>
      <c r="E957" s="1">
        <v>7.0000000000000007E-2</v>
      </c>
      <c r="F957" s="1">
        <f>$Q$17+$Q$18*precM[[#This Row],[DecDate]]</f>
        <v>4.4187927935106917</v>
      </c>
      <c r="G957">
        <f>precM[[#This Row],[Prec]]-precM[[#This Row],[Trend]]</f>
        <v>-4.3487927935106914</v>
      </c>
      <c r="H957" s="4">
        <f t="shared" si="14"/>
        <v>-4.263894735684607E-2</v>
      </c>
      <c r="I957" s="4">
        <f>precM[[#This Row],[Trend]]+precM[[#This Row],[Cycle]]</f>
        <v>4.3761538461538452</v>
      </c>
      <c r="J957" s="4">
        <f>precM[[#This Row],[Detrended]]-precM[[#This Row],[Cycle]]</f>
        <v>-4.3061538461538449</v>
      </c>
      <c r="K957" s="4">
        <f>AVERAGEIF(precM[Month],precM[Month],precM[High Frequency])</f>
        <v>-4.2356780333068986</v>
      </c>
      <c r="L957" s="4">
        <f>precM[[#This Row],[S0]]-AVERAGE($K$2:$K$13)</f>
        <v>-4.2386227861485581</v>
      </c>
      <c r="M957" s="4">
        <f>precM[[#This Row],[Prec]]-precM[[#This Row],[Seasonal]]</f>
        <v>4.3086227861485584</v>
      </c>
    </row>
    <row r="958" spans="1:13" x14ac:dyDescent="0.3">
      <c r="A958" s="1">
        <v>2000</v>
      </c>
      <c r="B958" s="1">
        <v>9</v>
      </c>
      <c r="C958" s="2">
        <f>DATE(precM[[#This Row],[Year]],precM[[#This Row],[Month]],15)</f>
        <v>36784</v>
      </c>
      <c r="D958" s="1">
        <f>precM[[#This Row],[Year]]+1/24+(precM[[#This Row],[Month]]-1)/12</f>
        <v>2000.7083333333335</v>
      </c>
      <c r="E958" s="1">
        <v>1.32</v>
      </c>
      <c r="F958" s="1">
        <f>$Q$17+$Q$18*precM[[#This Row],[DecDate]]</f>
        <v>4.4194251696622242</v>
      </c>
      <c r="G958">
        <f>precM[[#This Row],[Prec]]-precM[[#This Row],[Trend]]</f>
        <v>-3.0994251696622239</v>
      </c>
      <c r="H958" s="4">
        <f t="shared" si="14"/>
        <v>-1.221732861969915</v>
      </c>
      <c r="I958" s="4">
        <f>precM[[#This Row],[Trend]]+precM[[#This Row],[Cycle]]</f>
        <v>3.1976923076923089</v>
      </c>
      <c r="J958" s="4">
        <f>precM[[#This Row],[Detrended]]-precM[[#This Row],[Cycle]]</f>
        <v>-1.8776923076923089</v>
      </c>
      <c r="K958" s="4">
        <f>AVERAGEIF(precM[Month],precM[Month],precM[High Frequency])</f>
        <v>-3.6242505947660595</v>
      </c>
      <c r="L958" s="4">
        <f>precM[[#This Row],[S0]]-AVERAGE($K$2:$K$13)</f>
        <v>-3.6271953476077194</v>
      </c>
      <c r="M958" s="4">
        <f>precM[[#This Row],[Prec]]-precM[[#This Row],[Seasonal]]</f>
        <v>4.9471953476077193</v>
      </c>
    </row>
    <row r="959" spans="1:13" x14ac:dyDescent="0.3">
      <c r="A959" s="1">
        <v>2000</v>
      </c>
      <c r="B959" s="1">
        <v>10</v>
      </c>
      <c r="C959" s="2">
        <f>DATE(precM[[#This Row],[Year]],precM[[#This Row],[Month]],15)</f>
        <v>36814</v>
      </c>
      <c r="D959" s="1">
        <f>precM[[#This Row],[Year]]+1/24+(precM[[#This Row],[Month]]-1)/12</f>
        <v>2000.7916666666667</v>
      </c>
      <c r="E959" s="1">
        <v>2.72</v>
      </c>
      <c r="F959" s="1">
        <f>$Q$17+$Q$18*precM[[#This Row],[DecDate]]</f>
        <v>4.4200575458137532</v>
      </c>
      <c r="G959">
        <f>precM[[#This Row],[Prec]]-precM[[#This Row],[Trend]]</f>
        <v>-1.700057545813753</v>
      </c>
      <c r="H959" s="4">
        <f t="shared" si="14"/>
        <v>-1.218519084275292</v>
      </c>
      <c r="I959" s="4">
        <f>precM[[#This Row],[Trend]]+precM[[#This Row],[Cycle]]</f>
        <v>3.201538461538461</v>
      </c>
      <c r="J959" s="4">
        <f>precM[[#This Row],[Detrended]]-precM[[#This Row],[Cycle]]</f>
        <v>-0.48153846153846103</v>
      </c>
      <c r="K959" s="4">
        <f>AVERAGEIF(precM[Month],precM[Month],precM[High Frequency])</f>
        <v>-1.0463521015067407</v>
      </c>
      <c r="L959" s="4">
        <f>precM[[#This Row],[S0]]-AVERAGE($K$2:$K$13)</f>
        <v>-1.0492968543484005</v>
      </c>
      <c r="M959" s="4">
        <f>precM[[#This Row],[Prec]]-precM[[#This Row],[Seasonal]]</f>
        <v>3.7692968543484007</v>
      </c>
    </row>
    <row r="960" spans="1:13" x14ac:dyDescent="0.3">
      <c r="A960" s="1">
        <v>2000</v>
      </c>
      <c r="B960" s="1">
        <v>11</v>
      </c>
      <c r="C960" s="2">
        <f>DATE(precM[[#This Row],[Year]],precM[[#This Row],[Month]],15)</f>
        <v>36845</v>
      </c>
      <c r="D960" s="1">
        <f>precM[[#This Row],[Year]]+1/24+(precM[[#This Row],[Month]]-1)/12</f>
        <v>2000.875</v>
      </c>
      <c r="E960" s="1">
        <v>6.78</v>
      </c>
      <c r="F960" s="1">
        <f>$Q$17+$Q$18*precM[[#This Row],[DecDate]]</f>
        <v>4.420689921965284</v>
      </c>
      <c r="G960">
        <f>precM[[#This Row],[Prec]]-precM[[#This Row],[Trend]]</f>
        <v>2.3593100780347163</v>
      </c>
      <c r="H960" s="4">
        <f t="shared" si="14"/>
        <v>-1.4922283835037458</v>
      </c>
      <c r="I960" s="4">
        <f>precM[[#This Row],[Trend]]+precM[[#This Row],[Cycle]]</f>
        <v>2.928461538461538</v>
      </c>
      <c r="J960" s="4">
        <f>precM[[#This Row],[Detrended]]-precM[[#This Row],[Cycle]]</f>
        <v>3.8515384615384622</v>
      </c>
      <c r="K960" s="4">
        <f>AVERAGEIF(precM[Month],precM[Month],precM[High Frequency])</f>
        <v>2.138580491673276</v>
      </c>
      <c r="L960" s="4">
        <f>precM[[#This Row],[S0]]-AVERAGE($K$2:$K$13)</f>
        <v>2.1356357388316161</v>
      </c>
      <c r="M960" s="4">
        <f>precM[[#This Row],[Prec]]-precM[[#This Row],[Seasonal]]</f>
        <v>4.6443642611683842</v>
      </c>
    </row>
    <row r="961" spans="1:13" x14ac:dyDescent="0.3">
      <c r="A961" s="1">
        <v>2000</v>
      </c>
      <c r="B961" s="1">
        <v>12</v>
      </c>
      <c r="C961" s="2">
        <f>DATE(precM[[#This Row],[Year]],precM[[#This Row],[Month]],15)</f>
        <v>36875</v>
      </c>
      <c r="D961" s="1">
        <f>precM[[#This Row],[Year]]+1/24+(precM[[#This Row],[Month]]-1)/12</f>
        <v>2000.9583333333335</v>
      </c>
      <c r="E961" s="1">
        <v>1.53</v>
      </c>
      <c r="F961" s="1">
        <f>$Q$17+$Q$18*precM[[#This Row],[DecDate]]</f>
        <v>4.4213222981168165</v>
      </c>
      <c r="G961">
        <f>precM[[#This Row],[Prec]]-precM[[#This Row],[Trend]]</f>
        <v>-2.8913222981168163</v>
      </c>
      <c r="H961" s="4">
        <f t="shared" si="14"/>
        <v>-1.6213222981168154</v>
      </c>
      <c r="I961" s="4">
        <f>precM[[#This Row],[Trend]]+precM[[#This Row],[Cycle]]</f>
        <v>2.8000000000000012</v>
      </c>
      <c r="J961" s="4">
        <f>precM[[#This Row],[Detrended]]-precM[[#This Row],[Cycle]]</f>
        <v>-1.2700000000000009</v>
      </c>
      <c r="K961" s="4">
        <f>AVERAGEIF(precM[Month],precM[Month],precM[High Frequency])</f>
        <v>4.7562727993655827</v>
      </c>
      <c r="L961" s="4">
        <f>precM[[#This Row],[S0]]-AVERAGE($K$2:$K$13)</f>
        <v>4.7533280465239232</v>
      </c>
      <c r="M961" s="4">
        <f>precM[[#This Row],[Prec]]-precM[[#This Row],[Seasonal]]</f>
        <v>-3.2233280465239229</v>
      </c>
    </row>
    <row r="962" spans="1:13" x14ac:dyDescent="0.3">
      <c r="A962" s="1">
        <v>2001</v>
      </c>
      <c r="B962" s="1">
        <v>1</v>
      </c>
      <c r="C962" s="2">
        <f>DATE(precM[[#This Row],[Year]],precM[[#This Row],[Month]],15)</f>
        <v>36906</v>
      </c>
      <c r="D962" s="1">
        <f>precM[[#This Row],[Year]]+1/24+(precM[[#This Row],[Month]]-1)/12</f>
        <v>2001.0416666666667</v>
      </c>
      <c r="E962" s="1">
        <v>5.05</v>
      </c>
      <c r="F962" s="1">
        <f>$Q$17+$Q$18*precM[[#This Row],[DecDate]]</f>
        <v>4.4219546742683455</v>
      </c>
      <c r="G962">
        <f>precM[[#This Row],[Prec]]-precM[[#This Row],[Trend]]</f>
        <v>0.62804532573165428</v>
      </c>
      <c r="H962" s="4">
        <f t="shared" si="14"/>
        <v>-1.6827239050375766</v>
      </c>
      <c r="I962" s="4">
        <f>precM[[#This Row],[Trend]]+precM[[#This Row],[Cycle]]</f>
        <v>2.7392307692307689</v>
      </c>
      <c r="J962" s="4">
        <f>precM[[#This Row],[Detrended]]-precM[[#This Row],[Cycle]]</f>
        <v>2.3107692307692309</v>
      </c>
      <c r="K962" s="4">
        <f>AVERAGEIF(precM[Month],precM[Month],precM[High Frequency])</f>
        <v>4.8781919111816014</v>
      </c>
      <c r="L962" s="4">
        <f>precM[[#This Row],[S0]]-AVERAGE($K$2:$K$13)</f>
        <v>4.8752471583399419</v>
      </c>
      <c r="M962" s="4">
        <f>precM[[#This Row],[Prec]]-precM[[#This Row],[Seasonal]]</f>
        <v>0.17475284166005789</v>
      </c>
    </row>
    <row r="963" spans="1:13" x14ac:dyDescent="0.3">
      <c r="A963" s="1">
        <v>2001</v>
      </c>
      <c r="B963" s="1">
        <v>2</v>
      </c>
      <c r="C963" s="2">
        <f>DATE(precM[[#This Row],[Year]],precM[[#This Row],[Month]],15)</f>
        <v>36937</v>
      </c>
      <c r="D963" s="1">
        <f>precM[[#This Row],[Year]]+1/24+(precM[[#This Row],[Month]]-1)/12</f>
        <v>2001.125</v>
      </c>
      <c r="E963" s="1">
        <v>9.4499999999999993</v>
      </c>
      <c r="F963" s="1">
        <f>$Q$17+$Q$18*precM[[#This Row],[DecDate]]</f>
        <v>4.4225870504198763</v>
      </c>
      <c r="G963">
        <f>precM[[#This Row],[Prec]]-precM[[#This Row],[Trend]]</f>
        <v>5.027412949580123</v>
      </c>
      <c r="H963" s="4">
        <f t="shared" si="14"/>
        <v>-1.6995101273429536</v>
      </c>
      <c r="I963" s="4">
        <f>precM[[#This Row],[Trend]]+precM[[#This Row],[Cycle]]</f>
        <v>2.7230769230769227</v>
      </c>
      <c r="J963" s="4">
        <f>precM[[#This Row],[Detrended]]-precM[[#This Row],[Cycle]]</f>
        <v>6.726923076923077</v>
      </c>
      <c r="K963" s="4">
        <f>AVERAGEIF(precM[Month],precM[Month],precM[High Frequency])</f>
        <v>4.3020697858842185</v>
      </c>
      <c r="L963" s="4">
        <f>precM[[#This Row],[S0]]-AVERAGE($K$2:$K$13)</f>
        <v>4.299125033042559</v>
      </c>
      <c r="M963" s="4">
        <f>precM[[#This Row],[Prec]]-precM[[#This Row],[Seasonal]]</f>
        <v>5.1508749669574403</v>
      </c>
    </row>
    <row r="964" spans="1:13" x14ac:dyDescent="0.3">
      <c r="A964" s="1">
        <v>2001</v>
      </c>
      <c r="B964" s="1">
        <v>3</v>
      </c>
      <c r="C964" s="2">
        <f>DATE(precM[[#This Row],[Year]],precM[[#This Row],[Month]],15)</f>
        <v>36965</v>
      </c>
      <c r="D964" s="1">
        <f>precM[[#This Row],[Year]]+1/24+(precM[[#This Row],[Month]]-1)/12</f>
        <v>2001.2083333333335</v>
      </c>
      <c r="E964" s="1">
        <v>3.76</v>
      </c>
      <c r="F964" s="1">
        <f>$Q$17+$Q$18*precM[[#This Row],[DecDate]]</f>
        <v>4.4232194265714089</v>
      </c>
      <c r="G964">
        <f>precM[[#This Row],[Prec]]-precM[[#This Row],[Trend]]</f>
        <v>-0.66321942657140909</v>
      </c>
      <c r="H964" s="4">
        <f t="shared" si="14"/>
        <v>-1.6439886573406386</v>
      </c>
      <c r="I964" s="4">
        <f>precM[[#This Row],[Trend]]+precM[[#This Row],[Cycle]]</f>
        <v>2.7792307692307703</v>
      </c>
      <c r="J964" s="4">
        <f>precM[[#This Row],[Detrended]]-precM[[#This Row],[Cycle]]</f>
        <v>0.98076923076922951</v>
      </c>
      <c r="K964" s="4">
        <f>AVERAGEIF(precM[Month],precM[Month],precM[High Frequency])</f>
        <v>3.0973513084853286</v>
      </c>
      <c r="L964" s="4">
        <f>precM[[#This Row],[S0]]-AVERAGE($K$2:$K$13)</f>
        <v>3.0944065556436686</v>
      </c>
      <c r="M964" s="4">
        <f>precM[[#This Row],[Prec]]-precM[[#This Row],[Seasonal]]</f>
        <v>0.66559344435633117</v>
      </c>
    </row>
    <row r="965" spans="1:13" x14ac:dyDescent="0.3">
      <c r="A965" s="1">
        <v>2001</v>
      </c>
      <c r="B965" s="1">
        <v>4</v>
      </c>
      <c r="C965" s="2">
        <f>DATE(precM[[#This Row],[Year]],precM[[#This Row],[Month]],15)</f>
        <v>36996</v>
      </c>
      <c r="D965" s="1">
        <f>precM[[#This Row],[Year]]+1/24+(precM[[#This Row],[Month]]-1)/12</f>
        <v>2001.2916666666667</v>
      </c>
      <c r="E965" s="1">
        <v>3.71</v>
      </c>
      <c r="F965" s="1">
        <f>$Q$17+$Q$18*precM[[#This Row],[DecDate]]</f>
        <v>4.4238518027229379</v>
      </c>
      <c r="G965">
        <f>precM[[#This Row],[Prec]]-precM[[#This Row],[Trend]]</f>
        <v>-0.71385180272293791</v>
      </c>
      <c r="H965" s="4">
        <f t="shared" si="14"/>
        <v>-1.3838518027229383</v>
      </c>
      <c r="I965" s="4">
        <f>precM[[#This Row],[Trend]]+precM[[#This Row],[Cycle]]</f>
        <v>3.0399999999999996</v>
      </c>
      <c r="J965" s="4">
        <f>precM[[#This Row],[Detrended]]-precM[[#This Row],[Cycle]]</f>
        <v>0.67000000000000037</v>
      </c>
      <c r="K965" s="4">
        <f>AVERAGEIF(precM[Month],precM[Month],precM[High Frequency])</f>
        <v>-0.10716891356066603</v>
      </c>
      <c r="L965" s="4">
        <f>precM[[#This Row],[S0]]-AVERAGE($K$2:$K$13)</f>
        <v>-0.11011366640232584</v>
      </c>
      <c r="M965" s="4">
        <f>precM[[#This Row],[Prec]]-precM[[#This Row],[Seasonal]]</f>
        <v>3.8201136664023259</v>
      </c>
    </row>
    <row r="966" spans="1:13" x14ac:dyDescent="0.3">
      <c r="A966" s="1">
        <v>2001</v>
      </c>
      <c r="B966" s="1">
        <v>5</v>
      </c>
      <c r="C966" s="2">
        <f>DATE(precM[[#This Row],[Year]],precM[[#This Row],[Month]],15)</f>
        <v>37026</v>
      </c>
      <c r="D966" s="1">
        <f>precM[[#This Row],[Year]]+1/24+(precM[[#This Row],[Month]]-1)/12</f>
        <v>2001.375</v>
      </c>
      <c r="E966" s="1">
        <v>0.11</v>
      </c>
      <c r="F966" s="1">
        <f>$Q$17+$Q$18*precM[[#This Row],[DecDate]]</f>
        <v>4.4244841788744687</v>
      </c>
      <c r="G966">
        <f>precM[[#This Row],[Prec]]-precM[[#This Row],[Trend]]</f>
        <v>-4.3144841788744683</v>
      </c>
      <c r="H966" s="4">
        <f t="shared" si="14"/>
        <v>-1.4506380250283153</v>
      </c>
      <c r="I966" s="4">
        <f>precM[[#This Row],[Trend]]+precM[[#This Row],[Cycle]]</f>
        <v>2.9738461538461536</v>
      </c>
      <c r="J966" s="4">
        <f>precM[[#This Row],[Detrended]]-precM[[#This Row],[Cycle]]</f>
        <v>-2.8638461538461533</v>
      </c>
      <c r="K966" s="4">
        <f>AVERAGEIF(precM[Month],precM[Month],precM[High Frequency])</f>
        <v>-2.20263283108644</v>
      </c>
      <c r="L966" s="4">
        <f>precM[[#This Row],[S0]]-AVERAGE($K$2:$K$13)</f>
        <v>-2.2055775839281</v>
      </c>
      <c r="M966" s="4">
        <f>precM[[#This Row],[Prec]]-precM[[#This Row],[Seasonal]]</f>
        <v>2.3155775839280999</v>
      </c>
    </row>
    <row r="967" spans="1:13" x14ac:dyDescent="0.3">
      <c r="A967" s="1">
        <v>2001</v>
      </c>
      <c r="B967" s="1">
        <v>6</v>
      </c>
      <c r="C967" s="2">
        <f>DATE(precM[[#This Row],[Year]],precM[[#This Row],[Month]],15)</f>
        <v>37057</v>
      </c>
      <c r="D967" s="1">
        <f>precM[[#This Row],[Year]]+1/24+(precM[[#This Row],[Month]]-1)/12</f>
        <v>2001.4583333333335</v>
      </c>
      <c r="E967" s="1">
        <v>0.87</v>
      </c>
      <c r="F967" s="1">
        <f>$Q$17+$Q$18*precM[[#This Row],[DecDate]]</f>
        <v>4.4251165550260012</v>
      </c>
      <c r="G967">
        <f>precM[[#This Row],[Prec]]-precM[[#This Row],[Trend]]</f>
        <v>-3.5551165550260011</v>
      </c>
      <c r="H967" s="4">
        <f t="shared" si="14"/>
        <v>-1.7712704011798464</v>
      </c>
      <c r="I967" s="4">
        <f>precM[[#This Row],[Trend]]+precM[[#This Row],[Cycle]]</f>
        <v>2.6538461538461551</v>
      </c>
      <c r="J967" s="4">
        <f>precM[[#This Row],[Detrended]]-precM[[#This Row],[Cycle]]</f>
        <v>-1.7838461538461547</v>
      </c>
      <c r="K967" s="4">
        <f>AVERAGEIF(precM[Month],precM[Month],precM[High Frequency])</f>
        <v>-3.5464234734337858</v>
      </c>
      <c r="L967" s="4">
        <f>precM[[#This Row],[S0]]-AVERAGE($K$2:$K$13)</f>
        <v>-3.5493682262754458</v>
      </c>
      <c r="M967" s="4">
        <f>precM[[#This Row],[Prec]]-precM[[#This Row],[Seasonal]]</f>
        <v>4.4193682262754459</v>
      </c>
    </row>
    <row r="968" spans="1:13" x14ac:dyDescent="0.3">
      <c r="A968" s="1">
        <v>2001</v>
      </c>
      <c r="B968" s="1">
        <v>7</v>
      </c>
      <c r="C968" s="2">
        <f>DATE(precM[[#This Row],[Year]],precM[[#This Row],[Month]],15)</f>
        <v>37087</v>
      </c>
      <c r="D968" s="1">
        <f>precM[[#This Row],[Year]]+1/24+(precM[[#This Row],[Month]]-1)/12</f>
        <v>2001.5416666666667</v>
      </c>
      <c r="E968" s="1">
        <v>0.03</v>
      </c>
      <c r="F968" s="1">
        <f>$Q$17+$Q$18*precM[[#This Row],[DecDate]]</f>
        <v>4.4257489311775302</v>
      </c>
      <c r="G968">
        <f>precM[[#This Row],[Prec]]-precM[[#This Row],[Trend]]</f>
        <v>-4.39574893117753</v>
      </c>
      <c r="H968" s="4">
        <f t="shared" si="14"/>
        <v>-1.4734412388698386</v>
      </c>
      <c r="I968" s="4">
        <f>precM[[#This Row],[Trend]]+precM[[#This Row],[Cycle]]</f>
        <v>2.9523076923076914</v>
      </c>
      <c r="J968" s="4">
        <f>precM[[#This Row],[Detrended]]-precM[[#This Row],[Cycle]]</f>
        <v>-2.9223076923076912</v>
      </c>
      <c r="K968" s="4">
        <f>AVERAGEIF(precM[Month],precM[Month],precM[High Frequency])</f>
        <v>-4.3746233148294991</v>
      </c>
      <c r="L968" s="4">
        <f>precM[[#This Row],[S0]]-AVERAGE($K$2:$K$13)</f>
        <v>-4.3775680676711586</v>
      </c>
      <c r="M968" s="4">
        <f>precM[[#This Row],[Prec]]-precM[[#This Row],[Seasonal]]</f>
        <v>4.4075680676711588</v>
      </c>
    </row>
    <row r="969" spans="1:13" x14ac:dyDescent="0.3">
      <c r="A969" s="1">
        <v>2001</v>
      </c>
      <c r="B969" s="1">
        <v>8</v>
      </c>
      <c r="C969" s="2">
        <f>DATE(precM[[#This Row],[Year]],precM[[#This Row],[Month]],15)</f>
        <v>37118</v>
      </c>
      <c r="D969" s="1">
        <f>precM[[#This Row],[Year]]+1/24+(precM[[#This Row],[Month]]-1)/12</f>
        <v>2001.625</v>
      </c>
      <c r="E969" s="1">
        <v>0</v>
      </c>
      <c r="F969" s="1">
        <f>$Q$17+$Q$18*precM[[#This Row],[DecDate]]</f>
        <v>4.426381307329061</v>
      </c>
      <c r="G969">
        <f>precM[[#This Row],[Prec]]-precM[[#This Row],[Trend]]</f>
        <v>-4.426381307329061</v>
      </c>
      <c r="H969" s="4">
        <f t="shared" ref="H969:H1032" si="15">AVERAGE(G963:G975)</f>
        <v>-1.5556120765598309</v>
      </c>
      <c r="I969" s="4">
        <f>precM[[#This Row],[Trend]]+precM[[#This Row],[Cycle]]</f>
        <v>2.8707692307692301</v>
      </c>
      <c r="J969" s="4">
        <f>precM[[#This Row],[Detrended]]-precM[[#This Row],[Cycle]]</f>
        <v>-2.8707692307692301</v>
      </c>
      <c r="K969" s="4">
        <f>AVERAGEIF(precM[Month],precM[Month],precM[High Frequency])</f>
        <v>-4.2356780333068986</v>
      </c>
      <c r="L969" s="4">
        <f>precM[[#This Row],[S0]]-AVERAGE($K$2:$K$13)</f>
        <v>-4.2386227861485581</v>
      </c>
      <c r="M969" s="4">
        <f>precM[[#This Row],[Prec]]-precM[[#This Row],[Seasonal]]</f>
        <v>4.2386227861485581</v>
      </c>
    </row>
    <row r="970" spans="1:13" x14ac:dyDescent="0.3">
      <c r="A970" s="1">
        <v>2001</v>
      </c>
      <c r="B970" s="1">
        <v>9</v>
      </c>
      <c r="C970" s="2">
        <f>DATE(precM[[#This Row],[Year]],precM[[#This Row],[Month]],15)</f>
        <v>37149</v>
      </c>
      <c r="D970" s="1">
        <f>precM[[#This Row],[Year]]+1/24+(precM[[#This Row],[Month]]-1)/12</f>
        <v>2001.7083333333335</v>
      </c>
      <c r="E970" s="1">
        <v>0.8</v>
      </c>
      <c r="F970" s="1">
        <f>$Q$17+$Q$18*precM[[#This Row],[DecDate]]</f>
        <v>4.4270136834805935</v>
      </c>
      <c r="G970">
        <f>precM[[#This Row],[Prec]]-precM[[#This Row],[Trend]]</f>
        <v>-3.6270136834805937</v>
      </c>
      <c r="H970" s="4">
        <f t="shared" si="15"/>
        <v>-1.8400906065575158</v>
      </c>
      <c r="I970" s="4">
        <f>precM[[#This Row],[Trend]]+precM[[#This Row],[Cycle]]</f>
        <v>2.5869230769230778</v>
      </c>
      <c r="J970" s="4">
        <f>precM[[#This Row],[Detrended]]-precM[[#This Row],[Cycle]]</f>
        <v>-1.7869230769230779</v>
      </c>
      <c r="K970" s="4">
        <f>AVERAGEIF(precM[Month],precM[Month],precM[High Frequency])</f>
        <v>-3.6242505947660595</v>
      </c>
      <c r="L970" s="4">
        <f>precM[[#This Row],[S0]]-AVERAGE($K$2:$K$13)</f>
        <v>-3.6271953476077194</v>
      </c>
      <c r="M970" s="4">
        <f>precM[[#This Row],[Prec]]-precM[[#This Row],[Seasonal]]</f>
        <v>4.4271953476077197</v>
      </c>
    </row>
    <row r="971" spans="1:13" x14ac:dyDescent="0.3">
      <c r="A971" s="1">
        <v>2001</v>
      </c>
      <c r="B971" s="1">
        <v>10</v>
      </c>
      <c r="C971" s="2">
        <f>DATE(precM[[#This Row],[Year]],precM[[#This Row],[Month]],15)</f>
        <v>37179</v>
      </c>
      <c r="D971" s="1">
        <f>precM[[#This Row],[Year]]+1/24+(precM[[#This Row],[Month]]-1)/12</f>
        <v>2001.7916666666667</v>
      </c>
      <c r="E971" s="1">
        <v>4.71</v>
      </c>
      <c r="F971" s="1">
        <f>$Q$17+$Q$18*precM[[#This Row],[DecDate]]</f>
        <v>4.4276460596321225</v>
      </c>
      <c r="G971">
        <f>precM[[#This Row],[Prec]]-precM[[#This Row],[Trend]]</f>
        <v>0.28235394036787742</v>
      </c>
      <c r="H971" s="4">
        <f t="shared" si="15"/>
        <v>-1.9699537519398156</v>
      </c>
      <c r="I971" s="4">
        <f>precM[[#This Row],[Trend]]+precM[[#This Row],[Cycle]]</f>
        <v>2.457692307692307</v>
      </c>
      <c r="J971" s="4">
        <f>precM[[#This Row],[Detrended]]-precM[[#This Row],[Cycle]]</f>
        <v>2.252307692307693</v>
      </c>
      <c r="K971" s="4">
        <f>AVERAGEIF(precM[Month],precM[Month],precM[High Frequency])</f>
        <v>-1.0463521015067407</v>
      </c>
      <c r="L971" s="4">
        <f>precM[[#This Row],[S0]]-AVERAGE($K$2:$K$13)</f>
        <v>-1.0492968543484005</v>
      </c>
      <c r="M971" s="4">
        <f>precM[[#This Row],[Prec]]-precM[[#This Row],[Seasonal]]</f>
        <v>5.7592968543484009</v>
      </c>
    </row>
    <row r="972" spans="1:13" x14ac:dyDescent="0.3">
      <c r="A972" s="1">
        <v>2001</v>
      </c>
      <c r="B972" s="1">
        <v>11</v>
      </c>
      <c r="C972" s="2">
        <f>DATE(precM[[#This Row],[Year]],precM[[#This Row],[Month]],15)</f>
        <v>37210</v>
      </c>
      <c r="D972" s="1">
        <f>precM[[#This Row],[Year]]+1/24+(precM[[#This Row],[Month]]-1)/12</f>
        <v>2001.875</v>
      </c>
      <c r="E972" s="1">
        <v>1.86</v>
      </c>
      <c r="F972" s="1">
        <f>$Q$17+$Q$18*precM[[#This Row],[DecDate]]</f>
        <v>4.4282784357836533</v>
      </c>
      <c r="G972">
        <f>precM[[#This Row],[Prec]]-precM[[#This Row],[Trend]]</f>
        <v>-2.568278435783653</v>
      </c>
      <c r="H972" s="4">
        <f t="shared" si="15"/>
        <v>-2.1236630511682693</v>
      </c>
      <c r="I972" s="4">
        <f>precM[[#This Row],[Trend]]+precM[[#This Row],[Cycle]]</f>
        <v>2.3046153846153841</v>
      </c>
      <c r="J972" s="4">
        <f>precM[[#This Row],[Detrended]]-precM[[#This Row],[Cycle]]</f>
        <v>-0.44461538461538375</v>
      </c>
      <c r="K972" s="4">
        <f>AVERAGEIF(precM[Month],precM[Month],precM[High Frequency])</f>
        <v>2.138580491673276</v>
      </c>
      <c r="L972" s="4">
        <f>precM[[#This Row],[S0]]-AVERAGE($K$2:$K$13)</f>
        <v>2.1356357388316161</v>
      </c>
      <c r="M972" s="4">
        <f>precM[[#This Row],[Prec]]-precM[[#This Row],[Seasonal]]</f>
        <v>-0.27563573883161596</v>
      </c>
    </row>
    <row r="973" spans="1:13" x14ac:dyDescent="0.3">
      <c r="A973" s="1">
        <v>2001</v>
      </c>
      <c r="B973" s="1">
        <v>12</v>
      </c>
      <c r="C973" s="2">
        <f>DATE(precM[[#This Row],[Year]],precM[[#This Row],[Month]],15)</f>
        <v>37240</v>
      </c>
      <c r="D973" s="1">
        <f>precM[[#This Row],[Year]]+1/24+(precM[[#This Row],[Month]]-1)/12</f>
        <v>2001.9583333333335</v>
      </c>
      <c r="E973" s="1">
        <v>2.62</v>
      </c>
      <c r="F973" s="1">
        <f>$Q$17+$Q$18*precM[[#This Row],[DecDate]]</f>
        <v>4.4289108119351859</v>
      </c>
      <c r="G973">
        <f>precM[[#This Row],[Prec]]-precM[[#This Row],[Trend]]</f>
        <v>-1.8089108119351858</v>
      </c>
      <c r="H973" s="4">
        <f t="shared" si="15"/>
        <v>-2.1196800427044158</v>
      </c>
      <c r="I973" s="4">
        <f>precM[[#This Row],[Trend]]+precM[[#This Row],[Cycle]]</f>
        <v>2.3092307692307701</v>
      </c>
      <c r="J973" s="4">
        <f>precM[[#This Row],[Detrended]]-precM[[#This Row],[Cycle]]</f>
        <v>0.31076923076923002</v>
      </c>
      <c r="K973" s="4">
        <f>AVERAGEIF(precM[Month],precM[Month],precM[High Frequency])</f>
        <v>4.7562727993655827</v>
      </c>
      <c r="L973" s="4">
        <f>precM[[#This Row],[S0]]-AVERAGE($K$2:$K$13)</f>
        <v>4.7533280465239232</v>
      </c>
      <c r="M973" s="4">
        <f>precM[[#This Row],[Prec]]-precM[[#This Row],[Seasonal]]</f>
        <v>-2.133328046523923</v>
      </c>
    </row>
    <row r="974" spans="1:13" x14ac:dyDescent="0.3">
      <c r="A974" s="1">
        <v>2002</v>
      </c>
      <c r="B974" s="1">
        <v>1</v>
      </c>
      <c r="C974" s="2">
        <f>DATE(precM[[#This Row],[Year]],precM[[#This Row],[Month]],15)</f>
        <v>37271</v>
      </c>
      <c r="D974" s="1">
        <f>precM[[#This Row],[Year]]+1/24+(precM[[#This Row],[Month]]-1)/12</f>
        <v>2002.0416666666667</v>
      </c>
      <c r="E974" s="1">
        <v>5.41</v>
      </c>
      <c r="F974" s="1">
        <f>$Q$17+$Q$18*precM[[#This Row],[DecDate]]</f>
        <v>4.4295431880867149</v>
      </c>
      <c r="G974">
        <f>precM[[#This Row],[Prec]]-precM[[#This Row],[Trend]]</f>
        <v>0.98045681191328526</v>
      </c>
      <c r="H974" s="4">
        <f t="shared" si="15"/>
        <v>-2.1856970342405622</v>
      </c>
      <c r="I974" s="4">
        <f>precM[[#This Row],[Trend]]+precM[[#This Row],[Cycle]]</f>
        <v>2.2438461538461527</v>
      </c>
      <c r="J974" s="4">
        <f>precM[[#This Row],[Detrended]]-precM[[#This Row],[Cycle]]</f>
        <v>3.1661538461538474</v>
      </c>
      <c r="K974" s="4">
        <f>AVERAGEIF(precM[Month],precM[Month],precM[High Frequency])</f>
        <v>4.8781919111816014</v>
      </c>
      <c r="L974" s="4">
        <f>precM[[#This Row],[S0]]-AVERAGE($K$2:$K$13)</f>
        <v>4.8752471583399419</v>
      </c>
      <c r="M974" s="4">
        <f>precM[[#This Row],[Prec]]-precM[[#This Row],[Seasonal]]</f>
        <v>0.53475284166005821</v>
      </c>
    </row>
    <row r="975" spans="1:13" x14ac:dyDescent="0.3">
      <c r="A975" s="1">
        <v>2002</v>
      </c>
      <c r="B975" s="1">
        <v>2</v>
      </c>
      <c r="C975" s="2">
        <f>DATE(precM[[#This Row],[Year]],precM[[#This Row],[Month]],15)</f>
        <v>37302</v>
      </c>
      <c r="D975" s="1">
        <f>precM[[#This Row],[Year]]+1/24+(precM[[#This Row],[Month]]-1)/12</f>
        <v>2002.125</v>
      </c>
      <c r="E975" s="1">
        <v>3.99</v>
      </c>
      <c r="F975" s="1">
        <f>$Q$17+$Q$18*precM[[#This Row],[DecDate]]</f>
        <v>4.4301755642382457</v>
      </c>
      <c r="G975">
        <f>precM[[#This Row],[Prec]]-precM[[#This Row],[Trend]]</f>
        <v>-0.44017556423824544</v>
      </c>
      <c r="H975" s="4">
        <f t="shared" si="15"/>
        <v>-2.1863294103920925</v>
      </c>
      <c r="I975" s="4">
        <f>precM[[#This Row],[Trend]]+precM[[#This Row],[Cycle]]</f>
        <v>2.2438461538461532</v>
      </c>
      <c r="J975" s="4">
        <f>precM[[#This Row],[Detrended]]-precM[[#This Row],[Cycle]]</f>
        <v>1.7461538461538471</v>
      </c>
      <c r="K975" s="4">
        <f>AVERAGEIF(precM[Month],precM[Month],precM[High Frequency])</f>
        <v>4.3020697858842185</v>
      </c>
      <c r="L975" s="4">
        <f>precM[[#This Row],[S0]]-AVERAGE($K$2:$K$13)</f>
        <v>4.299125033042559</v>
      </c>
      <c r="M975" s="4">
        <f>precM[[#This Row],[Prec]]-precM[[#This Row],[Seasonal]]</f>
        <v>-0.30912503304255878</v>
      </c>
    </row>
    <row r="976" spans="1:13" x14ac:dyDescent="0.3">
      <c r="A976" s="1">
        <v>2002</v>
      </c>
      <c r="B976" s="1">
        <v>3</v>
      </c>
      <c r="C976" s="2">
        <f>DATE(precM[[#This Row],[Year]],precM[[#This Row],[Month]],15)</f>
        <v>37330</v>
      </c>
      <c r="D976" s="1">
        <f>precM[[#This Row],[Year]]+1/24+(precM[[#This Row],[Month]]-1)/12</f>
        <v>2002.2083333333335</v>
      </c>
      <c r="E976" s="1">
        <v>5.76</v>
      </c>
      <c r="F976" s="1">
        <f>$Q$17+$Q$18*precM[[#This Row],[DecDate]]</f>
        <v>4.4308079403897782</v>
      </c>
      <c r="G976">
        <f>precM[[#This Row],[Prec]]-precM[[#This Row],[Trend]]</f>
        <v>1.3291920596102216</v>
      </c>
      <c r="H976" s="4">
        <f t="shared" si="15"/>
        <v>-2.1792694788513156</v>
      </c>
      <c r="I976" s="4">
        <f>precM[[#This Row],[Trend]]+precM[[#This Row],[Cycle]]</f>
        <v>2.2515384615384626</v>
      </c>
      <c r="J976" s="4">
        <f>precM[[#This Row],[Detrended]]-precM[[#This Row],[Cycle]]</f>
        <v>3.5084615384615372</v>
      </c>
      <c r="K976" s="4">
        <f>AVERAGEIF(precM[Month],precM[Month],precM[High Frequency])</f>
        <v>3.0973513084853286</v>
      </c>
      <c r="L976" s="4">
        <f>precM[[#This Row],[S0]]-AVERAGE($K$2:$K$13)</f>
        <v>3.0944065556436686</v>
      </c>
      <c r="M976" s="4">
        <f>precM[[#This Row],[Prec]]-precM[[#This Row],[Seasonal]]</f>
        <v>2.6655934443563312</v>
      </c>
    </row>
    <row r="977" spans="1:13" x14ac:dyDescent="0.3">
      <c r="A977" s="1">
        <v>2002</v>
      </c>
      <c r="B977" s="1">
        <v>4</v>
      </c>
      <c r="C977" s="2">
        <f>DATE(precM[[#This Row],[Year]],precM[[#This Row],[Month]],15)</f>
        <v>37361</v>
      </c>
      <c r="D977" s="1">
        <f>precM[[#This Row],[Year]]+1/24+(precM[[#This Row],[Month]]-1)/12</f>
        <v>2002.2916666666667</v>
      </c>
      <c r="E977" s="1">
        <v>2.08</v>
      </c>
      <c r="F977" s="1">
        <f>$Q$17+$Q$18*precM[[#This Row],[DecDate]]</f>
        <v>4.4314403165413072</v>
      </c>
      <c r="G977">
        <f>precM[[#This Row],[Prec]]-precM[[#This Row],[Trend]]</f>
        <v>-2.3514403165413071</v>
      </c>
      <c r="H977" s="4">
        <f t="shared" si="15"/>
        <v>-2.1014403165413076</v>
      </c>
      <c r="I977" s="4">
        <f>precM[[#This Row],[Trend]]+precM[[#This Row],[Cycle]]</f>
        <v>2.3299999999999996</v>
      </c>
      <c r="J977" s="4">
        <f>precM[[#This Row],[Detrended]]-precM[[#This Row],[Cycle]]</f>
        <v>-0.24999999999999956</v>
      </c>
      <c r="K977" s="4">
        <f>AVERAGEIF(precM[Month],precM[Month],precM[High Frequency])</f>
        <v>-0.10716891356066603</v>
      </c>
      <c r="L977" s="4">
        <f>precM[[#This Row],[S0]]-AVERAGE($K$2:$K$13)</f>
        <v>-0.11011366640232584</v>
      </c>
      <c r="M977" s="4">
        <f>precM[[#This Row],[Prec]]-precM[[#This Row],[Seasonal]]</f>
        <v>2.190113666402326</v>
      </c>
    </row>
    <row r="978" spans="1:13" x14ac:dyDescent="0.3">
      <c r="A978" s="1">
        <v>2002</v>
      </c>
      <c r="B978" s="1">
        <v>5</v>
      </c>
      <c r="C978" s="2">
        <f>DATE(precM[[#This Row],[Year]],precM[[#This Row],[Month]],15)</f>
        <v>37391</v>
      </c>
      <c r="D978" s="1">
        <f>precM[[#This Row],[Year]]+1/24+(precM[[#This Row],[Month]]-1)/12</f>
        <v>2002.375</v>
      </c>
      <c r="E978" s="1">
        <v>1.72</v>
      </c>
      <c r="F978" s="1">
        <f>$Q$17+$Q$18*precM[[#This Row],[DecDate]]</f>
        <v>4.432072692692838</v>
      </c>
      <c r="G978">
        <f>precM[[#This Row],[Prec]]-precM[[#This Row],[Trend]]</f>
        <v>-2.7120726926928382</v>
      </c>
      <c r="H978" s="4">
        <f t="shared" si="15"/>
        <v>-1.6236111542312999</v>
      </c>
      <c r="I978" s="4">
        <f>precM[[#This Row],[Trend]]+precM[[#This Row],[Cycle]]</f>
        <v>2.8084615384615379</v>
      </c>
      <c r="J978" s="4">
        <f>precM[[#This Row],[Detrended]]-precM[[#This Row],[Cycle]]</f>
        <v>-1.0884615384615384</v>
      </c>
      <c r="K978" s="4">
        <f>AVERAGEIF(precM[Month],precM[Month],precM[High Frequency])</f>
        <v>-2.20263283108644</v>
      </c>
      <c r="L978" s="4">
        <f>precM[[#This Row],[S0]]-AVERAGE($K$2:$K$13)</f>
        <v>-2.2055775839281</v>
      </c>
      <c r="M978" s="4">
        <f>precM[[#This Row],[Prec]]-precM[[#This Row],[Seasonal]]</f>
        <v>3.9255775839281002</v>
      </c>
    </row>
    <row r="979" spans="1:13" x14ac:dyDescent="0.3">
      <c r="A979" s="1">
        <v>2002</v>
      </c>
      <c r="B979" s="1">
        <v>6</v>
      </c>
      <c r="C979" s="2">
        <f>DATE(precM[[#This Row],[Year]],precM[[#This Row],[Month]],15)</f>
        <v>37422</v>
      </c>
      <c r="D979" s="1">
        <f>precM[[#This Row],[Year]]+1/24+(precM[[#This Row],[Month]]-1)/12</f>
        <v>2002.4583333333335</v>
      </c>
      <c r="E979" s="1">
        <v>0.17</v>
      </c>
      <c r="F979" s="1">
        <f>$Q$17+$Q$18*precM[[#This Row],[DecDate]]</f>
        <v>4.4327050688443705</v>
      </c>
      <c r="G979">
        <f>precM[[#This Row],[Prec]]-precM[[#This Row],[Trend]]</f>
        <v>-4.2627050688443706</v>
      </c>
      <c r="H979" s="4">
        <f t="shared" si="15"/>
        <v>-0.66655122269052314</v>
      </c>
      <c r="I979" s="4">
        <f>precM[[#This Row],[Trend]]+precM[[#This Row],[Cycle]]</f>
        <v>3.7661538461538475</v>
      </c>
      <c r="J979" s="4">
        <f>precM[[#This Row],[Detrended]]-precM[[#This Row],[Cycle]]</f>
        <v>-3.5961538461538476</v>
      </c>
      <c r="K979" s="4">
        <f>AVERAGEIF(precM[Month],precM[Month],precM[High Frequency])</f>
        <v>-3.5464234734337858</v>
      </c>
      <c r="L979" s="4">
        <f>precM[[#This Row],[S0]]-AVERAGE($K$2:$K$13)</f>
        <v>-3.5493682262754458</v>
      </c>
      <c r="M979" s="4">
        <f>precM[[#This Row],[Prec]]-precM[[#This Row],[Seasonal]]</f>
        <v>3.7193682262754457</v>
      </c>
    </row>
    <row r="980" spans="1:13" x14ac:dyDescent="0.3">
      <c r="A980" s="1">
        <v>2002</v>
      </c>
      <c r="B980" s="1">
        <v>7</v>
      </c>
      <c r="C980" s="2">
        <f>DATE(precM[[#This Row],[Year]],precM[[#This Row],[Month]],15)</f>
        <v>37452</v>
      </c>
      <c r="D980" s="1">
        <f>precM[[#This Row],[Year]]+1/24+(precM[[#This Row],[Month]]-1)/12</f>
        <v>2002.5416666666667</v>
      </c>
      <c r="E980" s="1">
        <v>0.02</v>
      </c>
      <c r="F980" s="1">
        <f>$Q$17+$Q$18*precM[[#This Row],[DecDate]]</f>
        <v>4.4333374449958995</v>
      </c>
      <c r="G980">
        <f>precM[[#This Row],[Prec]]-precM[[#This Row],[Trend]]</f>
        <v>-4.4133374449959</v>
      </c>
      <c r="H980" s="4">
        <f t="shared" si="15"/>
        <v>-0.46795282961128459</v>
      </c>
      <c r="I980" s="4">
        <f>precM[[#This Row],[Trend]]+precM[[#This Row],[Cycle]]</f>
        <v>3.9653846153846151</v>
      </c>
      <c r="J980" s="4">
        <f>precM[[#This Row],[Detrended]]-precM[[#This Row],[Cycle]]</f>
        <v>-3.9453846153846155</v>
      </c>
      <c r="K980" s="4">
        <f>AVERAGEIF(precM[Month],precM[Month],precM[High Frequency])</f>
        <v>-4.3746233148294991</v>
      </c>
      <c r="L980" s="4">
        <f>precM[[#This Row],[S0]]-AVERAGE($K$2:$K$13)</f>
        <v>-4.3775680676711586</v>
      </c>
      <c r="M980" s="4">
        <f>precM[[#This Row],[Prec]]-precM[[#This Row],[Seasonal]]</f>
        <v>4.3975680676711582</v>
      </c>
    </row>
    <row r="981" spans="1:13" x14ac:dyDescent="0.3">
      <c r="A981" s="1">
        <v>2002</v>
      </c>
      <c r="B981" s="1">
        <v>8</v>
      </c>
      <c r="C981" s="2">
        <f>DATE(precM[[#This Row],[Year]],precM[[#This Row],[Month]],15)</f>
        <v>37483</v>
      </c>
      <c r="D981" s="1">
        <f>precM[[#This Row],[Year]]+1/24+(precM[[#This Row],[Month]]-1)/12</f>
        <v>2002.625</v>
      </c>
      <c r="E981" s="1">
        <v>0.03</v>
      </c>
      <c r="F981" s="1">
        <f>$Q$17+$Q$18*precM[[#This Row],[DecDate]]</f>
        <v>4.4339698211474303</v>
      </c>
      <c r="G981">
        <f>precM[[#This Row],[Prec]]-precM[[#This Row],[Trend]]</f>
        <v>-4.4039698211474301</v>
      </c>
      <c r="H981" s="4">
        <f t="shared" si="15"/>
        <v>-0.65243135960896914</v>
      </c>
      <c r="I981" s="4">
        <f>precM[[#This Row],[Trend]]+precM[[#This Row],[Cycle]]</f>
        <v>3.7815384615384611</v>
      </c>
      <c r="J981" s="4">
        <f>precM[[#This Row],[Detrended]]-precM[[#This Row],[Cycle]]</f>
        <v>-3.7515384615384608</v>
      </c>
      <c r="K981" s="4">
        <f>AVERAGEIF(precM[Month],precM[Month],precM[High Frequency])</f>
        <v>-4.2356780333068986</v>
      </c>
      <c r="L981" s="4">
        <f>precM[[#This Row],[S0]]-AVERAGE($K$2:$K$13)</f>
        <v>-4.2386227861485581</v>
      </c>
      <c r="M981" s="4">
        <f>precM[[#This Row],[Prec]]-precM[[#This Row],[Seasonal]]</f>
        <v>4.2686227861485584</v>
      </c>
    </row>
    <row r="982" spans="1:13" x14ac:dyDescent="0.3">
      <c r="A982" s="1">
        <v>2002</v>
      </c>
      <c r="B982" s="1">
        <v>9</v>
      </c>
      <c r="C982" s="2">
        <f>DATE(precM[[#This Row],[Year]],precM[[#This Row],[Month]],15)</f>
        <v>37514</v>
      </c>
      <c r="D982" s="1">
        <f>precM[[#This Row],[Year]]+1/24+(precM[[#This Row],[Month]]-1)/12</f>
        <v>2002.7083333333335</v>
      </c>
      <c r="E982" s="1">
        <v>0.1</v>
      </c>
      <c r="F982" s="1">
        <f>$Q$17+$Q$18*precM[[#This Row],[DecDate]]</f>
        <v>4.4346021972989629</v>
      </c>
      <c r="G982">
        <f>precM[[#This Row],[Prec]]-precM[[#This Row],[Trend]]</f>
        <v>-4.3346021972989632</v>
      </c>
      <c r="H982" s="4">
        <f t="shared" si="15"/>
        <v>-0.47767912037588478</v>
      </c>
      <c r="I982" s="4">
        <f>precM[[#This Row],[Trend]]+precM[[#This Row],[Cycle]]</f>
        <v>3.9569230769230783</v>
      </c>
      <c r="J982" s="4">
        <f>precM[[#This Row],[Detrended]]-precM[[#This Row],[Cycle]]</f>
        <v>-3.8569230769230787</v>
      </c>
      <c r="K982" s="4">
        <f>AVERAGEIF(precM[Month],precM[Month],precM[High Frequency])</f>
        <v>-3.6242505947660595</v>
      </c>
      <c r="L982" s="4">
        <f>precM[[#This Row],[S0]]-AVERAGE($K$2:$K$13)</f>
        <v>-3.6271953476077194</v>
      </c>
      <c r="M982" s="4">
        <f>precM[[#This Row],[Prec]]-precM[[#This Row],[Seasonal]]</f>
        <v>3.7271953476077195</v>
      </c>
    </row>
    <row r="983" spans="1:13" x14ac:dyDescent="0.3">
      <c r="A983" s="1">
        <v>2002</v>
      </c>
      <c r="B983" s="1">
        <v>10</v>
      </c>
      <c r="C983" s="2">
        <f>DATE(precM[[#This Row],[Year]],precM[[#This Row],[Month]],15)</f>
        <v>37544</v>
      </c>
      <c r="D983" s="1">
        <f>precM[[#This Row],[Year]]+1/24+(precM[[#This Row],[Month]]-1)/12</f>
        <v>2002.7916666666667</v>
      </c>
      <c r="E983" s="1">
        <v>1.82</v>
      </c>
      <c r="F983" s="1">
        <f>$Q$17+$Q$18*precM[[#This Row],[DecDate]]</f>
        <v>4.4352345734504919</v>
      </c>
      <c r="G983">
        <f>precM[[#This Row],[Prec]]-precM[[#This Row],[Trend]]</f>
        <v>-2.6152345734504916</v>
      </c>
      <c r="H983" s="4">
        <f t="shared" si="15"/>
        <v>-0.11215765037356927</v>
      </c>
      <c r="I983" s="4">
        <f>precM[[#This Row],[Trend]]+precM[[#This Row],[Cycle]]</f>
        <v>4.3230769230769228</v>
      </c>
      <c r="J983" s="4">
        <f>precM[[#This Row],[Detrended]]-precM[[#This Row],[Cycle]]</f>
        <v>-2.5030769230769225</v>
      </c>
      <c r="K983" s="4">
        <f>AVERAGEIF(precM[Month],precM[Month],precM[High Frequency])</f>
        <v>-1.0463521015067407</v>
      </c>
      <c r="L983" s="4">
        <f>precM[[#This Row],[S0]]-AVERAGE($K$2:$K$13)</f>
        <v>-1.0492968543484005</v>
      </c>
      <c r="M983" s="4">
        <f>precM[[#This Row],[Prec]]-precM[[#This Row],[Seasonal]]</f>
        <v>2.8692968543484003</v>
      </c>
    </row>
    <row r="984" spans="1:13" x14ac:dyDescent="0.3">
      <c r="A984" s="1">
        <v>2002</v>
      </c>
      <c r="B984" s="1">
        <v>11</v>
      </c>
      <c r="C984" s="2">
        <f>DATE(precM[[#This Row],[Year]],precM[[#This Row],[Month]],15)</f>
        <v>37575</v>
      </c>
      <c r="D984" s="1">
        <f>precM[[#This Row],[Year]]+1/24+(precM[[#This Row],[Month]]-1)/12</f>
        <v>2002.875</v>
      </c>
      <c r="E984" s="1">
        <v>10.93</v>
      </c>
      <c r="F984" s="1">
        <f>$Q$17+$Q$18*precM[[#This Row],[DecDate]]</f>
        <v>4.4358669496020227</v>
      </c>
      <c r="G984">
        <f>precM[[#This Row],[Prec]]-precM[[#This Row],[Trend]]</f>
        <v>6.4941330503979771</v>
      </c>
      <c r="H984" s="4">
        <f t="shared" si="15"/>
        <v>-0.10586694960202313</v>
      </c>
      <c r="I984" s="4">
        <f>precM[[#This Row],[Trend]]+precM[[#This Row],[Cycle]]</f>
        <v>4.3299999999999992</v>
      </c>
      <c r="J984" s="4">
        <f>precM[[#This Row],[Detrended]]-precM[[#This Row],[Cycle]]</f>
        <v>6.6000000000000005</v>
      </c>
      <c r="K984" s="4">
        <f>AVERAGEIF(precM[Month],precM[Month],precM[High Frequency])</f>
        <v>2.138580491673276</v>
      </c>
      <c r="L984" s="4">
        <f>precM[[#This Row],[S0]]-AVERAGE($K$2:$K$13)</f>
        <v>2.1356357388316161</v>
      </c>
      <c r="M984" s="4">
        <f>precM[[#This Row],[Prec]]-precM[[#This Row],[Seasonal]]</f>
        <v>8.7943642611683828</v>
      </c>
    </row>
    <row r="985" spans="1:13" x14ac:dyDescent="0.3">
      <c r="A985" s="1">
        <v>2002</v>
      </c>
      <c r="B985" s="1">
        <v>12</v>
      </c>
      <c r="C985" s="2">
        <f>DATE(precM[[#This Row],[Year]],precM[[#This Row],[Month]],15)</f>
        <v>37605</v>
      </c>
      <c r="D985" s="1">
        <f>precM[[#This Row],[Year]]+1/24+(precM[[#This Row],[Month]]-1)/12</f>
        <v>2002.9583333333335</v>
      </c>
      <c r="E985" s="1">
        <v>14.31</v>
      </c>
      <c r="F985" s="1">
        <f>$Q$17+$Q$18*precM[[#This Row],[DecDate]]</f>
        <v>4.4364993257535552</v>
      </c>
      <c r="G985">
        <f>precM[[#This Row],[Prec]]-precM[[#This Row],[Trend]]</f>
        <v>9.8735006742464453</v>
      </c>
      <c r="H985" s="4">
        <f t="shared" si="15"/>
        <v>-0.22957624883047717</v>
      </c>
      <c r="I985" s="4">
        <f>precM[[#This Row],[Trend]]+precM[[#This Row],[Cycle]]</f>
        <v>4.2069230769230783</v>
      </c>
      <c r="J985" s="4">
        <f>precM[[#This Row],[Detrended]]-precM[[#This Row],[Cycle]]</f>
        <v>10.103076923076923</v>
      </c>
      <c r="K985" s="4">
        <f>AVERAGEIF(precM[Month],precM[Month],precM[High Frequency])</f>
        <v>4.7562727993655827</v>
      </c>
      <c r="L985" s="4">
        <f>precM[[#This Row],[S0]]-AVERAGE($K$2:$K$13)</f>
        <v>4.7533280465239232</v>
      </c>
      <c r="M985" s="4">
        <f>precM[[#This Row],[Prec]]-precM[[#This Row],[Seasonal]]</f>
        <v>9.5566719534760765</v>
      </c>
    </row>
    <row r="986" spans="1:13" x14ac:dyDescent="0.3">
      <c r="A986" s="1">
        <v>2003</v>
      </c>
      <c r="B986" s="1">
        <v>1</v>
      </c>
      <c r="C986" s="2">
        <f>DATE(precM[[#This Row],[Year]],precM[[#This Row],[Month]],15)</f>
        <v>37636</v>
      </c>
      <c r="D986" s="1">
        <f>precM[[#This Row],[Year]]+1/24+(precM[[#This Row],[Month]]-1)/12</f>
        <v>2003.0416666666667</v>
      </c>
      <c r="E986" s="1">
        <v>5.21</v>
      </c>
      <c r="F986" s="1">
        <f>$Q$17+$Q$18*precM[[#This Row],[DecDate]]</f>
        <v>4.4371317019050842</v>
      </c>
      <c r="G986">
        <f>precM[[#This Row],[Prec]]-precM[[#This Row],[Trend]]</f>
        <v>0.77286829809491575</v>
      </c>
      <c r="H986" s="4">
        <f t="shared" si="15"/>
        <v>-0.23097785575123855</v>
      </c>
      <c r="I986" s="4">
        <f>precM[[#This Row],[Trend]]+precM[[#This Row],[Cycle]]</f>
        <v>4.2061538461538452</v>
      </c>
      <c r="J986" s="4">
        <f>precM[[#This Row],[Detrended]]-precM[[#This Row],[Cycle]]</f>
        <v>1.0038461538461543</v>
      </c>
      <c r="K986" s="4">
        <f>AVERAGEIF(precM[Month],precM[Month],precM[High Frequency])</f>
        <v>4.8781919111816014</v>
      </c>
      <c r="L986" s="4">
        <f>precM[[#This Row],[S0]]-AVERAGE($K$2:$K$13)</f>
        <v>4.8752471583399419</v>
      </c>
      <c r="M986" s="4">
        <f>precM[[#This Row],[Prec]]-precM[[#This Row],[Seasonal]]</f>
        <v>0.33475284166005803</v>
      </c>
    </row>
    <row r="987" spans="1:13" x14ac:dyDescent="0.3">
      <c r="A987" s="1">
        <v>2003</v>
      </c>
      <c r="B987" s="1">
        <v>2</v>
      </c>
      <c r="C987" s="2">
        <f>DATE(precM[[#This Row],[Year]],precM[[#This Row],[Month]],15)</f>
        <v>37667</v>
      </c>
      <c r="D987" s="1">
        <f>precM[[#This Row],[Year]]+1/24+(precM[[#This Row],[Month]]-1)/12</f>
        <v>2003.125</v>
      </c>
      <c r="E987" s="1">
        <v>3.02</v>
      </c>
      <c r="F987" s="1">
        <f>$Q$17+$Q$18*precM[[#This Row],[DecDate]]</f>
        <v>4.437764078056615</v>
      </c>
      <c r="G987">
        <f>precM[[#This Row],[Prec]]-precM[[#This Row],[Trend]]</f>
        <v>-1.417764078056615</v>
      </c>
      <c r="H987" s="4">
        <f t="shared" si="15"/>
        <v>-0.1369948472873847</v>
      </c>
      <c r="I987" s="4">
        <f>precM[[#This Row],[Trend]]+precM[[#This Row],[Cycle]]</f>
        <v>4.3007692307692302</v>
      </c>
      <c r="J987" s="4">
        <f>precM[[#This Row],[Detrended]]-precM[[#This Row],[Cycle]]</f>
        <v>-1.2807692307692302</v>
      </c>
      <c r="K987" s="4">
        <f>AVERAGEIF(precM[Month],precM[Month],precM[High Frequency])</f>
        <v>4.3020697858842185</v>
      </c>
      <c r="L987" s="4">
        <f>precM[[#This Row],[S0]]-AVERAGE($K$2:$K$13)</f>
        <v>4.299125033042559</v>
      </c>
      <c r="M987" s="4">
        <f>precM[[#This Row],[Prec]]-precM[[#This Row],[Seasonal]]</f>
        <v>-1.279125033042559</v>
      </c>
    </row>
    <row r="988" spans="1:13" x14ac:dyDescent="0.3">
      <c r="A988" s="1">
        <v>2003</v>
      </c>
      <c r="B988" s="1">
        <v>3</v>
      </c>
      <c r="C988" s="2">
        <f>DATE(precM[[#This Row],[Year]],precM[[#This Row],[Month]],15)</f>
        <v>37695</v>
      </c>
      <c r="D988" s="1">
        <f>precM[[#This Row],[Year]]+1/24+(precM[[#This Row],[Month]]-1)/12</f>
        <v>2003.2083333333335</v>
      </c>
      <c r="E988" s="1">
        <v>6.27</v>
      </c>
      <c r="F988" s="1">
        <f>$Q$17+$Q$18*precM[[#This Row],[DecDate]]</f>
        <v>4.4383964542081475</v>
      </c>
      <c r="G988">
        <f>precM[[#This Row],[Prec]]-precM[[#This Row],[Trend]]</f>
        <v>1.831603545791852</v>
      </c>
      <c r="H988" s="4">
        <f t="shared" si="15"/>
        <v>-0.12070414651583856</v>
      </c>
      <c r="I988" s="4">
        <f>precM[[#This Row],[Trend]]+precM[[#This Row],[Cycle]]</f>
        <v>4.3176923076923091</v>
      </c>
      <c r="J988" s="4">
        <f>precM[[#This Row],[Detrended]]-precM[[#This Row],[Cycle]]</f>
        <v>1.9523076923076905</v>
      </c>
      <c r="K988" s="4">
        <f>AVERAGEIF(precM[Month],precM[Month],precM[High Frequency])</f>
        <v>3.0973513084853286</v>
      </c>
      <c r="L988" s="4">
        <f>precM[[#This Row],[S0]]-AVERAGE($K$2:$K$13)</f>
        <v>3.0944065556436686</v>
      </c>
      <c r="M988" s="4">
        <f>precM[[#This Row],[Prec]]-precM[[#This Row],[Seasonal]]</f>
        <v>3.175593444356331</v>
      </c>
    </row>
    <row r="989" spans="1:13" x14ac:dyDescent="0.3">
      <c r="A989" s="1">
        <v>2003</v>
      </c>
      <c r="B989" s="1">
        <v>4</v>
      </c>
      <c r="C989" s="2">
        <f>DATE(precM[[#This Row],[Year]],precM[[#This Row],[Month]],15)</f>
        <v>37726</v>
      </c>
      <c r="D989" s="1">
        <f>precM[[#This Row],[Year]]+1/24+(precM[[#This Row],[Month]]-1)/12</f>
        <v>2003.2916666666667</v>
      </c>
      <c r="E989" s="1">
        <v>10.52</v>
      </c>
      <c r="F989" s="1">
        <f>$Q$17+$Q$18*precM[[#This Row],[DecDate]]</f>
        <v>4.4390288303596765</v>
      </c>
      <c r="G989">
        <f>precM[[#This Row],[Prec]]-precM[[#This Row],[Trend]]</f>
        <v>6.080971169640323</v>
      </c>
      <c r="H989" s="4">
        <f t="shared" si="15"/>
        <v>-0.12825959959044639</v>
      </c>
      <c r="I989" s="4">
        <f>precM[[#This Row],[Trend]]+precM[[#This Row],[Cycle]]</f>
        <v>4.31076923076923</v>
      </c>
      <c r="J989" s="4">
        <f>precM[[#This Row],[Detrended]]-precM[[#This Row],[Cycle]]</f>
        <v>6.2092307692307696</v>
      </c>
      <c r="K989" s="4">
        <f>AVERAGEIF(precM[Month],precM[Month],precM[High Frequency])</f>
        <v>-0.10716891356066603</v>
      </c>
      <c r="L989" s="4">
        <f>precM[[#This Row],[S0]]-AVERAGE($K$2:$K$13)</f>
        <v>-0.11011366640232584</v>
      </c>
      <c r="M989" s="4">
        <f>precM[[#This Row],[Prec]]-precM[[#This Row],[Seasonal]]</f>
        <v>10.630113666402325</v>
      </c>
    </row>
    <row r="990" spans="1:13" x14ac:dyDescent="0.3">
      <c r="A990" s="1">
        <v>2003</v>
      </c>
      <c r="B990" s="1">
        <v>5</v>
      </c>
      <c r="C990" s="2">
        <f>DATE(precM[[#This Row],[Year]],precM[[#This Row],[Month]],15)</f>
        <v>37756</v>
      </c>
      <c r="D990" s="1">
        <f>precM[[#This Row],[Year]]+1/24+(precM[[#This Row],[Month]]-1)/12</f>
        <v>2003.375</v>
      </c>
      <c r="E990" s="1">
        <v>2.17</v>
      </c>
      <c r="F990" s="1">
        <f>$Q$17+$Q$18*precM[[#This Row],[DecDate]]</f>
        <v>4.4396612065112073</v>
      </c>
      <c r="G990">
        <f>precM[[#This Row],[Prec]]-precM[[#This Row],[Trend]]</f>
        <v>-2.2696612065112074</v>
      </c>
      <c r="H990" s="4">
        <f t="shared" si="15"/>
        <v>0.26572340887340756</v>
      </c>
      <c r="I990" s="4">
        <f>precM[[#This Row],[Trend]]+precM[[#This Row],[Cycle]]</f>
        <v>4.7053846153846148</v>
      </c>
      <c r="J990" s="4">
        <f>precM[[#This Row],[Detrended]]-precM[[#This Row],[Cycle]]</f>
        <v>-2.5353846153846149</v>
      </c>
      <c r="K990" s="4">
        <f>AVERAGEIF(precM[Month],precM[Month],precM[High Frequency])</f>
        <v>-2.20263283108644</v>
      </c>
      <c r="L990" s="4">
        <f>precM[[#This Row],[S0]]-AVERAGE($K$2:$K$13)</f>
        <v>-2.2055775839281</v>
      </c>
      <c r="M990" s="4">
        <f>precM[[#This Row],[Prec]]-precM[[#This Row],[Seasonal]]</f>
        <v>4.3755775839281004</v>
      </c>
    </row>
    <row r="991" spans="1:13" x14ac:dyDescent="0.3">
      <c r="A991" s="1">
        <v>2003</v>
      </c>
      <c r="B991" s="1">
        <v>6</v>
      </c>
      <c r="C991" s="2">
        <f>DATE(precM[[#This Row],[Year]],precM[[#This Row],[Month]],15)</f>
        <v>37787</v>
      </c>
      <c r="D991" s="1">
        <f>precM[[#This Row],[Year]]+1/24+(precM[[#This Row],[Month]]-1)/12</f>
        <v>2003.4583333333335</v>
      </c>
      <c r="E991" s="1">
        <v>0.12</v>
      </c>
      <c r="F991" s="1">
        <f>$Q$17+$Q$18*precM[[#This Row],[DecDate]]</f>
        <v>4.4402935826627381</v>
      </c>
      <c r="G991">
        <f>precM[[#This Row],[Prec]]-precM[[#This Row],[Trend]]</f>
        <v>-4.320293582662738</v>
      </c>
      <c r="H991" s="4">
        <f t="shared" si="15"/>
        <v>1.2581679557988001</v>
      </c>
      <c r="I991" s="4">
        <f>precM[[#This Row],[Trend]]+precM[[#This Row],[Cycle]]</f>
        <v>5.6984615384615385</v>
      </c>
      <c r="J991" s="4">
        <f>precM[[#This Row],[Detrended]]-precM[[#This Row],[Cycle]]</f>
        <v>-5.5784615384615384</v>
      </c>
      <c r="K991" s="4">
        <f>AVERAGEIF(precM[Month],precM[Month],precM[High Frequency])</f>
        <v>-3.5464234734337858</v>
      </c>
      <c r="L991" s="4">
        <f>precM[[#This Row],[S0]]-AVERAGE($K$2:$K$13)</f>
        <v>-3.5493682262754458</v>
      </c>
      <c r="M991" s="4">
        <f>precM[[#This Row],[Prec]]-precM[[#This Row],[Seasonal]]</f>
        <v>3.6693682262754459</v>
      </c>
    </row>
    <row r="992" spans="1:13" x14ac:dyDescent="0.3">
      <c r="A992" s="1">
        <v>2003</v>
      </c>
      <c r="B992" s="1">
        <v>7</v>
      </c>
      <c r="C992" s="2">
        <f>DATE(precM[[#This Row],[Year]],precM[[#This Row],[Month]],15)</f>
        <v>37817</v>
      </c>
      <c r="D992" s="1">
        <f>precM[[#This Row],[Year]]+1/24+(precM[[#This Row],[Month]]-1)/12</f>
        <v>2003.5416666666667</v>
      </c>
      <c r="E992" s="1">
        <v>0.16</v>
      </c>
      <c r="F992" s="1">
        <f>$Q$17+$Q$18*precM[[#This Row],[DecDate]]</f>
        <v>4.4409259588142689</v>
      </c>
      <c r="G992">
        <f>precM[[#This Row],[Prec]]-precM[[#This Row],[Trend]]</f>
        <v>-4.2809259588142687</v>
      </c>
      <c r="H992" s="4">
        <f t="shared" si="15"/>
        <v>0.59445865657034624</v>
      </c>
      <c r="I992" s="4">
        <f>precM[[#This Row],[Trend]]+precM[[#This Row],[Cycle]]</f>
        <v>5.0353846153846149</v>
      </c>
      <c r="J992" s="4">
        <f>precM[[#This Row],[Detrended]]-precM[[#This Row],[Cycle]]</f>
        <v>-4.8753846153846148</v>
      </c>
      <c r="K992" s="4">
        <f>AVERAGEIF(precM[Month],precM[Month],precM[High Frequency])</f>
        <v>-4.3746233148294991</v>
      </c>
      <c r="L992" s="4">
        <f>precM[[#This Row],[S0]]-AVERAGE($K$2:$K$13)</f>
        <v>-4.3775680676711586</v>
      </c>
      <c r="M992" s="4">
        <f>precM[[#This Row],[Prec]]-precM[[#This Row],[Seasonal]]</f>
        <v>4.5375680676711587</v>
      </c>
    </row>
    <row r="993" spans="1:13" x14ac:dyDescent="0.3">
      <c r="A993" s="1">
        <v>2003</v>
      </c>
      <c r="B993" s="1">
        <v>8</v>
      </c>
      <c r="C993" s="2">
        <f>DATE(precM[[#This Row],[Year]],precM[[#This Row],[Month]],15)</f>
        <v>37848</v>
      </c>
      <c r="D993" s="1">
        <f>precM[[#This Row],[Year]]+1/24+(precM[[#This Row],[Month]]-1)/12</f>
        <v>2003.625</v>
      </c>
      <c r="E993" s="1">
        <v>1.25</v>
      </c>
      <c r="F993" s="1">
        <f>$Q$17+$Q$18*precM[[#This Row],[DecDate]]</f>
        <v>4.4415583349657997</v>
      </c>
      <c r="G993">
        <f>precM[[#This Row],[Prec]]-precM[[#This Row],[Trend]]</f>
        <v>-3.1915583349657997</v>
      </c>
      <c r="H993" s="4">
        <f t="shared" si="15"/>
        <v>1.3069032034957384</v>
      </c>
      <c r="I993" s="4">
        <f>precM[[#This Row],[Trend]]+precM[[#This Row],[Cycle]]</f>
        <v>5.7484615384615383</v>
      </c>
      <c r="J993" s="4">
        <f>precM[[#This Row],[Detrended]]-precM[[#This Row],[Cycle]]</f>
        <v>-4.4984615384615383</v>
      </c>
      <c r="K993" s="4">
        <f>AVERAGEIF(precM[Month],precM[Month],precM[High Frequency])</f>
        <v>-4.2356780333068986</v>
      </c>
      <c r="L993" s="4">
        <f>precM[[#This Row],[S0]]-AVERAGE($K$2:$K$13)</f>
        <v>-4.2386227861485581</v>
      </c>
      <c r="M993" s="4">
        <f>precM[[#This Row],[Prec]]-precM[[#This Row],[Seasonal]]</f>
        <v>5.4886227861485581</v>
      </c>
    </row>
    <row r="994" spans="1:13" x14ac:dyDescent="0.3">
      <c r="A994" s="1">
        <v>2003</v>
      </c>
      <c r="B994" s="1">
        <v>9</v>
      </c>
      <c r="C994" s="2">
        <f>DATE(precM[[#This Row],[Year]],precM[[#This Row],[Month]],15)</f>
        <v>37879</v>
      </c>
      <c r="D994" s="1">
        <f>precM[[#This Row],[Year]]+1/24+(precM[[#This Row],[Month]]-1)/12</f>
        <v>2003.7083333333335</v>
      </c>
      <c r="E994" s="1">
        <v>0.25</v>
      </c>
      <c r="F994" s="1">
        <f>$Q$17+$Q$18*precM[[#This Row],[DecDate]]</f>
        <v>4.4421907111173304</v>
      </c>
      <c r="G994">
        <f>precM[[#This Row],[Prec]]-precM[[#This Row],[Trend]]</f>
        <v>-4.1921907111173304</v>
      </c>
      <c r="H994" s="4">
        <f t="shared" si="15"/>
        <v>1.2455015965749772</v>
      </c>
      <c r="I994" s="4">
        <f>precM[[#This Row],[Trend]]+precM[[#This Row],[Cycle]]</f>
        <v>5.6876923076923074</v>
      </c>
      <c r="J994" s="4">
        <f>precM[[#This Row],[Detrended]]-precM[[#This Row],[Cycle]]</f>
        <v>-5.4376923076923074</v>
      </c>
      <c r="K994" s="4">
        <f>AVERAGEIF(precM[Month],precM[Month],precM[High Frequency])</f>
        <v>-3.6242505947660595</v>
      </c>
      <c r="L994" s="4">
        <f>precM[[#This Row],[S0]]-AVERAGE($K$2:$K$13)</f>
        <v>-3.6271953476077194</v>
      </c>
      <c r="M994" s="4">
        <f>precM[[#This Row],[Prec]]-precM[[#This Row],[Seasonal]]</f>
        <v>3.8771953476077194</v>
      </c>
    </row>
    <row r="995" spans="1:13" x14ac:dyDescent="0.3">
      <c r="A995" s="1">
        <v>2003</v>
      </c>
      <c r="B995" s="1">
        <v>10</v>
      </c>
      <c r="C995" s="2">
        <f>DATE(precM[[#This Row],[Year]],precM[[#This Row],[Month]],15)</f>
        <v>37909</v>
      </c>
      <c r="D995" s="1">
        <f>precM[[#This Row],[Year]]+1/24+(precM[[#This Row],[Month]]-1)/12</f>
        <v>2003.7916666666667</v>
      </c>
      <c r="E995" s="1">
        <v>0.01</v>
      </c>
      <c r="F995" s="1">
        <f>$Q$17+$Q$18*precM[[#This Row],[DecDate]]</f>
        <v>4.4428230872688612</v>
      </c>
      <c r="G995">
        <f>precM[[#This Row],[Prec]]-precM[[#This Row],[Trend]]</f>
        <v>-4.4328230872688614</v>
      </c>
      <c r="H995" s="4">
        <f t="shared" si="15"/>
        <v>0.89102306657729247</v>
      </c>
      <c r="I995" s="4">
        <f>precM[[#This Row],[Trend]]+precM[[#This Row],[Cycle]]</f>
        <v>5.3338461538461539</v>
      </c>
      <c r="J995" s="4">
        <f>precM[[#This Row],[Detrended]]-precM[[#This Row],[Cycle]]</f>
        <v>-5.3238461538461541</v>
      </c>
      <c r="K995" s="4">
        <f>AVERAGEIF(precM[Month],precM[Month],precM[High Frequency])</f>
        <v>-1.0463521015067407</v>
      </c>
      <c r="L995" s="4">
        <f>precM[[#This Row],[S0]]-AVERAGE($K$2:$K$13)</f>
        <v>-1.0492968543484005</v>
      </c>
      <c r="M995" s="4">
        <f>precM[[#This Row],[Prec]]-precM[[#This Row],[Seasonal]]</f>
        <v>1.0592968543484005</v>
      </c>
    </row>
    <row r="996" spans="1:13" x14ac:dyDescent="0.3">
      <c r="A996" s="1">
        <v>2003</v>
      </c>
      <c r="B996" s="1">
        <v>11</v>
      </c>
      <c r="C996" s="2">
        <f>DATE(precM[[#This Row],[Year]],precM[[#This Row],[Month]],15)</f>
        <v>37940</v>
      </c>
      <c r="D996" s="1">
        <f>precM[[#This Row],[Year]]+1/24+(precM[[#This Row],[Month]]-1)/12</f>
        <v>2003.875</v>
      </c>
      <c r="E996" s="1">
        <v>6.95</v>
      </c>
      <c r="F996" s="1">
        <f>$Q$17+$Q$18*precM[[#This Row],[DecDate]]</f>
        <v>4.443455463420392</v>
      </c>
      <c r="G996">
        <f>precM[[#This Row],[Prec]]-precM[[#This Row],[Trend]]</f>
        <v>2.5065445365796082</v>
      </c>
      <c r="H996" s="4">
        <f t="shared" si="15"/>
        <v>0.16962145965653111</v>
      </c>
      <c r="I996" s="4">
        <f>precM[[#This Row],[Trend]]+precM[[#This Row],[Cycle]]</f>
        <v>4.6130769230769229</v>
      </c>
      <c r="J996" s="4">
        <f>precM[[#This Row],[Detrended]]-precM[[#This Row],[Cycle]]</f>
        <v>2.3369230769230769</v>
      </c>
      <c r="K996" s="4">
        <f>AVERAGEIF(precM[Month],precM[Month],precM[High Frequency])</f>
        <v>2.138580491673276</v>
      </c>
      <c r="L996" s="4">
        <f>precM[[#This Row],[S0]]-AVERAGE($K$2:$K$13)</f>
        <v>2.1356357388316161</v>
      </c>
      <c r="M996" s="4">
        <f>precM[[#This Row],[Prec]]-precM[[#This Row],[Seasonal]]</f>
        <v>4.8143642611683841</v>
      </c>
    </row>
    <row r="997" spans="1:13" x14ac:dyDescent="0.3">
      <c r="A997" s="1">
        <v>2003</v>
      </c>
      <c r="B997" s="1">
        <v>12</v>
      </c>
      <c r="C997" s="2">
        <f>DATE(precM[[#This Row],[Year]],precM[[#This Row],[Month]],15)</f>
        <v>37970</v>
      </c>
      <c r="D997" s="1">
        <f>precM[[#This Row],[Year]]+1/24+(precM[[#This Row],[Month]]-1)/12</f>
        <v>2003.9583333333335</v>
      </c>
      <c r="E997" s="1">
        <v>23.84</v>
      </c>
      <c r="F997" s="1">
        <f>$Q$17+$Q$18*precM[[#This Row],[DecDate]]</f>
        <v>4.4440878395719228</v>
      </c>
      <c r="G997">
        <f>precM[[#This Row],[Prec]]-precM[[#This Row],[Trend]]</f>
        <v>19.395912160428075</v>
      </c>
      <c r="H997" s="4">
        <f t="shared" si="15"/>
        <v>1.9758314274231026E-2</v>
      </c>
      <c r="I997" s="4">
        <f>precM[[#This Row],[Trend]]+precM[[#This Row],[Cycle]]</f>
        <v>4.4638461538461538</v>
      </c>
      <c r="J997" s="4">
        <f>precM[[#This Row],[Detrended]]-precM[[#This Row],[Cycle]]</f>
        <v>19.376153846153844</v>
      </c>
      <c r="K997" s="4">
        <f>AVERAGEIF(precM[Month],precM[Month],precM[High Frequency])</f>
        <v>4.7562727993655827</v>
      </c>
      <c r="L997" s="4">
        <f>precM[[#This Row],[S0]]-AVERAGE($K$2:$K$13)</f>
        <v>4.7533280465239232</v>
      </c>
      <c r="M997" s="4">
        <f>precM[[#This Row],[Prec]]-precM[[#This Row],[Seasonal]]</f>
        <v>19.086671953476078</v>
      </c>
    </row>
    <row r="998" spans="1:13" x14ac:dyDescent="0.3">
      <c r="A998" s="1">
        <v>2004</v>
      </c>
      <c r="B998" s="1">
        <v>1</v>
      </c>
      <c r="C998" s="2">
        <f>DATE(precM[[#This Row],[Year]],precM[[#This Row],[Month]],15)</f>
        <v>38001</v>
      </c>
      <c r="D998" s="1">
        <f>precM[[#This Row],[Year]]+1/24+(precM[[#This Row],[Month]]-1)/12</f>
        <v>2004.0416666666667</v>
      </c>
      <c r="E998" s="1">
        <v>5.69</v>
      </c>
      <c r="F998" s="1">
        <f>$Q$17+$Q$18*precM[[#This Row],[DecDate]]</f>
        <v>4.4447202157234535</v>
      </c>
      <c r="G998">
        <f>precM[[#This Row],[Prec]]-precM[[#This Row],[Trend]]</f>
        <v>1.2452797842765468</v>
      </c>
      <c r="H998" s="4">
        <f t="shared" si="15"/>
        <v>1.2972091968853884E-2</v>
      </c>
      <c r="I998" s="4">
        <f>precM[[#This Row],[Trend]]+precM[[#This Row],[Cycle]]</f>
        <v>4.4576923076923078</v>
      </c>
      <c r="J998" s="4">
        <f>precM[[#This Row],[Detrended]]-precM[[#This Row],[Cycle]]</f>
        <v>1.232307692307693</v>
      </c>
      <c r="K998" s="4">
        <f>AVERAGEIF(precM[Month],precM[Month],precM[High Frequency])</f>
        <v>4.8781919111816014</v>
      </c>
      <c r="L998" s="4">
        <f>precM[[#This Row],[S0]]-AVERAGE($K$2:$K$13)</f>
        <v>4.8752471583399419</v>
      </c>
      <c r="M998" s="4">
        <f>precM[[#This Row],[Prec]]-precM[[#This Row],[Seasonal]]</f>
        <v>0.81475284166005846</v>
      </c>
    </row>
    <row r="999" spans="1:13" x14ac:dyDescent="0.3">
      <c r="A999" s="1">
        <v>2004</v>
      </c>
      <c r="B999" s="1">
        <v>2</v>
      </c>
      <c r="C999" s="2">
        <f>DATE(precM[[#This Row],[Year]],precM[[#This Row],[Month]],15)</f>
        <v>38032</v>
      </c>
      <c r="D999" s="1">
        <f>precM[[#This Row],[Year]]+1/24+(precM[[#This Row],[Month]]-1)/12</f>
        <v>2004.125</v>
      </c>
      <c r="E999" s="1">
        <v>14.48</v>
      </c>
      <c r="F999" s="1">
        <f>$Q$17+$Q$18*precM[[#This Row],[DecDate]]</f>
        <v>4.4453525918749843</v>
      </c>
      <c r="G999">
        <f>precM[[#This Row],[Prec]]-precM[[#This Row],[Trend]]</f>
        <v>10.034647408125016</v>
      </c>
      <c r="H999" s="4">
        <f t="shared" si="15"/>
        <v>3.8781773557848929E-3</v>
      </c>
      <c r="I999" s="4">
        <f>precM[[#This Row],[Trend]]+precM[[#This Row],[Cycle]]</f>
        <v>4.4492307692307689</v>
      </c>
      <c r="J999" s="4">
        <f>precM[[#This Row],[Detrended]]-precM[[#This Row],[Cycle]]</f>
        <v>10.030769230769231</v>
      </c>
      <c r="K999" s="4">
        <f>AVERAGEIF(precM[Month],precM[Month],precM[High Frequency])</f>
        <v>4.3020697858842185</v>
      </c>
      <c r="L999" s="4">
        <f>precM[[#This Row],[S0]]-AVERAGE($K$2:$K$13)</f>
        <v>4.299125033042559</v>
      </c>
      <c r="M999" s="4">
        <f>precM[[#This Row],[Prec]]-precM[[#This Row],[Seasonal]]</f>
        <v>10.180874966957441</v>
      </c>
    </row>
    <row r="1000" spans="1:13" x14ac:dyDescent="0.3">
      <c r="A1000" s="1">
        <v>2004</v>
      </c>
      <c r="B1000" s="1">
        <v>3</v>
      </c>
      <c r="C1000" s="2">
        <f>DATE(precM[[#This Row],[Year]],precM[[#This Row],[Month]],15)</f>
        <v>38061</v>
      </c>
      <c r="D1000" s="1">
        <f>precM[[#This Row],[Year]]+1/24+(precM[[#This Row],[Month]]-1)/12</f>
        <v>2004.2083333333335</v>
      </c>
      <c r="E1000" s="1">
        <v>2.23</v>
      </c>
      <c r="F1000" s="1">
        <f>$Q$17+$Q$18*precM[[#This Row],[DecDate]]</f>
        <v>4.4459849680265151</v>
      </c>
      <c r="G1000">
        <f>precM[[#This Row],[Prec]]-precM[[#This Row],[Trend]]</f>
        <v>-2.2159849680265151</v>
      </c>
      <c r="H1000" s="4">
        <f t="shared" si="15"/>
        <v>-6.2908044949592332E-2</v>
      </c>
      <c r="I1000" s="4">
        <f>precM[[#This Row],[Trend]]+precM[[#This Row],[Cycle]]</f>
        <v>4.3830769230769224</v>
      </c>
      <c r="J1000" s="4">
        <f>precM[[#This Row],[Detrended]]-precM[[#This Row],[Cycle]]</f>
        <v>-2.1530769230769229</v>
      </c>
      <c r="K1000" s="4">
        <f>AVERAGEIF(precM[Month],precM[Month],precM[High Frequency])</f>
        <v>3.0973513084853286</v>
      </c>
      <c r="L1000" s="4">
        <f>precM[[#This Row],[S0]]-AVERAGE($K$2:$K$13)</f>
        <v>3.0944065556436686</v>
      </c>
      <c r="M1000" s="4">
        <f>precM[[#This Row],[Prec]]-precM[[#This Row],[Seasonal]]</f>
        <v>-0.86440655564366864</v>
      </c>
    </row>
    <row r="1001" spans="1:13" x14ac:dyDescent="0.3">
      <c r="A1001" s="1">
        <v>2004</v>
      </c>
      <c r="B1001" s="1">
        <v>4</v>
      </c>
      <c r="C1001" s="2">
        <f>DATE(precM[[#This Row],[Year]],precM[[#This Row],[Month]],15)</f>
        <v>38092</v>
      </c>
      <c r="D1001" s="1">
        <f>precM[[#This Row],[Year]]+1/24+(precM[[#This Row],[Month]]-1)/12</f>
        <v>2004.2916666666667</v>
      </c>
      <c r="E1001" s="1">
        <v>1.67</v>
      </c>
      <c r="F1001" s="1">
        <f>$Q$17+$Q$18*precM[[#This Row],[DecDate]]</f>
        <v>4.4466173441780459</v>
      </c>
      <c r="G1001">
        <f>precM[[#This Row],[Prec]]-precM[[#This Row],[Trend]]</f>
        <v>-2.776617344178046</v>
      </c>
      <c r="H1001" s="4">
        <f t="shared" si="15"/>
        <v>-7.2001959562661533E-2</v>
      </c>
      <c r="I1001" s="4">
        <f>precM[[#This Row],[Trend]]+precM[[#This Row],[Cycle]]</f>
        <v>4.3746153846153844</v>
      </c>
      <c r="J1001" s="4">
        <f>precM[[#This Row],[Detrended]]-precM[[#This Row],[Cycle]]</f>
        <v>-2.7046153846153844</v>
      </c>
      <c r="K1001" s="4">
        <f>AVERAGEIF(precM[Month],precM[Month],precM[High Frequency])</f>
        <v>-0.10716891356066603</v>
      </c>
      <c r="L1001" s="4">
        <f>precM[[#This Row],[S0]]-AVERAGE($K$2:$K$13)</f>
        <v>-0.11011366640232584</v>
      </c>
      <c r="M1001" s="4">
        <f>precM[[#This Row],[Prec]]-precM[[#This Row],[Seasonal]]</f>
        <v>1.7801136664023258</v>
      </c>
    </row>
    <row r="1002" spans="1:13" x14ac:dyDescent="0.3">
      <c r="A1002" s="1">
        <v>2004</v>
      </c>
      <c r="B1002" s="1">
        <v>5</v>
      </c>
      <c r="C1002" s="2">
        <f>DATE(precM[[#This Row],[Year]],precM[[#This Row],[Month]],15)</f>
        <v>38122</v>
      </c>
      <c r="D1002" s="1">
        <f>precM[[#This Row],[Year]]+1/24+(precM[[#This Row],[Month]]-1)/12</f>
        <v>2004.375</v>
      </c>
      <c r="E1002" s="1">
        <v>1.1499999999999999</v>
      </c>
      <c r="F1002" s="1">
        <f>$Q$17+$Q$18*precM[[#This Row],[DecDate]]</f>
        <v>4.4472497203295767</v>
      </c>
      <c r="G1002">
        <f>precM[[#This Row],[Prec]]-precM[[#This Row],[Trend]]</f>
        <v>-3.2972497203295767</v>
      </c>
      <c r="H1002" s="4">
        <f t="shared" si="15"/>
        <v>0.33967335659349968</v>
      </c>
      <c r="I1002" s="4">
        <f>precM[[#This Row],[Trend]]+precM[[#This Row],[Cycle]]</f>
        <v>4.7869230769230766</v>
      </c>
      <c r="J1002" s="4">
        <f>precM[[#This Row],[Detrended]]-precM[[#This Row],[Cycle]]</f>
        <v>-3.6369230769230763</v>
      </c>
      <c r="K1002" s="4">
        <f>AVERAGEIF(precM[Month],precM[Month],precM[High Frequency])</f>
        <v>-2.20263283108644</v>
      </c>
      <c r="L1002" s="4">
        <f>precM[[#This Row],[S0]]-AVERAGE($K$2:$K$13)</f>
        <v>-2.2055775839281</v>
      </c>
      <c r="M1002" s="4">
        <f>precM[[#This Row],[Prec]]-precM[[#This Row],[Seasonal]]</f>
        <v>3.3555775839280999</v>
      </c>
    </row>
    <row r="1003" spans="1:13" x14ac:dyDescent="0.3">
      <c r="A1003" s="1">
        <v>2004</v>
      </c>
      <c r="B1003" s="1">
        <v>6</v>
      </c>
      <c r="C1003" s="2">
        <f>DATE(precM[[#This Row],[Year]],precM[[#This Row],[Month]],15)</f>
        <v>38153</v>
      </c>
      <c r="D1003" s="1">
        <f>precM[[#This Row],[Year]]+1/24+(precM[[#This Row],[Month]]-1)/12</f>
        <v>2004.4583333333335</v>
      </c>
      <c r="E1003" s="1">
        <v>0.23</v>
      </c>
      <c r="F1003" s="1">
        <f>$Q$17+$Q$18*precM[[#This Row],[DecDate]]</f>
        <v>4.4478820964811074</v>
      </c>
      <c r="G1003">
        <f>precM[[#This Row],[Prec]]-precM[[#This Row],[Trend]]</f>
        <v>-4.217882096481107</v>
      </c>
      <c r="H1003" s="4">
        <f t="shared" si="15"/>
        <v>1.0236563650573538</v>
      </c>
      <c r="I1003" s="4">
        <f>precM[[#This Row],[Trend]]+precM[[#This Row],[Cycle]]</f>
        <v>5.4715384615384615</v>
      </c>
      <c r="J1003" s="4">
        <f>precM[[#This Row],[Detrended]]-precM[[#This Row],[Cycle]]</f>
        <v>-5.241538461538461</v>
      </c>
      <c r="K1003" s="4">
        <f>AVERAGEIF(precM[Month],precM[Month],precM[High Frequency])</f>
        <v>-3.5464234734337858</v>
      </c>
      <c r="L1003" s="4">
        <f>precM[[#This Row],[S0]]-AVERAGE($K$2:$K$13)</f>
        <v>-3.5493682262754458</v>
      </c>
      <c r="M1003" s="4">
        <f>precM[[#This Row],[Prec]]-precM[[#This Row],[Seasonal]]</f>
        <v>3.7793682262754458</v>
      </c>
    </row>
    <row r="1004" spans="1:13" x14ac:dyDescent="0.3">
      <c r="A1004" s="1">
        <v>2004</v>
      </c>
      <c r="B1004" s="1">
        <v>7</v>
      </c>
      <c r="C1004" s="2">
        <f>DATE(precM[[#This Row],[Year]],precM[[#This Row],[Month]],15)</f>
        <v>38183</v>
      </c>
      <c r="D1004" s="1">
        <f>precM[[#This Row],[Year]]+1/24+(precM[[#This Row],[Month]]-1)/12</f>
        <v>2004.5416666666667</v>
      </c>
      <c r="E1004" s="1">
        <v>0.04</v>
      </c>
      <c r="F1004" s="1">
        <f>$Q$17+$Q$18*precM[[#This Row],[DecDate]]</f>
        <v>4.4485144726326382</v>
      </c>
      <c r="G1004">
        <f>precM[[#This Row],[Prec]]-precM[[#This Row],[Trend]]</f>
        <v>-4.4085144726326382</v>
      </c>
      <c r="H1004" s="4">
        <f t="shared" si="15"/>
        <v>-0.17005293417109982</v>
      </c>
      <c r="I1004" s="4">
        <f>precM[[#This Row],[Trend]]+precM[[#This Row],[Cycle]]</f>
        <v>4.2784615384615385</v>
      </c>
      <c r="J1004" s="4">
        <f>precM[[#This Row],[Detrended]]-precM[[#This Row],[Cycle]]</f>
        <v>-4.2384615384615385</v>
      </c>
      <c r="K1004" s="4">
        <f>AVERAGEIF(precM[Month],precM[Month],precM[High Frequency])</f>
        <v>-4.3746233148294991</v>
      </c>
      <c r="L1004" s="4">
        <f>precM[[#This Row],[S0]]-AVERAGE($K$2:$K$13)</f>
        <v>-4.3775680676711586</v>
      </c>
      <c r="M1004" s="4">
        <f>precM[[#This Row],[Prec]]-precM[[#This Row],[Seasonal]]</f>
        <v>4.4175680676711586</v>
      </c>
    </row>
    <row r="1005" spans="1:13" x14ac:dyDescent="0.3">
      <c r="A1005" s="1">
        <v>2004</v>
      </c>
      <c r="B1005" s="1">
        <v>8</v>
      </c>
      <c r="C1005" s="2">
        <f>DATE(precM[[#This Row],[Year]],precM[[#This Row],[Month]],15)</f>
        <v>38214</v>
      </c>
      <c r="D1005" s="1">
        <f>precM[[#This Row],[Year]]+1/24+(precM[[#This Row],[Month]]-1)/12</f>
        <v>2004.625</v>
      </c>
      <c r="E1005" s="1">
        <v>0.05</v>
      </c>
      <c r="F1005" s="1">
        <f>$Q$17+$Q$18*precM[[#This Row],[DecDate]]</f>
        <v>4.449146848784169</v>
      </c>
      <c r="G1005">
        <f>precM[[#This Row],[Prec]]-precM[[#This Row],[Trend]]</f>
        <v>-4.3991468487841692</v>
      </c>
      <c r="H1005" s="4">
        <f t="shared" si="15"/>
        <v>-0.26683915647647655</v>
      </c>
      <c r="I1005" s="4">
        <f>precM[[#This Row],[Trend]]+precM[[#This Row],[Cycle]]</f>
        <v>4.1823076923076927</v>
      </c>
      <c r="J1005" s="4">
        <f>precM[[#This Row],[Detrended]]-precM[[#This Row],[Cycle]]</f>
        <v>-4.1323076923076929</v>
      </c>
      <c r="K1005" s="4">
        <f>AVERAGEIF(precM[Month],precM[Month],precM[High Frequency])</f>
        <v>-4.2356780333068986</v>
      </c>
      <c r="L1005" s="4">
        <f>precM[[#This Row],[S0]]-AVERAGE($K$2:$K$13)</f>
        <v>-4.2386227861485581</v>
      </c>
      <c r="M1005" s="4">
        <f>precM[[#This Row],[Prec]]-precM[[#This Row],[Seasonal]]</f>
        <v>4.288622786148558</v>
      </c>
    </row>
    <row r="1006" spans="1:13" x14ac:dyDescent="0.3">
      <c r="A1006" s="1">
        <v>2004</v>
      </c>
      <c r="B1006" s="1">
        <v>9</v>
      </c>
      <c r="C1006" s="2">
        <f>DATE(precM[[#This Row],[Year]],precM[[#This Row],[Month]],15)</f>
        <v>38245</v>
      </c>
      <c r="D1006" s="1">
        <f>precM[[#This Row],[Year]]+1/24+(precM[[#This Row],[Month]]-1)/12</f>
        <v>2004.7083333333335</v>
      </c>
      <c r="E1006" s="1">
        <v>0.39</v>
      </c>
      <c r="F1006" s="1">
        <f>$Q$17+$Q$18*precM[[#This Row],[DecDate]]</f>
        <v>4.4497792249356998</v>
      </c>
      <c r="G1006">
        <f>precM[[#This Row],[Prec]]-precM[[#This Row],[Trend]]</f>
        <v>-4.0597792249357001</v>
      </c>
      <c r="H1006" s="4">
        <f t="shared" si="15"/>
        <v>-0.66977922493569975</v>
      </c>
      <c r="I1006" s="4">
        <f>precM[[#This Row],[Trend]]+precM[[#This Row],[Cycle]]</f>
        <v>3.7800000000000002</v>
      </c>
      <c r="J1006" s="4">
        <f>precM[[#This Row],[Detrended]]-precM[[#This Row],[Cycle]]</f>
        <v>-3.3900000000000006</v>
      </c>
      <c r="K1006" s="4">
        <f>AVERAGEIF(precM[Month],precM[Month],precM[High Frequency])</f>
        <v>-3.6242505947660595</v>
      </c>
      <c r="L1006" s="4">
        <f>precM[[#This Row],[S0]]-AVERAGE($K$2:$K$13)</f>
        <v>-3.6271953476077194</v>
      </c>
      <c r="M1006" s="4">
        <f>precM[[#This Row],[Prec]]-precM[[#This Row],[Seasonal]]</f>
        <v>4.0171953476077196</v>
      </c>
    </row>
    <row r="1007" spans="1:13" x14ac:dyDescent="0.3">
      <c r="A1007" s="1">
        <v>2004</v>
      </c>
      <c r="B1007" s="1">
        <v>10</v>
      </c>
      <c r="C1007" s="2">
        <f>DATE(precM[[#This Row],[Year]],precM[[#This Row],[Month]],15)</f>
        <v>38275</v>
      </c>
      <c r="D1007" s="1">
        <f>precM[[#This Row],[Year]]+1/24+(precM[[#This Row],[Month]]-1)/12</f>
        <v>2004.7916666666667</v>
      </c>
      <c r="E1007" s="1">
        <v>0.14000000000000001</v>
      </c>
      <c r="F1007" s="1">
        <f>$Q$17+$Q$18*precM[[#This Row],[DecDate]]</f>
        <v>4.4504116010872306</v>
      </c>
      <c r="G1007">
        <f>precM[[#This Row],[Prec]]-precM[[#This Row],[Trend]]</f>
        <v>-4.3104116010872309</v>
      </c>
      <c r="H1007" s="4">
        <f t="shared" si="15"/>
        <v>-0.57041160108723055</v>
      </c>
      <c r="I1007" s="4">
        <f>precM[[#This Row],[Trend]]+precM[[#This Row],[Cycle]]</f>
        <v>3.88</v>
      </c>
      <c r="J1007" s="4">
        <f>precM[[#This Row],[Detrended]]-precM[[#This Row],[Cycle]]</f>
        <v>-3.74</v>
      </c>
      <c r="K1007" s="4">
        <f>AVERAGEIF(precM[Month],precM[Month],precM[High Frequency])</f>
        <v>-1.0463521015067407</v>
      </c>
      <c r="L1007" s="4">
        <f>precM[[#This Row],[S0]]-AVERAGE($K$2:$K$13)</f>
        <v>-1.0492968543484005</v>
      </c>
      <c r="M1007" s="4">
        <f>precM[[#This Row],[Prec]]-precM[[#This Row],[Seasonal]]</f>
        <v>1.1892968543484006</v>
      </c>
    </row>
    <row r="1008" spans="1:13" x14ac:dyDescent="0.3">
      <c r="A1008" s="1">
        <v>2004</v>
      </c>
      <c r="B1008" s="1">
        <v>11</v>
      </c>
      <c r="C1008" s="2">
        <f>DATE(precM[[#This Row],[Year]],precM[[#This Row],[Month]],15)</f>
        <v>38306</v>
      </c>
      <c r="D1008" s="1">
        <f>precM[[#This Row],[Year]]+1/24+(precM[[#This Row],[Month]]-1)/12</f>
        <v>2004.875</v>
      </c>
      <c r="E1008" s="1">
        <v>5.37</v>
      </c>
      <c r="F1008" s="1">
        <f>$Q$17+$Q$18*precM[[#This Row],[DecDate]]</f>
        <v>4.4510439772387613</v>
      </c>
      <c r="G1008">
        <f>precM[[#This Row],[Prec]]-precM[[#This Row],[Trend]]</f>
        <v>0.91895602276123878</v>
      </c>
      <c r="H1008" s="4">
        <f t="shared" si="15"/>
        <v>-6.1813208007992199E-2</v>
      </c>
      <c r="I1008" s="4">
        <f>precM[[#This Row],[Trend]]+precM[[#This Row],[Cycle]]</f>
        <v>4.3892307692307693</v>
      </c>
      <c r="J1008" s="4">
        <f>precM[[#This Row],[Detrended]]-precM[[#This Row],[Cycle]]</f>
        <v>0.98076923076923095</v>
      </c>
      <c r="K1008" s="4">
        <f>AVERAGEIF(precM[Month],precM[Month],precM[High Frequency])</f>
        <v>2.138580491673276</v>
      </c>
      <c r="L1008" s="4">
        <f>precM[[#This Row],[S0]]-AVERAGE($K$2:$K$13)</f>
        <v>2.1356357388316161</v>
      </c>
      <c r="M1008" s="4">
        <f>precM[[#This Row],[Prec]]-precM[[#This Row],[Seasonal]]</f>
        <v>3.234364261168384</v>
      </c>
    </row>
    <row r="1009" spans="1:13" x14ac:dyDescent="0.3">
      <c r="A1009" s="1">
        <v>2004</v>
      </c>
      <c r="B1009" s="1">
        <v>12</v>
      </c>
      <c r="C1009" s="2">
        <f>DATE(precM[[#This Row],[Year]],precM[[#This Row],[Month]],15)</f>
        <v>38336</v>
      </c>
      <c r="D1009" s="1">
        <f>precM[[#This Row],[Year]]+1/24+(precM[[#This Row],[Month]]-1)/12</f>
        <v>2004.9583333333335</v>
      </c>
      <c r="E1009" s="1">
        <v>15.85</v>
      </c>
      <c r="F1009" s="1">
        <f>$Q$17+$Q$18*precM[[#This Row],[DecDate]]</f>
        <v>4.4516763533902921</v>
      </c>
      <c r="G1009">
        <f>precM[[#This Row],[Prec]]-precM[[#This Row],[Trend]]</f>
        <v>11.398323646609708</v>
      </c>
      <c r="H1009" s="4">
        <f t="shared" si="15"/>
        <v>5.2169800455861726E-2</v>
      </c>
      <c r="I1009" s="4">
        <f>precM[[#This Row],[Trend]]+precM[[#This Row],[Cycle]]</f>
        <v>4.5038461538461538</v>
      </c>
      <c r="J1009" s="4">
        <f>precM[[#This Row],[Detrended]]-precM[[#This Row],[Cycle]]</f>
        <v>11.346153846153847</v>
      </c>
      <c r="K1009" s="4">
        <f>AVERAGEIF(precM[Month],precM[Month],precM[High Frequency])</f>
        <v>4.7562727993655827</v>
      </c>
      <c r="L1009" s="4">
        <f>precM[[#This Row],[S0]]-AVERAGE($K$2:$K$13)</f>
        <v>4.7533280465239232</v>
      </c>
      <c r="M1009" s="4">
        <f>precM[[#This Row],[Prec]]-precM[[#This Row],[Seasonal]]</f>
        <v>11.096671953476076</v>
      </c>
    </row>
    <row r="1010" spans="1:13" x14ac:dyDescent="0.3">
      <c r="A1010" s="1">
        <v>2005</v>
      </c>
      <c r="B1010" s="1">
        <v>1</v>
      </c>
      <c r="C1010" s="2">
        <f>DATE(precM[[#This Row],[Year]],precM[[#This Row],[Month]],15)</f>
        <v>38367</v>
      </c>
      <c r="D1010" s="1">
        <f>precM[[#This Row],[Year]]+1/24+(precM[[#This Row],[Month]]-1)/12</f>
        <v>2005.0416666666667</v>
      </c>
      <c r="E1010" s="1">
        <v>8.33</v>
      </c>
      <c r="F1010" s="1">
        <f>$Q$17+$Q$18*precM[[#This Row],[DecDate]]</f>
        <v>4.4523087295418229</v>
      </c>
      <c r="G1010">
        <f>precM[[#This Row],[Prec]]-precM[[#This Row],[Trend]]</f>
        <v>3.8776912704581772</v>
      </c>
      <c r="H1010" s="4">
        <f t="shared" si="15"/>
        <v>3.3845116612023156E-2</v>
      </c>
      <c r="I1010" s="4">
        <f>precM[[#This Row],[Trend]]+precM[[#This Row],[Cycle]]</f>
        <v>4.4861538461538464</v>
      </c>
      <c r="J1010" s="4">
        <f>precM[[#This Row],[Detrended]]-precM[[#This Row],[Cycle]]</f>
        <v>3.8438461538461541</v>
      </c>
      <c r="K1010" s="4">
        <f>AVERAGEIF(precM[Month],precM[Month],precM[High Frequency])</f>
        <v>4.8781919111816014</v>
      </c>
      <c r="L1010" s="4">
        <f>precM[[#This Row],[S0]]-AVERAGE($K$2:$K$13)</f>
        <v>4.8752471583399419</v>
      </c>
      <c r="M1010" s="4">
        <f>precM[[#This Row],[Prec]]-precM[[#This Row],[Seasonal]]</f>
        <v>3.4547528416600581</v>
      </c>
    </row>
    <row r="1011" spans="1:13" x14ac:dyDescent="0.3">
      <c r="A1011" s="1">
        <v>2005</v>
      </c>
      <c r="B1011" s="1">
        <v>2</v>
      </c>
      <c r="C1011" s="2">
        <f>DATE(precM[[#This Row],[Year]],precM[[#This Row],[Month]],15)</f>
        <v>38398</v>
      </c>
      <c r="D1011" s="1">
        <f>precM[[#This Row],[Year]]+1/24+(precM[[#This Row],[Month]]-1)/12</f>
        <v>2005.125</v>
      </c>
      <c r="E1011" s="1">
        <v>4.4400000000000004</v>
      </c>
      <c r="F1011" s="1">
        <f>$Q$17+$Q$18*precM[[#This Row],[DecDate]]</f>
        <v>4.4529411056933537</v>
      </c>
      <c r="G1011">
        <f>precM[[#This Row],[Prec]]-precM[[#This Row],[Trend]]</f>
        <v>-1.2941105693353272E-2</v>
      </c>
      <c r="H1011" s="4">
        <f t="shared" si="15"/>
        <v>3.0905048152800117E-2</v>
      </c>
      <c r="I1011" s="4">
        <f>precM[[#This Row],[Trend]]+precM[[#This Row],[Cycle]]</f>
        <v>4.4838461538461534</v>
      </c>
      <c r="J1011" s="4">
        <f>precM[[#This Row],[Detrended]]-precM[[#This Row],[Cycle]]</f>
        <v>-4.3846153846153389E-2</v>
      </c>
      <c r="K1011" s="4">
        <f>AVERAGEIF(precM[Month],precM[Month],precM[High Frequency])</f>
        <v>4.3020697858842185</v>
      </c>
      <c r="L1011" s="4">
        <f>precM[[#This Row],[S0]]-AVERAGE($K$2:$K$13)</f>
        <v>4.299125033042559</v>
      </c>
      <c r="M1011" s="4">
        <f>precM[[#This Row],[Prec]]-precM[[#This Row],[Seasonal]]</f>
        <v>0.14087496695744139</v>
      </c>
    </row>
    <row r="1012" spans="1:13" x14ac:dyDescent="0.3">
      <c r="A1012" s="1">
        <v>2005</v>
      </c>
      <c r="B1012" s="1">
        <v>3</v>
      </c>
      <c r="C1012" s="2">
        <f>DATE(precM[[#This Row],[Year]],precM[[#This Row],[Month]],15)</f>
        <v>38426</v>
      </c>
      <c r="D1012" s="1">
        <f>precM[[#This Row],[Year]]+1/24+(precM[[#This Row],[Month]]-1)/12</f>
        <v>2005.2083333333335</v>
      </c>
      <c r="E1012" s="1">
        <v>9.25</v>
      </c>
      <c r="F1012" s="1">
        <f>$Q$17+$Q$18*precM[[#This Row],[DecDate]]</f>
        <v>4.4535734818448844</v>
      </c>
      <c r="G1012">
        <f>precM[[#This Row],[Prec]]-precM[[#This Row],[Trend]]</f>
        <v>4.7964265181551156</v>
      </c>
      <c r="H1012" s="4">
        <f t="shared" si="15"/>
        <v>6.3349595078192364E-2</v>
      </c>
      <c r="I1012" s="4">
        <f>precM[[#This Row],[Trend]]+precM[[#This Row],[Cycle]]</f>
        <v>4.516923076923077</v>
      </c>
      <c r="J1012" s="4">
        <f>precM[[#This Row],[Detrended]]-precM[[#This Row],[Cycle]]</f>
        <v>4.733076923076923</v>
      </c>
      <c r="K1012" s="4">
        <f>AVERAGEIF(precM[Month],precM[Month],precM[High Frequency])</f>
        <v>3.0973513084853286</v>
      </c>
      <c r="L1012" s="4">
        <f>precM[[#This Row],[S0]]-AVERAGE($K$2:$K$13)</f>
        <v>3.0944065556436686</v>
      </c>
      <c r="M1012" s="4">
        <f>precM[[#This Row],[Prec]]-precM[[#This Row],[Seasonal]]</f>
        <v>6.1555934443563309</v>
      </c>
    </row>
    <row r="1013" spans="1:13" x14ac:dyDescent="0.3">
      <c r="A1013" s="1">
        <v>2005</v>
      </c>
      <c r="B1013" s="1">
        <v>4</v>
      </c>
      <c r="C1013" s="2">
        <f>DATE(precM[[#This Row],[Year]],precM[[#This Row],[Month]],15)</f>
        <v>38457</v>
      </c>
      <c r="D1013" s="1">
        <f>precM[[#This Row],[Year]]+1/24+(precM[[#This Row],[Month]]-1)/12</f>
        <v>2005.2916666666667</v>
      </c>
      <c r="E1013" s="1">
        <v>3.53</v>
      </c>
      <c r="F1013" s="1">
        <f>$Q$17+$Q$18*precM[[#This Row],[DecDate]]</f>
        <v>4.4542058579964152</v>
      </c>
      <c r="G1013">
        <f>precM[[#This Row],[Prec]]-precM[[#This Row],[Trend]]</f>
        <v>-0.92420585799641541</v>
      </c>
      <c r="H1013" s="4">
        <f t="shared" si="15"/>
        <v>0.56733260354204618</v>
      </c>
      <c r="I1013" s="4">
        <f>precM[[#This Row],[Trend]]+precM[[#This Row],[Cycle]]</f>
        <v>5.0215384615384613</v>
      </c>
      <c r="J1013" s="4">
        <f>precM[[#This Row],[Detrended]]-precM[[#This Row],[Cycle]]</f>
        <v>-1.4915384615384615</v>
      </c>
      <c r="K1013" s="4">
        <f>AVERAGEIF(precM[Month],precM[Month],precM[High Frequency])</f>
        <v>-0.10716891356066603</v>
      </c>
      <c r="L1013" s="4">
        <f>precM[[#This Row],[S0]]-AVERAGE($K$2:$K$13)</f>
        <v>-0.11011366640232584</v>
      </c>
      <c r="M1013" s="4">
        <f>precM[[#This Row],[Prec]]-precM[[#This Row],[Seasonal]]</f>
        <v>3.6401136664023257</v>
      </c>
    </row>
    <row r="1014" spans="1:13" x14ac:dyDescent="0.3">
      <c r="A1014" s="1">
        <v>2005</v>
      </c>
      <c r="B1014" s="1">
        <v>5</v>
      </c>
      <c r="C1014" s="2">
        <f>DATE(precM[[#This Row],[Year]],precM[[#This Row],[Month]],15)</f>
        <v>38487</v>
      </c>
      <c r="D1014" s="1">
        <f>precM[[#This Row],[Year]]+1/24+(precM[[#This Row],[Month]]-1)/12</f>
        <v>2005.375</v>
      </c>
      <c r="E1014" s="1">
        <v>8.2899999999999991</v>
      </c>
      <c r="F1014" s="1">
        <f>$Q$17+$Q$18*precM[[#This Row],[DecDate]]</f>
        <v>4.454838234147946</v>
      </c>
      <c r="G1014">
        <f>precM[[#This Row],[Prec]]-precM[[#This Row],[Trend]]</f>
        <v>3.8351617658520532</v>
      </c>
      <c r="H1014" s="4">
        <f t="shared" si="15"/>
        <v>0.75977715046743866</v>
      </c>
      <c r="I1014" s="4">
        <f>precM[[#This Row],[Trend]]+precM[[#This Row],[Cycle]]</f>
        <v>5.2146153846153851</v>
      </c>
      <c r="J1014" s="4">
        <f>precM[[#This Row],[Detrended]]-precM[[#This Row],[Cycle]]</f>
        <v>3.0753846153846145</v>
      </c>
      <c r="K1014" s="4">
        <f>AVERAGEIF(precM[Month],precM[Month],precM[High Frequency])</f>
        <v>-2.20263283108644</v>
      </c>
      <c r="L1014" s="4">
        <f>precM[[#This Row],[S0]]-AVERAGE($K$2:$K$13)</f>
        <v>-2.2055775839281</v>
      </c>
      <c r="M1014" s="4">
        <f>precM[[#This Row],[Prec]]-precM[[#This Row],[Seasonal]]</f>
        <v>10.4955775839281</v>
      </c>
    </row>
    <row r="1015" spans="1:13" x14ac:dyDescent="0.3">
      <c r="A1015" s="1">
        <v>2005</v>
      </c>
      <c r="B1015" s="1">
        <v>6</v>
      </c>
      <c r="C1015" s="2">
        <f>DATE(precM[[#This Row],[Year]],precM[[#This Row],[Month]],15)</f>
        <v>38518</v>
      </c>
      <c r="D1015" s="1">
        <f>precM[[#This Row],[Year]]+1/24+(precM[[#This Row],[Month]]-1)/12</f>
        <v>2005.4583333333335</v>
      </c>
      <c r="E1015" s="1">
        <v>2.64</v>
      </c>
      <c r="F1015" s="1">
        <f>$Q$17+$Q$18*precM[[#This Row],[DecDate]]</f>
        <v>4.4554706102994768</v>
      </c>
      <c r="G1015">
        <f>precM[[#This Row],[Prec]]-precM[[#This Row],[Trend]]</f>
        <v>-1.8154706102994767</v>
      </c>
      <c r="H1015" s="4">
        <f t="shared" si="15"/>
        <v>1.1876063127774463</v>
      </c>
      <c r="I1015" s="4">
        <f>precM[[#This Row],[Trend]]+precM[[#This Row],[Cycle]]</f>
        <v>5.6430769230769231</v>
      </c>
      <c r="J1015" s="4">
        <f>precM[[#This Row],[Detrended]]-precM[[#This Row],[Cycle]]</f>
        <v>-3.003076923076923</v>
      </c>
      <c r="K1015" s="4">
        <f>AVERAGEIF(precM[Month],precM[Month],precM[High Frequency])</f>
        <v>-3.5464234734337858</v>
      </c>
      <c r="L1015" s="4">
        <f>precM[[#This Row],[S0]]-AVERAGE($K$2:$K$13)</f>
        <v>-3.5493682262754458</v>
      </c>
      <c r="M1015" s="4">
        <f>precM[[#This Row],[Prec]]-precM[[#This Row],[Seasonal]]</f>
        <v>6.1893682262754464</v>
      </c>
    </row>
    <row r="1016" spans="1:13" x14ac:dyDescent="0.3">
      <c r="A1016" s="1">
        <v>2005</v>
      </c>
      <c r="B1016" s="1">
        <v>7</v>
      </c>
      <c r="C1016" s="2">
        <f>DATE(precM[[#This Row],[Year]],precM[[#This Row],[Month]],15)</f>
        <v>38548</v>
      </c>
      <c r="D1016" s="1">
        <f>precM[[#This Row],[Year]]+1/24+(precM[[#This Row],[Month]]-1)/12</f>
        <v>2005.5416666666667</v>
      </c>
      <c r="E1016" s="1">
        <v>0</v>
      </c>
      <c r="F1016" s="1">
        <f>$Q$17+$Q$18*precM[[#This Row],[DecDate]]</f>
        <v>4.4561029864510076</v>
      </c>
      <c r="G1016">
        <f>precM[[#This Row],[Prec]]-precM[[#This Row],[Trend]]</f>
        <v>-4.4561029864510076</v>
      </c>
      <c r="H1016" s="4">
        <f t="shared" si="15"/>
        <v>0.72158932124130015</v>
      </c>
      <c r="I1016" s="4">
        <f>precM[[#This Row],[Trend]]+precM[[#This Row],[Cycle]]</f>
        <v>5.1776923076923076</v>
      </c>
      <c r="J1016" s="4">
        <f>precM[[#This Row],[Detrended]]-precM[[#This Row],[Cycle]]</f>
        <v>-5.1776923076923076</v>
      </c>
      <c r="K1016" s="4">
        <f>AVERAGEIF(precM[Month],precM[Month],precM[High Frequency])</f>
        <v>-4.3746233148294991</v>
      </c>
      <c r="L1016" s="4">
        <f>precM[[#This Row],[S0]]-AVERAGE($K$2:$K$13)</f>
        <v>-4.3775680676711586</v>
      </c>
      <c r="M1016" s="4">
        <f>precM[[#This Row],[Prec]]-precM[[#This Row],[Seasonal]]</f>
        <v>4.3775680676711586</v>
      </c>
    </row>
    <row r="1017" spans="1:13" x14ac:dyDescent="0.3">
      <c r="A1017" s="1">
        <v>2005</v>
      </c>
      <c r="B1017" s="1">
        <v>8</v>
      </c>
      <c r="C1017" s="2">
        <f>DATE(precM[[#This Row],[Year]],precM[[#This Row],[Month]],15)</f>
        <v>38579</v>
      </c>
      <c r="D1017" s="1">
        <f>precM[[#This Row],[Year]]+1/24+(precM[[#This Row],[Month]]-1)/12</f>
        <v>2005.625</v>
      </c>
      <c r="E1017" s="1">
        <v>0.01</v>
      </c>
      <c r="F1017" s="1">
        <f>$Q$17+$Q$18*precM[[#This Row],[DecDate]]</f>
        <v>4.4567353626025383</v>
      </c>
      <c r="G1017">
        <f>precM[[#This Row],[Prec]]-precM[[#This Row],[Trend]]</f>
        <v>-4.4467353626025385</v>
      </c>
      <c r="H1017" s="4">
        <f t="shared" si="15"/>
        <v>0.69557232970515404</v>
      </c>
      <c r="I1017" s="4">
        <f>precM[[#This Row],[Trend]]+precM[[#This Row],[Cycle]]</f>
        <v>5.1523076923076925</v>
      </c>
      <c r="J1017" s="4">
        <f>precM[[#This Row],[Detrended]]-precM[[#This Row],[Cycle]]</f>
        <v>-5.1423076923076927</v>
      </c>
      <c r="K1017" s="4">
        <f>AVERAGEIF(precM[Month],precM[Month],precM[High Frequency])</f>
        <v>-4.2356780333068986</v>
      </c>
      <c r="L1017" s="4">
        <f>precM[[#This Row],[S0]]-AVERAGE($K$2:$K$13)</f>
        <v>-4.2386227861485581</v>
      </c>
      <c r="M1017" s="4">
        <f>precM[[#This Row],[Prec]]-precM[[#This Row],[Seasonal]]</f>
        <v>4.2486227861485579</v>
      </c>
    </row>
    <row r="1018" spans="1:13" x14ac:dyDescent="0.3">
      <c r="A1018" s="1">
        <v>2005</v>
      </c>
      <c r="B1018" s="1">
        <v>9</v>
      </c>
      <c r="C1018" s="2">
        <f>DATE(precM[[#This Row],[Year]],precM[[#This Row],[Month]],15)</f>
        <v>38610</v>
      </c>
      <c r="D1018" s="1">
        <f>precM[[#This Row],[Year]]+1/24+(precM[[#This Row],[Month]]-1)/12</f>
        <v>2005.7083333333335</v>
      </c>
      <c r="E1018" s="1">
        <v>0.48</v>
      </c>
      <c r="F1018" s="1">
        <f>$Q$17+$Q$18*precM[[#This Row],[DecDate]]</f>
        <v>4.4573677387540691</v>
      </c>
      <c r="G1018">
        <f>precM[[#This Row],[Prec]]-precM[[#This Row],[Trend]]</f>
        <v>-3.9773677387540691</v>
      </c>
      <c r="H1018" s="4">
        <f t="shared" si="15"/>
        <v>1.468786107399777</v>
      </c>
      <c r="I1018" s="4">
        <f>precM[[#This Row],[Trend]]+precM[[#This Row],[Cycle]]</f>
        <v>5.9261538461538459</v>
      </c>
      <c r="J1018" s="4">
        <f>precM[[#This Row],[Detrended]]-precM[[#This Row],[Cycle]]</f>
        <v>-5.4461538461538463</v>
      </c>
      <c r="K1018" s="4">
        <f>AVERAGEIF(precM[Month],precM[Month],precM[High Frequency])</f>
        <v>-3.6242505947660595</v>
      </c>
      <c r="L1018" s="4">
        <f>precM[[#This Row],[S0]]-AVERAGE($K$2:$K$13)</f>
        <v>-3.6271953476077194</v>
      </c>
      <c r="M1018" s="4">
        <f>precM[[#This Row],[Prec]]-precM[[#This Row],[Seasonal]]</f>
        <v>4.1071953476077194</v>
      </c>
    </row>
    <row r="1019" spans="1:13" x14ac:dyDescent="0.3">
      <c r="A1019" s="1">
        <v>2005</v>
      </c>
      <c r="B1019" s="1">
        <v>10</v>
      </c>
      <c r="C1019" s="2">
        <f>DATE(precM[[#This Row],[Year]],precM[[#This Row],[Month]],15)</f>
        <v>38640</v>
      </c>
      <c r="D1019" s="1">
        <f>precM[[#This Row],[Year]]+1/24+(precM[[#This Row],[Month]]-1)/12</f>
        <v>2005.7916666666667</v>
      </c>
      <c r="E1019" s="1">
        <v>6.95</v>
      </c>
      <c r="F1019" s="1">
        <f>$Q$17+$Q$18*precM[[#This Row],[DecDate]]</f>
        <v>4.4580001149055999</v>
      </c>
      <c r="G1019">
        <f>precM[[#This Row],[Prec]]-precM[[#This Row],[Trend]]</f>
        <v>2.4919998850944003</v>
      </c>
      <c r="H1019" s="4">
        <f t="shared" si="15"/>
        <v>1.6904614235559383</v>
      </c>
      <c r="I1019" s="4">
        <f>precM[[#This Row],[Trend]]+precM[[#This Row],[Cycle]]</f>
        <v>6.1484615384615378</v>
      </c>
      <c r="J1019" s="4">
        <f>precM[[#This Row],[Detrended]]-precM[[#This Row],[Cycle]]</f>
        <v>0.80153846153846198</v>
      </c>
      <c r="K1019" s="4">
        <f>AVERAGEIF(precM[Month],precM[Month],precM[High Frequency])</f>
        <v>-1.0463521015067407</v>
      </c>
      <c r="L1019" s="4">
        <f>precM[[#This Row],[S0]]-AVERAGE($K$2:$K$13)</f>
        <v>-1.0492968543484005</v>
      </c>
      <c r="M1019" s="4">
        <f>precM[[#This Row],[Prec]]-precM[[#This Row],[Seasonal]]</f>
        <v>7.9992968543484011</v>
      </c>
    </row>
    <row r="1020" spans="1:13" x14ac:dyDescent="0.3">
      <c r="A1020" s="1">
        <v>2005</v>
      </c>
      <c r="B1020" s="1">
        <v>11</v>
      </c>
      <c r="C1020" s="2">
        <f>DATE(precM[[#This Row],[Year]],precM[[#This Row],[Month]],15)</f>
        <v>38671</v>
      </c>
      <c r="D1020" s="1">
        <f>precM[[#This Row],[Year]]+1/24+(precM[[#This Row],[Month]]-1)/12</f>
        <v>2005.875</v>
      </c>
      <c r="E1020" s="1">
        <v>2.65</v>
      </c>
      <c r="F1020" s="1">
        <f>$Q$17+$Q$18*precM[[#This Row],[DecDate]]</f>
        <v>4.4586324910571307</v>
      </c>
      <c r="G1020">
        <f>precM[[#This Row],[Prec]]-precM[[#This Row],[Trend]]</f>
        <v>-1.8086324910571308</v>
      </c>
      <c r="H1020" s="4">
        <f t="shared" si="15"/>
        <v>1.5359828935582542</v>
      </c>
      <c r="I1020" s="4">
        <f>precM[[#This Row],[Trend]]+precM[[#This Row],[Cycle]]</f>
        <v>5.9946153846153845</v>
      </c>
      <c r="J1020" s="4">
        <f>precM[[#This Row],[Detrended]]-precM[[#This Row],[Cycle]]</f>
        <v>-3.344615384615385</v>
      </c>
      <c r="K1020" s="4">
        <f>AVERAGEIF(precM[Month],precM[Month],precM[High Frequency])</f>
        <v>2.138580491673276</v>
      </c>
      <c r="L1020" s="4">
        <f>precM[[#This Row],[S0]]-AVERAGE($K$2:$K$13)</f>
        <v>2.1356357388316161</v>
      </c>
      <c r="M1020" s="4">
        <f>precM[[#This Row],[Prec]]-precM[[#This Row],[Seasonal]]</f>
        <v>0.51436426116838385</v>
      </c>
    </row>
    <row r="1021" spans="1:13" x14ac:dyDescent="0.3">
      <c r="A1021" s="1">
        <v>2005</v>
      </c>
      <c r="B1021" s="1">
        <v>12</v>
      </c>
      <c r="C1021" s="2">
        <f>DATE(precM[[#This Row],[Year]],precM[[#This Row],[Month]],15)</f>
        <v>38701</v>
      </c>
      <c r="D1021" s="1">
        <f>precM[[#This Row],[Year]]+1/24+(precM[[#This Row],[Month]]-1)/12</f>
        <v>2005.9583333333335</v>
      </c>
      <c r="E1021" s="1">
        <v>10.94</v>
      </c>
      <c r="F1021" s="1">
        <f>$Q$17+$Q$18*precM[[#This Row],[DecDate]]</f>
        <v>4.4592648672086614</v>
      </c>
      <c r="G1021">
        <f>precM[[#This Row],[Prec]]-precM[[#This Row],[Trend]]</f>
        <v>6.4807351327913381</v>
      </c>
      <c r="H1021" s="4">
        <f t="shared" si="15"/>
        <v>0.92458128663749239</v>
      </c>
      <c r="I1021" s="4">
        <f>precM[[#This Row],[Trend]]+precM[[#This Row],[Cycle]]</f>
        <v>5.3838461538461537</v>
      </c>
      <c r="J1021" s="4">
        <f>precM[[#This Row],[Detrended]]-precM[[#This Row],[Cycle]]</f>
        <v>5.5561538461538458</v>
      </c>
      <c r="K1021" s="4">
        <f>AVERAGEIF(precM[Month],precM[Month],precM[High Frequency])</f>
        <v>4.7562727993655827</v>
      </c>
      <c r="L1021" s="4">
        <f>precM[[#This Row],[S0]]-AVERAGE($K$2:$K$13)</f>
        <v>4.7533280465239232</v>
      </c>
      <c r="M1021" s="4">
        <f>precM[[#This Row],[Prec]]-precM[[#This Row],[Seasonal]]</f>
        <v>6.1866719534760763</v>
      </c>
    </row>
    <row r="1022" spans="1:13" x14ac:dyDescent="0.3">
      <c r="A1022" s="1">
        <v>2006</v>
      </c>
      <c r="B1022" s="1">
        <v>1</v>
      </c>
      <c r="C1022" s="2">
        <f>DATE(precM[[#This Row],[Year]],precM[[#This Row],[Month]],15)</f>
        <v>38732</v>
      </c>
      <c r="D1022" s="1">
        <f>precM[[#This Row],[Year]]+1/24+(precM[[#This Row],[Month]]-1)/12</f>
        <v>2006.0416666666667</v>
      </c>
      <c r="E1022" s="1">
        <v>9.8000000000000007</v>
      </c>
      <c r="F1022" s="1">
        <f>$Q$17+$Q$18*precM[[#This Row],[DecDate]]</f>
        <v>4.4598972433601922</v>
      </c>
      <c r="G1022">
        <f>precM[[#This Row],[Prec]]-precM[[#This Row],[Trend]]</f>
        <v>5.3401027566398085</v>
      </c>
      <c r="H1022" s="4">
        <f t="shared" si="15"/>
        <v>0.72164121817826943</v>
      </c>
      <c r="I1022" s="4">
        <f>precM[[#This Row],[Trend]]+precM[[#This Row],[Cycle]]</f>
        <v>5.1815384615384614</v>
      </c>
      <c r="J1022" s="4">
        <f>precM[[#This Row],[Detrended]]-precM[[#This Row],[Cycle]]</f>
        <v>4.6184615384615393</v>
      </c>
      <c r="K1022" s="4">
        <f>AVERAGEIF(precM[Month],precM[Month],precM[High Frequency])</f>
        <v>4.8781919111816014</v>
      </c>
      <c r="L1022" s="4">
        <f>precM[[#This Row],[S0]]-AVERAGE($K$2:$K$13)</f>
        <v>4.8752471583399419</v>
      </c>
      <c r="M1022" s="4">
        <f>precM[[#This Row],[Prec]]-precM[[#This Row],[Seasonal]]</f>
        <v>4.9247528416600588</v>
      </c>
    </row>
    <row r="1023" spans="1:13" x14ac:dyDescent="0.3">
      <c r="A1023" s="1">
        <v>2006</v>
      </c>
      <c r="B1023" s="1">
        <v>2</v>
      </c>
      <c r="C1023" s="2">
        <f>DATE(precM[[#This Row],[Year]],precM[[#This Row],[Month]],15)</f>
        <v>38763</v>
      </c>
      <c r="D1023" s="1">
        <f>precM[[#This Row],[Year]]+1/24+(precM[[#This Row],[Month]]-1)/12</f>
        <v>2006.125</v>
      </c>
      <c r="E1023" s="1">
        <v>8</v>
      </c>
      <c r="F1023" s="1">
        <f>$Q$17+$Q$18*precM[[#This Row],[DecDate]]</f>
        <v>4.460529619511723</v>
      </c>
      <c r="G1023">
        <f>precM[[#This Row],[Prec]]-precM[[#This Row],[Trend]]</f>
        <v>3.539470380488277</v>
      </c>
      <c r="H1023" s="4">
        <f t="shared" si="15"/>
        <v>0.72100884202673865</v>
      </c>
      <c r="I1023" s="4">
        <f>precM[[#This Row],[Trend]]+precM[[#This Row],[Cycle]]</f>
        <v>5.1815384615384614</v>
      </c>
      <c r="J1023" s="4">
        <f>precM[[#This Row],[Detrended]]-precM[[#This Row],[Cycle]]</f>
        <v>2.8184615384615386</v>
      </c>
      <c r="K1023" s="4">
        <f>AVERAGEIF(precM[Month],precM[Month],precM[High Frequency])</f>
        <v>4.3020697858842185</v>
      </c>
      <c r="L1023" s="4">
        <f>precM[[#This Row],[S0]]-AVERAGE($K$2:$K$13)</f>
        <v>4.299125033042559</v>
      </c>
      <c r="M1023" s="4">
        <f>precM[[#This Row],[Prec]]-precM[[#This Row],[Seasonal]]</f>
        <v>3.700874966957441</v>
      </c>
    </row>
    <row r="1024" spans="1:13" x14ac:dyDescent="0.3">
      <c r="A1024" s="1">
        <v>2006</v>
      </c>
      <c r="B1024" s="1">
        <v>3</v>
      </c>
      <c r="C1024" s="2">
        <f>DATE(precM[[#This Row],[Year]],precM[[#This Row],[Month]],15)</f>
        <v>38791</v>
      </c>
      <c r="D1024" s="1">
        <f>precM[[#This Row],[Year]]+1/24+(precM[[#This Row],[Month]]-1)/12</f>
        <v>2006.2083333333335</v>
      </c>
      <c r="E1024" s="1">
        <v>14.5</v>
      </c>
      <c r="F1024" s="1">
        <f>$Q$17+$Q$18*precM[[#This Row],[DecDate]]</f>
        <v>4.4611619956632538</v>
      </c>
      <c r="G1024">
        <f>precM[[#This Row],[Prec]]-precM[[#This Row],[Trend]]</f>
        <v>10.038838004336746</v>
      </c>
      <c r="H1024" s="4">
        <f t="shared" si="15"/>
        <v>0.71960723510597724</v>
      </c>
      <c r="I1024" s="4">
        <f>precM[[#This Row],[Trend]]+precM[[#This Row],[Cycle]]</f>
        <v>5.180769230769231</v>
      </c>
      <c r="J1024" s="4">
        <f>precM[[#This Row],[Detrended]]-precM[[#This Row],[Cycle]]</f>
        <v>9.319230769230769</v>
      </c>
      <c r="K1024" s="4">
        <f>AVERAGEIF(precM[Month],precM[Month],precM[High Frequency])</f>
        <v>3.0973513084853286</v>
      </c>
      <c r="L1024" s="4">
        <f>precM[[#This Row],[S0]]-AVERAGE($K$2:$K$13)</f>
        <v>3.0944065556436686</v>
      </c>
      <c r="M1024" s="4">
        <f>precM[[#This Row],[Prec]]-precM[[#This Row],[Seasonal]]</f>
        <v>11.405593444356331</v>
      </c>
    </row>
    <row r="1025" spans="1:13" x14ac:dyDescent="0.3">
      <c r="A1025" s="1">
        <v>2006</v>
      </c>
      <c r="B1025" s="1">
        <v>4</v>
      </c>
      <c r="C1025" s="2">
        <f>DATE(precM[[#This Row],[Year]],precM[[#This Row],[Month]],15)</f>
        <v>38822</v>
      </c>
      <c r="D1025" s="1">
        <f>precM[[#This Row],[Year]]+1/24+(precM[[#This Row],[Month]]-1)/12</f>
        <v>2006.2916666666667</v>
      </c>
      <c r="E1025" s="1">
        <v>12.14</v>
      </c>
      <c r="F1025" s="1">
        <f>$Q$17+$Q$18*precM[[#This Row],[DecDate]]</f>
        <v>4.4617943718147846</v>
      </c>
      <c r="G1025">
        <f>precM[[#This Row],[Prec]]-precM[[#This Row],[Trend]]</f>
        <v>7.678205628185216</v>
      </c>
      <c r="H1025" s="4">
        <f t="shared" si="15"/>
        <v>0.79512870510829281</v>
      </c>
      <c r="I1025" s="4">
        <f>precM[[#This Row],[Trend]]+precM[[#This Row],[Cycle]]</f>
        <v>5.2569230769230773</v>
      </c>
      <c r="J1025" s="4">
        <f>precM[[#This Row],[Detrended]]-precM[[#This Row],[Cycle]]</f>
        <v>6.8830769230769233</v>
      </c>
      <c r="K1025" s="4">
        <f>AVERAGEIF(precM[Month],precM[Month],precM[High Frequency])</f>
        <v>-0.10716891356066603</v>
      </c>
      <c r="L1025" s="4">
        <f>precM[[#This Row],[S0]]-AVERAGE($K$2:$K$13)</f>
        <v>-0.11011366640232584</v>
      </c>
      <c r="M1025" s="4">
        <f>precM[[#This Row],[Prec]]-precM[[#This Row],[Seasonal]]</f>
        <v>12.250113666402326</v>
      </c>
    </row>
    <row r="1026" spans="1:13" x14ac:dyDescent="0.3">
      <c r="A1026" s="1">
        <v>2006</v>
      </c>
      <c r="B1026" s="1">
        <v>5</v>
      </c>
      <c r="C1026" s="2">
        <f>DATE(precM[[#This Row],[Year]],precM[[#This Row],[Month]],15)</f>
        <v>38852</v>
      </c>
      <c r="D1026" s="1">
        <f>precM[[#This Row],[Year]]+1/24+(precM[[#This Row],[Month]]-1)/12</f>
        <v>2006.375</v>
      </c>
      <c r="E1026" s="1">
        <v>1.53</v>
      </c>
      <c r="F1026" s="1">
        <f>$Q$17+$Q$18*precM[[#This Row],[DecDate]]</f>
        <v>4.4624267479663153</v>
      </c>
      <c r="G1026">
        <f>precM[[#This Row],[Prec]]-precM[[#This Row],[Trend]]</f>
        <v>-2.9324267479663151</v>
      </c>
      <c r="H1026" s="4">
        <f t="shared" si="15"/>
        <v>0.76218863664906944</v>
      </c>
      <c r="I1026" s="4">
        <f>precM[[#This Row],[Trend]]+precM[[#This Row],[Cycle]]</f>
        <v>5.2246153846153849</v>
      </c>
      <c r="J1026" s="4">
        <f>precM[[#This Row],[Detrended]]-precM[[#This Row],[Cycle]]</f>
        <v>-3.6946153846153846</v>
      </c>
      <c r="K1026" s="4">
        <f>AVERAGEIF(precM[Month],precM[Month],precM[High Frequency])</f>
        <v>-2.20263283108644</v>
      </c>
      <c r="L1026" s="4">
        <f>precM[[#This Row],[S0]]-AVERAGE($K$2:$K$13)</f>
        <v>-2.2055775839281</v>
      </c>
      <c r="M1026" s="4">
        <f>precM[[#This Row],[Prec]]-precM[[#This Row],[Seasonal]]</f>
        <v>3.7355775839280998</v>
      </c>
    </row>
    <row r="1027" spans="1:13" x14ac:dyDescent="0.3">
      <c r="A1027" s="1">
        <v>2006</v>
      </c>
      <c r="B1027" s="1">
        <v>6</v>
      </c>
      <c r="C1027" s="2">
        <f>DATE(precM[[#This Row],[Year]],precM[[#This Row],[Month]],15)</f>
        <v>38883</v>
      </c>
      <c r="D1027" s="1">
        <f>precM[[#This Row],[Year]]+1/24+(precM[[#This Row],[Month]]-1)/12</f>
        <v>2006.4583333333335</v>
      </c>
      <c r="E1027" s="1">
        <v>0.35</v>
      </c>
      <c r="F1027" s="1">
        <f>$Q$17+$Q$18*precM[[#This Row],[DecDate]]</f>
        <v>4.4630591241178461</v>
      </c>
      <c r="G1027">
        <f>precM[[#This Row],[Prec]]-precM[[#This Row],[Trend]]</f>
        <v>-4.1130591241178465</v>
      </c>
      <c r="H1027" s="4">
        <f t="shared" si="15"/>
        <v>2.5438639528052316</v>
      </c>
      <c r="I1027" s="4">
        <f>precM[[#This Row],[Trend]]+precM[[#This Row],[Cycle]]</f>
        <v>7.0069230769230781</v>
      </c>
      <c r="J1027" s="4">
        <f>precM[[#This Row],[Detrended]]-precM[[#This Row],[Cycle]]</f>
        <v>-6.6569230769230785</v>
      </c>
      <c r="K1027" s="4">
        <f>AVERAGEIF(precM[Month],precM[Month],precM[High Frequency])</f>
        <v>-3.5464234734337858</v>
      </c>
      <c r="L1027" s="4">
        <f>precM[[#This Row],[S0]]-AVERAGE($K$2:$K$13)</f>
        <v>-3.5493682262754458</v>
      </c>
      <c r="M1027" s="4">
        <f>precM[[#This Row],[Prec]]-precM[[#This Row],[Seasonal]]</f>
        <v>3.8993682262754459</v>
      </c>
    </row>
    <row r="1028" spans="1:13" x14ac:dyDescent="0.3">
      <c r="A1028" s="1">
        <v>2006</v>
      </c>
      <c r="B1028" s="1">
        <v>7</v>
      </c>
      <c r="C1028" s="2">
        <f>DATE(precM[[#This Row],[Year]],precM[[#This Row],[Month]],15)</f>
        <v>38913</v>
      </c>
      <c r="D1028" s="1">
        <f>precM[[#This Row],[Year]]+1/24+(precM[[#This Row],[Month]]-1)/12</f>
        <v>2006.5416666666667</v>
      </c>
      <c r="E1028" s="1">
        <v>0.01</v>
      </c>
      <c r="F1028" s="1">
        <f>$Q$17+$Q$18*precM[[#This Row],[DecDate]]</f>
        <v>4.4636915002693769</v>
      </c>
      <c r="G1028">
        <f>precM[[#This Row],[Prec]]-precM[[#This Row],[Trend]]</f>
        <v>-4.4536915002693771</v>
      </c>
      <c r="H1028" s="4">
        <f t="shared" si="15"/>
        <v>1.8124623458844695</v>
      </c>
      <c r="I1028" s="4">
        <f>precM[[#This Row],[Trend]]+precM[[#This Row],[Cycle]]</f>
        <v>6.2761538461538464</v>
      </c>
      <c r="J1028" s="4">
        <f>precM[[#This Row],[Detrended]]-precM[[#This Row],[Cycle]]</f>
        <v>-6.2661538461538466</v>
      </c>
      <c r="K1028" s="4">
        <f>AVERAGEIF(precM[Month],precM[Month],precM[High Frequency])</f>
        <v>-4.3746233148294991</v>
      </c>
      <c r="L1028" s="4">
        <f>precM[[#This Row],[S0]]-AVERAGE($K$2:$K$13)</f>
        <v>-4.3775680676711586</v>
      </c>
      <c r="M1028" s="4">
        <f>precM[[#This Row],[Prec]]-precM[[#This Row],[Seasonal]]</f>
        <v>4.3875680676711584</v>
      </c>
    </row>
    <row r="1029" spans="1:13" x14ac:dyDescent="0.3">
      <c r="A1029" s="1">
        <v>2006</v>
      </c>
      <c r="B1029" s="1">
        <v>8</v>
      </c>
      <c r="C1029" s="2">
        <f>DATE(precM[[#This Row],[Year]],precM[[#This Row],[Month]],15)</f>
        <v>38944</v>
      </c>
      <c r="D1029" s="1">
        <f>precM[[#This Row],[Year]]+1/24+(precM[[#This Row],[Month]]-1)/12</f>
        <v>2006.625</v>
      </c>
      <c r="E1029" s="1">
        <v>0</v>
      </c>
      <c r="F1029" s="1">
        <f>$Q$17+$Q$18*precM[[#This Row],[DecDate]]</f>
        <v>4.4643238764209077</v>
      </c>
      <c r="G1029">
        <f>precM[[#This Row],[Prec]]-precM[[#This Row],[Trend]]</f>
        <v>-4.4643238764209077</v>
      </c>
      <c r="H1029" s="4">
        <f t="shared" si="15"/>
        <v>2.1041376620406309</v>
      </c>
      <c r="I1029" s="4">
        <f>precM[[#This Row],[Trend]]+precM[[#This Row],[Cycle]]</f>
        <v>6.5684615384615386</v>
      </c>
      <c r="J1029" s="4">
        <f>precM[[#This Row],[Detrended]]-precM[[#This Row],[Cycle]]</f>
        <v>-6.5684615384615386</v>
      </c>
      <c r="K1029" s="4">
        <f>AVERAGEIF(precM[Month],precM[Month],precM[High Frequency])</f>
        <v>-4.2356780333068986</v>
      </c>
      <c r="L1029" s="4">
        <f>precM[[#This Row],[S0]]-AVERAGE($K$2:$K$13)</f>
        <v>-4.2386227861485581</v>
      </c>
      <c r="M1029" s="4">
        <f>precM[[#This Row],[Prec]]-precM[[#This Row],[Seasonal]]</f>
        <v>4.2386227861485581</v>
      </c>
    </row>
    <row r="1030" spans="1:13" x14ac:dyDescent="0.3">
      <c r="A1030" s="1">
        <v>2006</v>
      </c>
      <c r="B1030" s="1">
        <v>9</v>
      </c>
      <c r="C1030" s="2">
        <f>DATE(precM[[#This Row],[Year]],precM[[#This Row],[Month]],15)</f>
        <v>38975</v>
      </c>
      <c r="D1030" s="1">
        <f>precM[[#This Row],[Year]]+1/24+(precM[[#This Row],[Month]]-1)/12</f>
        <v>2006.7083333333335</v>
      </c>
      <c r="E1030" s="1">
        <v>0</v>
      </c>
      <c r="F1030" s="1">
        <f>$Q$17+$Q$18*precM[[#This Row],[DecDate]]</f>
        <v>4.4649562525724384</v>
      </c>
      <c r="G1030">
        <f>precM[[#This Row],[Prec]]-precM[[#This Row],[Trend]]</f>
        <v>-4.4649562525724384</v>
      </c>
      <c r="H1030" s="4">
        <f t="shared" si="15"/>
        <v>1.6150437474275618</v>
      </c>
      <c r="I1030" s="4">
        <f>precM[[#This Row],[Trend]]+precM[[#This Row],[Cycle]]</f>
        <v>6.08</v>
      </c>
      <c r="J1030" s="4">
        <f>precM[[#This Row],[Detrended]]-precM[[#This Row],[Cycle]]</f>
        <v>-6.08</v>
      </c>
      <c r="K1030" s="4">
        <f>AVERAGEIF(precM[Month],precM[Month],precM[High Frequency])</f>
        <v>-3.6242505947660595</v>
      </c>
      <c r="L1030" s="4">
        <f>precM[[#This Row],[S0]]-AVERAGE($K$2:$K$13)</f>
        <v>-3.6271953476077194</v>
      </c>
      <c r="M1030" s="4">
        <f>precM[[#This Row],[Prec]]-precM[[#This Row],[Seasonal]]</f>
        <v>3.6271953476077194</v>
      </c>
    </row>
    <row r="1031" spans="1:13" x14ac:dyDescent="0.3">
      <c r="A1031" s="1">
        <v>2006</v>
      </c>
      <c r="B1031" s="1">
        <v>10</v>
      </c>
      <c r="C1031" s="2">
        <f>DATE(precM[[#This Row],[Year]],precM[[#This Row],[Month]],15)</f>
        <v>39005</v>
      </c>
      <c r="D1031" s="1">
        <f>precM[[#This Row],[Year]]+1/24+(precM[[#This Row],[Month]]-1)/12</f>
        <v>2006.7916666666667</v>
      </c>
      <c r="E1031" s="1">
        <v>1.47</v>
      </c>
      <c r="F1031" s="1">
        <f>$Q$17+$Q$18*precM[[#This Row],[DecDate]]</f>
        <v>4.4655886287239692</v>
      </c>
      <c r="G1031">
        <f>precM[[#This Row],[Prec]]-precM[[#This Row],[Trend]]</f>
        <v>-2.9955886287239695</v>
      </c>
      <c r="H1031" s="4">
        <f t="shared" si="15"/>
        <v>0.7367190635837233</v>
      </c>
      <c r="I1031" s="4">
        <f>precM[[#This Row],[Trend]]+precM[[#This Row],[Cycle]]</f>
        <v>5.2023076923076923</v>
      </c>
      <c r="J1031" s="4">
        <f>precM[[#This Row],[Detrended]]-precM[[#This Row],[Cycle]]</f>
        <v>-3.7323076923076925</v>
      </c>
      <c r="K1031" s="4">
        <f>AVERAGEIF(precM[Month],precM[Month],precM[High Frequency])</f>
        <v>-1.0463521015067407</v>
      </c>
      <c r="L1031" s="4">
        <f>precM[[#This Row],[S0]]-AVERAGE($K$2:$K$13)</f>
        <v>-1.0492968543484005</v>
      </c>
      <c r="M1031" s="4">
        <f>precM[[#This Row],[Prec]]-precM[[#This Row],[Seasonal]]</f>
        <v>2.5192968543484007</v>
      </c>
    </row>
    <row r="1032" spans="1:13" x14ac:dyDescent="0.3">
      <c r="A1032" s="1">
        <v>2006</v>
      </c>
      <c r="B1032" s="1">
        <v>11</v>
      </c>
      <c r="C1032" s="2">
        <f>DATE(precM[[#This Row],[Year]],precM[[#This Row],[Month]],15)</f>
        <v>39036</v>
      </c>
      <c r="D1032" s="1">
        <f>precM[[#This Row],[Year]]+1/24+(precM[[#This Row],[Month]]-1)/12</f>
        <v>2006.875</v>
      </c>
      <c r="E1032" s="1">
        <v>6.53</v>
      </c>
      <c r="F1032" s="1">
        <f>$Q$17+$Q$18*precM[[#This Row],[DecDate]]</f>
        <v>4.4662210048755</v>
      </c>
      <c r="G1032">
        <f>precM[[#This Row],[Prec]]-precM[[#This Row],[Trend]]</f>
        <v>2.0637789951245002</v>
      </c>
      <c r="H1032" s="4">
        <f t="shared" si="15"/>
        <v>-0.10852869718319204</v>
      </c>
      <c r="I1032" s="4">
        <f>precM[[#This Row],[Trend]]+precM[[#This Row],[Cycle]]</f>
        <v>4.3576923076923082</v>
      </c>
      <c r="J1032" s="4">
        <f>precM[[#This Row],[Detrended]]-precM[[#This Row],[Cycle]]</f>
        <v>2.1723076923076925</v>
      </c>
      <c r="K1032" s="4">
        <f>AVERAGEIF(precM[Month],precM[Month],precM[High Frequency])</f>
        <v>2.138580491673276</v>
      </c>
      <c r="L1032" s="4">
        <f>precM[[#This Row],[S0]]-AVERAGE($K$2:$K$13)</f>
        <v>2.1356357388316161</v>
      </c>
      <c r="M1032" s="4">
        <f>precM[[#This Row],[Prec]]-precM[[#This Row],[Seasonal]]</f>
        <v>4.3943642611683842</v>
      </c>
    </row>
    <row r="1033" spans="1:13" x14ac:dyDescent="0.3">
      <c r="A1033" s="1">
        <v>2006</v>
      </c>
      <c r="B1033" s="1">
        <v>12</v>
      </c>
      <c r="C1033" s="2">
        <f>DATE(precM[[#This Row],[Year]],precM[[#This Row],[Month]],15)</f>
        <v>39066</v>
      </c>
      <c r="D1033" s="1">
        <f>precM[[#This Row],[Year]]+1/24+(precM[[#This Row],[Month]]-1)/12</f>
        <v>2006.9583333333335</v>
      </c>
      <c r="E1033" s="1">
        <v>25.82</v>
      </c>
      <c r="F1033" s="1">
        <f>$Q$17+$Q$18*precM[[#This Row],[DecDate]]</f>
        <v>4.4668533810270308</v>
      </c>
      <c r="G1033">
        <f>precM[[#This Row],[Prec]]-precM[[#This Row],[Trend]]</f>
        <v>21.353146618972971</v>
      </c>
      <c r="H1033" s="4">
        <f t="shared" ref="H1033:H1096" si="16">AVERAGE(G1027:G1039)</f>
        <v>-0.19839184256549208</v>
      </c>
      <c r="I1033" s="4">
        <f>precM[[#This Row],[Trend]]+precM[[#This Row],[Cycle]]</f>
        <v>4.2684615384615388</v>
      </c>
      <c r="J1033" s="4">
        <f>precM[[#This Row],[Detrended]]-precM[[#This Row],[Cycle]]</f>
        <v>21.551538461538463</v>
      </c>
      <c r="K1033" s="4">
        <f>AVERAGEIF(precM[Month],precM[Month],precM[High Frequency])</f>
        <v>4.7562727993655827</v>
      </c>
      <c r="L1033" s="4">
        <f>precM[[#This Row],[S0]]-AVERAGE($K$2:$K$13)</f>
        <v>4.7533280465239232</v>
      </c>
      <c r="M1033" s="4">
        <f>precM[[#This Row],[Prec]]-precM[[#This Row],[Seasonal]]</f>
        <v>21.066671953476078</v>
      </c>
    </row>
    <row r="1034" spans="1:13" x14ac:dyDescent="0.3">
      <c r="A1034" s="1">
        <v>2007</v>
      </c>
      <c r="B1034" s="1">
        <v>1</v>
      </c>
      <c r="C1034" s="2">
        <f>DATE(precM[[#This Row],[Year]],precM[[#This Row],[Month]],15)</f>
        <v>39097</v>
      </c>
      <c r="D1034" s="1">
        <f>precM[[#This Row],[Year]]+1/24+(precM[[#This Row],[Month]]-1)/12</f>
        <v>2007.0416666666667</v>
      </c>
      <c r="E1034" s="1">
        <v>1.44</v>
      </c>
      <c r="F1034" s="1">
        <f>$Q$17+$Q$18*precM[[#This Row],[DecDate]]</f>
        <v>4.4674857571785616</v>
      </c>
      <c r="G1034">
        <f>precM[[#This Row],[Prec]]-precM[[#This Row],[Trend]]</f>
        <v>-3.0274857571785616</v>
      </c>
      <c r="H1034" s="4">
        <f t="shared" si="16"/>
        <v>-0.18748575717856131</v>
      </c>
      <c r="I1034" s="4">
        <f>precM[[#This Row],[Trend]]+precM[[#This Row],[Cycle]]</f>
        <v>4.28</v>
      </c>
      <c r="J1034" s="4">
        <f>precM[[#This Row],[Detrended]]-precM[[#This Row],[Cycle]]</f>
        <v>-2.8400000000000003</v>
      </c>
      <c r="K1034" s="4">
        <f>AVERAGEIF(precM[Month],precM[Month],precM[High Frequency])</f>
        <v>4.8781919111816014</v>
      </c>
      <c r="L1034" s="4">
        <f>precM[[#This Row],[S0]]-AVERAGE($K$2:$K$13)</f>
        <v>4.8752471583399419</v>
      </c>
      <c r="M1034" s="4">
        <f>precM[[#This Row],[Prec]]-precM[[#This Row],[Seasonal]]</f>
        <v>-3.435247158339942</v>
      </c>
    </row>
    <row r="1035" spans="1:13" x14ac:dyDescent="0.3">
      <c r="A1035" s="1">
        <v>2007</v>
      </c>
      <c r="B1035" s="1">
        <v>2</v>
      </c>
      <c r="C1035" s="2">
        <f>DATE(precM[[#This Row],[Year]],precM[[#This Row],[Month]],15)</f>
        <v>39128</v>
      </c>
      <c r="D1035" s="1">
        <f>precM[[#This Row],[Year]]+1/24+(precM[[#This Row],[Month]]-1)/12</f>
        <v>2007.125</v>
      </c>
      <c r="E1035" s="1">
        <v>13.6</v>
      </c>
      <c r="F1035" s="1">
        <f>$Q$17+$Q$18*precM[[#This Row],[DecDate]]</f>
        <v>4.4681181333300923</v>
      </c>
      <c r="G1035">
        <f>precM[[#This Row],[Prec]]-precM[[#This Row],[Trend]]</f>
        <v>9.1318818666699073</v>
      </c>
      <c r="H1035" s="4">
        <f t="shared" si="16"/>
        <v>-0.18811813333009236</v>
      </c>
      <c r="I1035" s="4">
        <f>precM[[#This Row],[Trend]]+precM[[#This Row],[Cycle]]</f>
        <v>4.28</v>
      </c>
      <c r="J1035" s="4">
        <f>precM[[#This Row],[Detrended]]-precM[[#This Row],[Cycle]]</f>
        <v>9.32</v>
      </c>
      <c r="K1035" s="4">
        <f>AVERAGEIF(precM[Month],precM[Month],precM[High Frequency])</f>
        <v>4.3020697858842185</v>
      </c>
      <c r="L1035" s="4">
        <f>precM[[#This Row],[S0]]-AVERAGE($K$2:$K$13)</f>
        <v>4.299125033042559</v>
      </c>
      <c r="M1035" s="4">
        <f>precM[[#This Row],[Prec]]-precM[[#This Row],[Seasonal]]</f>
        <v>9.3008749669574406</v>
      </c>
    </row>
    <row r="1036" spans="1:13" x14ac:dyDescent="0.3">
      <c r="A1036" s="1">
        <v>2007</v>
      </c>
      <c r="B1036" s="1">
        <v>3</v>
      </c>
      <c r="C1036" s="2">
        <f>DATE(precM[[#This Row],[Year]],precM[[#This Row],[Month]],15)</f>
        <v>39156</v>
      </c>
      <c r="D1036" s="1">
        <f>precM[[#This Row],[Year]]+1/24+(precM[[#This Row],[Month]]-1)/12</f>
        <v>2007.2083333333335</v>
      </c>
      <c r="E1036" s="1">
        <v>1.65</v>
      </c>
      <c r="F1036" s="1">
        <f>$Q$17+$Q$18*precM[[#This Row],[DecDate]]</f>
        <v>4.4687505094816231</v>
      </c>
      <c r="G1036">
        <f>precM[[#This Row],[Prec]]-precM[[#This Row],[Trend]]</f>
        <v>-2.8187505094816232</v>
      </c>
      <c r="H1036" s="4">
        <f t="shared" si="16"/>
        <v>-0.13182743255854612</v>
      </c>
      <c r="I1036" s="4">
        <f>precM[[#This Row],[Trend]]+precM[[#This Row],[Cycle]]</f>
        <v>4.3369230769230773</v>
      </c>
      <c r="J1036" s="4">
        <f>precM[[#This Row],[Detrended]]-precM[[#This Row],[Cycle]]</f>
        <v>-2.686923076923077</v>
      </c>
      <c r="K1036" s="4">
        <f>AVERAGEIF(precM[Month],precM[Month],precM[High Frequency])</f>
        <v>3.0973513084853286</v>
      </c>
      <c r="L1036" s="4">
        <f>precM[[#This Row],[S0]]-AVERAGE($K$2:$K$13)</f>
        <v>3.0944065556436686</v>
      </c>
      <c r="M1036" s="4">
        <f>precM[[#This Row],[Prec]]-precM[[#This Row],[Seasonal]]</f>
        <v>-1.4444065556436687</v>
      </c>
    </row>
    <row r="1037" spans="1:13" x14ac:dyDescent="0.3">
      <c r="A1037" s="1">
        <v>2007</v>
      </c>
      <c r="B1037" s="1">
        <v>4</v>
      </c>
      <c r="C1037" s="2">
        <f>DATE(precM[[#This Row],[Year]],precM[[#This Row],[Month]],15)</f>
        <v>39187</v>
      </c>
      <c r="D1037" s="1">
        <f>precM[[#This Row],[Year]]+1/24+(precM[[#This Row],[Month]]-1)/12</f>
        <v>2007.2916666666667</v>
      </c>
      <c r="E1037" s="1">
        <v>3.09</v>
      </c>
      <c r="F1037" s="1">
        <f>$Q$17+$Q$18*precM[[#This Row],[DecDate]]</f>
        <v>4.4693828856331539</v>
      </c>
      <c r="G1037">
        <f>precM[[#This Row],[Prec]]-precM[[#This Row],[Trend]]</f>
        <v>-1.379382885633154</v>
      </c>
      <c r="H1037" s="4">
        <f t="shared" si="16"/>
        <v>-9.3229039479307968E-2</v>
      </c>
      <c r="I1037" s="4">
        <f>precM[[#This Row],[Trend]]+precM[[#This Row],[Cycle]]</f>
        <v>4.3761538461538461</v>
      </c>
      <c r="J1037" s="4">
        <f>precM[[#This Row],[Detrended]]-precM[[#This Row],[Cycle]]</f>
        <v>-1.286153846153846</v>
      </c>
      <c r="K1037" s="4">
        <f>AVERAGEIF(precM[Month],precM[Month],precM[High Frequency])</f>
        <v>-0.10716891356066603</v>
      </c>
      <c r="L1037" s="4">
        <f>precM[[#This Row],[S0]]-AVERAGE($K$2:$K$13)</f>
        <v>-0.11011366640232584</v>
      </c>
      <c r="M1037" s="4">
        <f>precM[[#This Row],[Prec]]-precM[[#This Row],[Seasonal]]</f>
        <v>3.2001136664023258</v>
      </c>
    </row>
    <row r="1038" spans="1:13" x14ac:dyDescent="0.3">
      <c r="A1038" s="1">
        <v>2007</v>
      </c>
      <c r="B1038" s="1">
        <v>5</v>
      </c>
      <c r="C1038" s="2">
        <f>DATE(precM[[#This Row],[Year]],precM[[#This Row],[Month]],15)</f>
        <v>39217</v>
      </c>
      <c r="D1038" s="1">
        <f>precM[[#This Row],[Year]]+1/24+(precM[[#This Row],[Month]]-1)/12</f>
        <v>2007.375</v>
      </c>
      <c r="E1038" s="1">
        <v>1.1599999999999999</v>
      </c>
      <c r="F1038" s="1">
        <f>$Q$17+$Q$18*precM[[#This Row],[DecDate]]</f>
        <v>4.4700152617846847</v>
      </c>
      <c r="G1038">
        <f>precM[[#This Row],[Prec]]-precM[[#This Row],[Trend]]</f>
        <v>-3.3100152617846845</v>
      </c>
      <c r="H1038" s="4">
        <f t="shared" si="16"/>
        <v>0.22767704590762305</v>
      </c>
      <c r="I1038" s="4">
        <f>precM[[#This Row],[Trend]]+precM[[#This Row],[Cycle]]</f>
        <v>4.6976923076923081</v>
      </c>
      <c r="J1038" s="4">
        <f>precM[[#This Row],[Detrended]]-precM[[#This Row],[Cycle]]</f>
        <v>-3.5376923076923075</v>
      </c>
      <c r="K1038" s="4">
        <f>AVERAGEIF(precM[Month],precM[Month],precM[High Frequency])</f>
        <v>-2.20263283108644</v>
      </c>
      <c r="L1038" s="4">
        <f>precM[[#This Row],[S0]]-AVERAGE($K$2:$K$13)</f>
        <v>-2.2055775839281</v>
      </c>
      <c r="M1038" s="4">
        <f>precM[[#This Row],[Prec]]-precM[[#This Row],[Seasonal]]</f>
        <v>3.3655775839280997</v>
      </c>
    </row>
    <row r="1039" spans="1:13" x14ac:dyDescent="0.3">
      <c r="A1039" s="1">
        <v>2007</v>
      </c>
      <c r="B1039" s="1">
        <v>6</v>
      </c>
      <c r="C1039" s="2">
        <f>DATE(precM[[#This Row],[Year]],precM[[#This Row],[Month]],15)</f>
        <v>39248</v>
      </c>
      <c r="D1039" s="1">
        <f>precM[[#This Row],[Year]]+1/24+(precM[[#This Row],[Month]]-1)/12</f>
        <v>2007.4583333333335</v>
      </c>
      <c r="E1039" s="1">
        <v>0.37</v>
      </c>
      <c r="F1039" s="1">
        <f>$Q$17+$Q$18*precM[[#This Row],[DecDate]]</f>
        <v>4.4706476379362154</v>
      </c>
      <c r="G1039">
        <f>precM[[#This Row],[Prec]]-precM[[#This Row],[Trend]]</f>
        <v>-4.1006476379362153</v>
      </c>
      <c r="H1039" s="4">
        <f t="shared" si="16"/>
        <v>0.37781390052532299</v>
      </c>
      <c r="I1039" s="4">
        <f>precM[[#This Row],[Trend]]+precM[[#This Row],[Cycle]]</f>
        <v>4.8484615384615388</v>
      </c>
      <c r="J1039" s="4">
        <f>precM[[#This Row],[Detrended]]-precM[[#This Row],[Cycle]]</f>
        <v>-4.4784615384615387</v>
      </c>
      <c r="K1039" s="4">
        <f>AVERAGEIF(precM[Month],precM[Month],precM[High Frequency])</f>
        <v>-3.5464234734337858</v>
      </c>
      <c r="L1039" s="4">
        <f>precM[[#This Row],[S0]]-AVERAGE($K$2:$K$13)</f>
        <v>-3.5493682262754458</v>
      </c>
      <c r="M1039" s="4">
        <f>precM[[#This Row],[Prec]]-precM[[#This Row],[Seasonal]]</f>
        <v>3.9193682262754459</v>
      </c>
    </row>
    <row r="1040" spans="1:13" x14ac:dyDescent="0.3">
      <c r="A1040" s="1">
        <v>2007</v>
      </c>
      <c r="B1040" s="1">
        <v>7</v>
      </c>
      <c r="C1040" s="2">
        <f>DATE(precM[[#This Row],[Year]],precM[[#This Row],[Month]],15)</f>
        <v>39278</v>
      </c>
      <c r="D1040" s="1">
        <f>precM[[#This Row],[Year]]+1/24+(precM[[#This Row],[Month]]-1)/12</f>
        <v>2007.5416666666667</v>
      </c>
      <c r="E1040" s="1">
        <v>0.5</v>
      </c>
      <c r="F1040" s="1">
        <f>$Q$17+$Q$18*precM[[#This Row],[DecDate]]</f>
        <v>4.4712800140877462</v>
      </c>
      <c r="G1040">
        <f>precM[[#This Row],[Prec]]-precM[[#This Row],[Trend]]</f>
        <v>-3.9712800140877462</v>
      </c>
      <c r="H1040" s="4">
        <f t="shared" si="16"/>
        <v>-0.63974155254928466</v>
      </c>
      <c r="I1040" s="4">
        <f>precM[[#This Row],[Trend]]+precM[[#This Row],[Cycle]]</f>
        <v>3.8315384615384618</v>
      </c>
      <c r="J1040" s="4">
        <f>precM[[#This Row],[Detrended]]-precM[[#This Row],[Cycle]]</f>
        <v>-3.3315384615384618</v>
      </c>
      <c r="K1040" s="4">
        <f>AVERAGEIF(precM[Month],precM[Month],precM[High Frequency])</f>
        <v>-4.3746233148294991</v>
      </c>
      <c r="L1040" s="4">
        <f>precM[[#This Row],[S0]]-AVERAGE($K$2:$K$13)</f>
        <v>-4.3775680676711586</v>
      </c>
      <c r="M1040" s="4">
        <f>precM[[#This Row],[Prec]]-precM[[#This Row],[Seasonal]]</f>
        <v>4.8775680676711586</v>
      </c>
    </row>
    <row r="1041" spans="1:13" x14ac:dyDescent="0.3">
      <c r="A1041" s="1">
        <v>2007</v>
      </c>
      <c r="B1041" s="1">
        <v>8</v>
      </c>
      <c r="C1041" s="2">
        <f>DATE(precM[[#This Row],[Year]],precM[[#This Row],[Month]],15)</f>
        <v>39309</v>
      </c>
      <c r="D1041" s="1">
        <f>precM[[#This Row],[Year]]+1/24+(precM[[#This Row],[Month]]-1)/12</f>
        <v>2007.625</v>
      </c>
      <c r="E1041" s="1">
        <v>0.01</v>
      </c>
      <c r="F1041" s="1">
        <f>$Q$17+$Q$18*precM[[#This Row],[DecDate]]</f>
        <v>4.471912390239277</v>
      </c>
      <c r="G1041">
        <f>precM[[#This Row],[Prec]]-precM[[#This Row],[Trend]]</f>
        <v>-4.4619123902392772</v>
      </c>
      <c r="H1041" s="4">
        <f t="shared" si="16"/>
        <v>-0.22114315947004617</v>
      </c>
      <c r="I1041" s="4">
        <f>precM[[#This Row],[Trend]]+precM[[#This Row],[Cycle]]</f>
        <v>4.2507692307692304</v>
      </c>
      <c r="J1041" s="4">
        <f>precM[[#This Row],[Detrended]]-precM[[#This Row],[Cycle]]</f>
        <v>-4.2407692307692306</v>
      </c>
      <c r="K1041" s="4">
        <f>AVERAGEIF(precM[Month],precM[Month],precM[High Frequency])</f>
        <v>-4.2356780333068986</v>
      </c>
      <c r="L1041" s="4">
        <f>precM[[#This Row],[S0]]-AVERAGE($K$2:$K$13)</f>
        <v>-4.2386227861485581</v>
      </c>
      <c r="M1041" s="4">
        <f>precM[[#This Row],[Prec]]-precM[[#This Row],[Seasonal]]</f>
        <v>4.2486227861485579</v>
      </c>
    </row>
    <row r="1042" spans="1:13" x14ac:dyDescent="0.3">
      <c r="A1042" s="1">
        <v>2007</v>
      </c>
      <c r="B1042" s="1">
        <v>9</v>
      </c>
      <c r="C1042" s="2">
        <f>DATE(precM[[#This Row],[Year]],precM[[#This Row],[Month]],15)</f>
        <v>39340</v>
      </c>
      <c r="D1042" s="1">
        <f>precM[[#This Row],[Year]]+1/24+(precM[[#This Row],[Month]]-1)/12</f>
        <v>2007.7083333333335</v>
      </c>
      <c r="E1042" s="1">
        <v>0.74</v>
      </c>
      <c r="F1042" s="1">
        <f>$Q$17+$Q$18*precM[[#This Row],[DecDate]]</f>
        <v>4.4725447663908078</v>
      </c>
      <c r="G1042">
        <f>precM[[#This Row],[Prec]]-precM[[#This Row],[Trend]]</f>
        <v>-3.7325447663908076</v>
      </c>
      <c r="H1042" s="4">
        <f t="shared" si="16"/>
        <v>-1.1463909202369615</v>
      </c>
      <c r="I1042" s="4">
        <f>precM[[#This Row],[Trend]]+precM[[#This Row],[Cycle]]</f>
        <v>3.3261538461538462</v>
      </c>
      <c r="J1042" s="4">
        <f>precM[[#This Row],[Detrended]]-precM[[#This Row],[Cycle]]</f>
        <v>-2.586153846153846</v>
      </c>
      <c r="K1042" s="4">
        <f>AVERAGEIF(precM[Month],precM[Month],precM[High Frequency])</f>
        <v>-3.6242505947660595</v>
      </c>
      <c r="L1042" s="4">
        <f>precM[[#This Row],[S0]]-AVERAGE($K$2:$K$13)</f>
        <v>-3.6271953476077194</v>
      </c>
      <c r="M1042" s="4">
        <f>precM[[#This Row],[Prec]]-precM[[#This Row],[Seasonal]]</f>
        <v>4.3671953476077192</v>
      </c>
    </row>
    <row r="1043" spans="1:13" x14ac:dyDescent="0.3">
      <c r="A1043" s="1">
        <v>2007</v>
      </c>
      <c r="B1043" s="1">
        <v>10</v>
      </c>
      <c r="C1043" s="2">
        <f>DATE(precM[[#This Row],[Year]],precM[[#This Row],[Month]],15)</f>
        <v>39370</v>
      </c>
      <c r="D1043" s="1">
        <f>precM[[#This Row],[Year]]+1/24+(precM[[#This Row],[Month]]-1)/12</f>
        <v>2007.7916666666667</v>
      </c>
      <c r="E1043" s="1">
        <v>0.51</v>
      </c>
      <c r="F1043" s="1">
        <f>$Q$17+$Q$18*precM[[#This Row],[DecDate]]</f>
        <v>4.4731771425423386</v>
      </c>
      <c r="G1043">
        <f>precM[[#This Row],[Prec]]-precM[[#This Row],[Trend]]</f>
        <v>-3.9631771425423388</v>
      </c>
      <c r="H1043" s="4">
        <f t="shared" si="16"/>
        <v>-1.2216386810038768</v>
      </c>
      <c r="I1043" s="4">
        <f>precM[[#This Row],[Trend]]+precM[[#This Row],[Cycle]]</f>
        <v>3.2515384615384617</v>
      </c>
      <c r="J1043" s="4">
        <f>precM[[#This Row],[Detrended]]-precM[[#This Row],[Cycle]]</f>
        <v>-2.7415384615384619</v>
      </c>
      <c r="K1043" s="4">
        <f>AVERAGEIF(precM[Month],precM[Month],precM[High Frequency])</f>
        <v>-1.0463521015067407</v>
      </c>
      <c r="L1043" s="4">
        <f>precM[[#This Row],[S0]]-AVERAGE($K$2:$K$13)</f>
        <v>-1.0492968543484005</v>
      </c>
      <c r="M1043" s="4">
        <f>precM[[#This Row],[Prec]]-precM[[#This Row],[Seasonal]]</f>
        <v>1.5592968543484005</v>
      </c>
    </row>
    <row r="1044" spans="1:13" x14ac:dyDescent="0.3">
      <c r="A1044" s="1">
        <v>2007</v>
      </c>
      <c r="B1044" s="1">
        <v>11</v>
      </c>
      <c r="C1044" s="2">
        <f>DATE(precM[[#This Row],[Year]],precM[[#This Row],[Month]],15)</f>
        <v>39401</v>
      </c>
      <c r="D1044" s="1">
        <f>precM[[#This Row],[Year]]+1/24+(precM[[#This Row],[Month]]-1)/12</f>
        <v>2007.875</v>
      </c>
      <c r="E1044" s="1">
        <v>5.65</v>
      </c>
      <c r="F1044" s="1">
        <f>$Q$17+$Q$18*precM[[#This Row],[DecDate]]</f>
        <v>4.4738095186938693</v>
      </c>
      <c r="G1044">
        <f>precM[[#This Row],[Prec]]-precM[[#This Row],[Trend]]</f>
        <v>1.176190481306131</v>
      </c>
      <c r="H1044" s="4">
        <f t="shared" si="16"/>
        <v>-1.3730402879246382</v>
      </c>
      <c r="I1044" s="4">
        <f>precM[[#This Row],[Trend]]+precM[[#This Row],[Cycle]]</f>
        <v>3.1007692307692309</v>
      </c>
      <c r="J1044" s="4">
        <f>precM[[#This Row],[Detrended]]-precM[[#This Row],[Cycle]]</f>
        <v>2.5492307692307694</v>
      </c>
      <c r="K1044" s="4">
        <f>AVERAGEIF(precM[Month],precM[Month],precM[High Frequency])</f>
        <v>2.138580491673276</v>
      </c>
      <c r="L1044" s="4">
        <f>precM[[#This Row],[S0]]-AVERAGE($K$2:$K$13)</f>
        <v>2.1356357388316161</v>
      </c>
      <c r="M1044" s="4">
        <f>precM[[#This Row],[Prec]]-precM[[#This Row],[Seasonal]]</f>
        <v>3.5143642611683843</v>
      </c>
    </row>
    <row r="1045" spans="1:13" x14ac:dyDescent="0.3">
      <c r="A1045" s="1">
        <v>2007</v>
      </c>
      <c r="B1045" s="1">
        <v>12</v>
      </c>
      <c r="C1045" s="2">
        <f>DATE(precM[[#This Row],[Year]],precM[[#This Row],[Month]],15)</f>
        <v>39431</v>
      </c>
      <c r="D1045" s="1">
        <f>precM[[#This Row],[Year]]+1/24+(precM[[#This Row],[Month]]-1)/12</f>
        <v>2007.9583333333335</v>
      </c>
      <c r="E1045" s="1">
        <v>8.49</v>
      </c>
      <c r="F1045" s="1">
        <f>$Q$17+$Q$18*precM[[#This Row],[DecDate]]</f>
        <v>4.4744418948454001</v>
      </c>
      <c r="G1045">
        <f>precM[[#This Row],[Prec]]-precM[[#This Row],[Trend]]</f>
        <v>4.0155581051546001</v>
      </c>
      <c r="H1045" s="4">
        <f t="shared" si="16"/>
        <v>-1.4613649717684767</v>
      </c>
      <c r="I1045" s="4">
        <f>precM[[#This Row],[Trend]]+precM[[#This Row],[Cycle]]</f>
        <v>3.0130769230769232</v>
      </c>
      <c r="J1045" s="4">
        <f>precM[[#This Row],[Detrended]]-precM[[#This Row],[Cycle]]</f>
        <v>5.476923076923077</v>
      </c>
      <c r="K1045" s="4">
        <f>AVERAGEIF(precM[Month],precM[Month],precM[High Frequency])</f>
        <v>4.7562727993655827</v>
      </c>
      <c r="L1045" s="4">
        <f>precM[[#This Row],[S0]]-AVERAGE($K$2:$K$13)</f>
        <v>4.7533280465239232</v>
      </c>
      <c r="M1045" s="4">
        <f>precM[[#This Row],[Prec]]-precM[[#This Row],[Seasonal]]</f>
        <v>3.7366719534760771</v>
      </c>
    </row>
    <row r="1046" spans="1:13" x14ac:dyDescent="0.3">
      <c r="A1046" s="1">
        <v>2008</v>
      </c>
      <c r="B1046" s="1">
        <v>1</v>
      </c>
      <c r="C1046" s="2">
        <f>DATE(precM[[#This Row],[Year]],precM[[#This Row],[Month]],15)</f>
        <v>39462</v>
      </c>
      <c r="D1046" s="1">
        <f>precM[[#This Row],[Year]]+1/24+(precM[[#This Row],[Month]]-1)/12</f>
        <v>2008.0416666666667</v>
      </c>
      <c r="E1046" s="1">
        <v>12.6</v>
      </c>
      <c r="F1046" s="1">
        <f>$Q$17+$Q$18*precM[[#This Row],[DecDate]]</f>
        <v>4.4750742709969309</v>
      </c>
      <c r="G1046">
        <f>precM[[#This Row],[Prec]]-precM[[#This Row],[Trend]]</f>
        <v>8.1249257290030688</v>
      </c>
      <c r="H1046" s="4">
        <f t="shared" si="16"/>
        <v>-1.4904588863815458</v>
      </c>
      <c r="I1046" s="4">
        <f>precM[[#This Row],[Trend]]+precM[[#This Row],[Cycle]]</f>
        <v>2.9846153846153851</v>
      </c>
      <c r="J1046" s="4">
        <f>precM[[#This Row],[Detrended]]-precM[[#This Row],[Cycle]]</f>
        <v>9.615384615384615</v>
      </c>
      <c r="K1046" s="4">
        <f>AVERAGEIF(precM[Month],precM[Month],precM[High Frequency])</f>
        <v>4.8781919111816014</v>
      </c>
      <c r="L1046" s="4">
        <f>precM[[#This Row],[S0]]-AVERAGE($K$2:$K$13)</f>
        <v>4.8752471583399419</v>
      </c>
      <c r="M1046" s="4">
        <f>precM[[#This Row],[Prec]]-precM[[#This Row],[Seasonal]]</f>
        <v>7.7247528416600577</v>
      </c>
    </row>
    <row r="1047" spans="1:13" x14ac:dyDescent="0.3">
      <c r="A1047" s="1">
        <v>2008</v>
      </c>
      <c r="B1047" s="1">
        <v>2</v>
      </c>
      <c r="C1047" s="2">
        <f>DATE(precM[[#This Row],[Year]],precM[[#This Row],[Month]],15)</f>
        <v>39493</v>
      </c>
      <c r="D1047" s="1">
        <f>precM[[#This Row],[Year]]+1/24+(precM[[#This Row],[Month]]-1)/12</f>
        <v>2008.125</v>
      </c>
      <c r="E1047" s="1">
        <v>6.89</v>
      </c>
      <c r="F1047" s="1">
        <f>$Q$17+$Q$18*precM[[#This Row],[DecDate]]</f>
        <v>4.4757066471484599</v>
      </c>
      <c r="G1047">
        <f>precM[[#This Row],[Prec]]-precM[[#This Row],[Trend]]</f>
        <v>2.4142933528515398</v>
      </c>
      <c r="H1047" s="4">
        <f t="shared" si="16"/>
        <v>-1.5218604933023074</v>
      </c>
      <c r="I1047" s="4">
        <f>precM[[#This Row],[Trend]]+precM[[#This Row],[Cycle]]</f>
        <v>2.9538461538461522</v>
      </c>
      <c r="J1047" s="4">
        <f>precM[[#This Row],[Detrended]]-precM[[#This Row],[Cycle]]</f>
        <v>3.9361538461538474</v>
      </c>
      <c r="K1047" s="4">
        <f>AVERAGEIF(precM[Month],precM[Month],precM[High Frequency])</f>
        <v>4.3020697858842185</v>
      </c>
      <c r="L1047" s="4">
        <f>precM[[#This Row],[S0]]-AVERAGE($K$2:$K$13)</f>
        <v>4.299125033042559</v>
      </c>
      <c r="M1047" s="4">
        <f>precM[[#This Row],[Prec]]-precM[[#This Row],[Seasonal]]</f>
        <v>2.5908749669574407</v>
      </c>
    </row>
    <row r="1048" spans="1:13" x14ac:dyDescent="0.3">
      <c r="A1048" s="1">
        <v>2008</v>
      </c>
      <c r="B1048" s="1">
        <v>3</v>
      </c>
      <c r="C1048" s="2">
        <f>DATE(precM[[#This Row],[Year]],precM[[#This Row],[Month]],15)</f>
        <v>39522</v>
      </c>
      <c r="D1048" s="1">
        <f>precM[[#This Row],[Year]]+1/24+(precM[[#This Row],[Month]]-1)/12</f>
        <v>2008.2083333333335</v>
      </c>
      <c r="E1048" s="1">
        <v>1.58</v>
      </c>
      <c r="F1048" s="1">
        <f>$Q$17+$Q$18*precM[[#This Row],[DecDate]]</f>
        <v>4.4763390232999924</v>
      </c>
      <c r="G1048">
        <f>precM[[#This Row],[Prec]]-precM[[#This Row],[Trend]]</f>
        <v>-2.8963390232999924</v>
      </c>
      <c r="H1048" s="4">
        <f t="shared" si="16"/>
        <v>-1.5224928694538382</v>
      </c>
      <c r="I1048" s="4">
        <f>precM[[#This Row],[Trend]]+precM[[#This Row],[Cycle]]</f>
        <v>2.953846153846154</v>
      </c>
      <c r="J1048" s="4">
        <f>precM[[#This Row],[Detrended]]-precM[[#This Row],[Cycle]]</f>
        <v>-1.3738461538461542</v>
      </c>
      <c r="K1048" s="4">
        <f>AVERAGEIF(precM[Month],precM[Month],precM[High Frequency])</f>
        <v>3.0973513084853286</v>
      </c>
      <c r="L1048" s="4">
        <f>precM[[#This Row],[S0]]-AVERAGE($K$2:$K$13)</f>
        <v>3.0944065556436686</v>
      </c>
      <c r="M1048" s="4">
        <f>precM[[#This Row],[Prec]]-precM[[#This Row],[Seasonal]]</f>
        <v>-1.5144065556436686</v>
      </c>
    </row>
    <row r="1049" spans="1:13" x14ac:dyDescent="0.3">
      <c r="A1049" s="1">
        <v>2008</v>
      </c>
      <c r="B1049" s="1">
        <v>4</v>
      </c>
      <c r="C1049" s="2">
        <f>DATE(precM[[#This Row],[Year]],precM[[#This Row],[Month]],15)</f>
        <v>39553</v>
      </c>
      <c r="D1049" s="1">
        <f>precM[[#This Row],[Year]]+1/24+(precM[[#This Row],[Month]]-1)/12</f>
        <v>2008.2916666666667</v>
      </c>
      <c r="E1049" s="1">
        <v>0.68</v>
      </c>
      <c r="F1049" s="1">
        <f>$Q$17+$Q$18*precM[[#This Row],[DecDate]]</f>
        <v>4.4769713994515232</v>
      </c>
      <c r="G1049">
        <f>precM[[#This Row],[Prec]]-precM[[#This Row],[Trend]]</f>
        <v>-3.7969713994515231</v>
      </c>
      <c r="H1049" s="4">
        <f t="shared" si="16"/>
        <v>-1.3015867840669073</v>
      </c>
      <c r="I1049" s="4">
        <f>precM[[#This Row],[Trend]]+precM[[#This Row],[Cycle]]</f>
        <v>3.1753846153846159</v>
      </c>
      <c r="J1049" s="4">
        <f>precM[[#This Row],[Detrended]]-precM[[#This Row],[Cycle]]</f>
        <v>-2.4953846153846158</v>
      </c>
      <c r="K1049" s="4">
        <f>AVERAGEIF(precM[Month],precM[Month],precM[High Frequency])</f>
        <v>-0.10716891356066603</v>
      </c>
      <c r="L1049" s="4">
        <f>precM[[#This Row],[S0]]-AVERAGE($K$2:$K$13)</f>
        <v>-0.11011366640232584</v>
      </c>
      <c r="M1049" s="4">
        <f>precM[[#This Row],[Prec]]-precM[[#This Row],[Seasonal]]</f>
        <v>0.79011366640232583</v>
      </c>
    </row>
    <row r="1050" spans="1:13" x14ac:dyDescent="0.3">
      <c r="A1050" s="1">
        <v>2008</v>
      </c>
      <c r="B1050" s="1">
        <v>5</v>
      </c>
      <c r="C1050" s="2">
        <f>DATE(precM[[#This Row],[Year]],precM[[#This Row],[Month]],15)</f>
        <v>39583</v>
      </c>
      <c r="D1050" s="1">
        <f>precM[[#This Row],[Year]]+1/24+(precM[[#This Row],[Month]]-1)/12</f>
        <v>2008.375</v>
      </c>
      <c r="E1050" s="1">
        <v>1.1299999999999999</v>
      </c>
      <c r="F1050" s="1">
        <f>$Q$17+$Q$18*precM[[#This Row],[DecDate]]</f>
        <v>4.4776037756030522</v>
      </c>
      <c r="G1050">
        <f>precM[[#This Row],[Prec]]-precM[[#This Row],[Trend]]</f>
        <v>-3.3476037756030523</v>
      </c>
      <c r="H1050" s="4">
        <f t="shared" si="16"/>
        <v>-1.2506806986799766</v>
      </c>
      <c r="I1050" s="4">
        <f>precM[[#This Row],[Trend]]+precM[[#This Row],[Cycle]]</f>
        <v>3.2269230769230757</v>
      </c>
      <c r="J1050" s="4">
        <f>precM[[#This Row],[Detrended]]-precM[[#This Row],[Cycle]]</f>
        <v>-2.0969230769230758</v>
      </c>
      <c r="K1050" s="4">
        <f>AVERAGEIF(precM[Month],precM[Month],precM[High Frequency])</f>
        <v>-2.20263283108644</v>
      </c>
      <c r="L1050" s="4">
        <f>precM[[#This Row],[S0]]-AVERAGE($K$2:$K$13)</f>
        <v>-2.2055775839281</v>
      </c>
      <c r="M1050" s="4">
        <f>precM[[#This Row],[Prec]]-precM[[#This Row],[Seasonal]]</f>
        <v>3.3355775839280999</v>
      </c>
    </row>
    <row r="1051" spans="1:13" x14ac:dyDescent="0.3">
      <c r="A1051" s="1">
        <v>2008</v>
      </c>
      <c r="B1051" s="1">
        <v>6</v>
      </c>
      <c r="C1051" s="2">
        <f>DATE(precM[[#This Row],[Year]],precM[[#This Row],[Month]],15)</f>
        <v>39614</v>
      </c>
      <c r="D1051" s="1">
        <f>precM[[#This Row],[Year]]+1/24+(precM[[#This Row],[Month]]-1)/12</f>
        <v>2008.4583333333335</v>
      </c>
      <c r="E1051" s="1">
        <v>0.02</v>
      </c>
      <c r="F1051" s="1">
        <f>$Q$17+$Q$18*precM[[#This Row],[DecDate]]</f>
        <v>4.4782361517545848</v>
      </c>
      <c r="G1051">
        <f>precM[[#This Row],[Prec]]-precM[[#This Row],[Trend]]</f>
        <v>-4.4582361517545852</v>
      </c>
      <c r="H1051" s="4">
        <f t="shared" si="16"/>
        <v>-1.1336207671391996</v>
      </c>
      <c r="I1051" s="4">
        <f>precM[[#This Row],[Trend]]+precM[[#This Row],[Cycle]]</f>
        <v>3.344615384615385</v>
      </c>
      <c r="J1051" s="4">
        <f>precM[[#This Row],[Detrended]]-precM[[#This Row],[Cycle]]</f>
        <v>-3.3246153846153854</v>
      </c>
      <c r="K1051" s="4">
        <f>AVERAGEIF(precM[Month],precM[Month],precM[High Frequency])</f>
        <v>-3.5464234734337858</v>
      </c>
      <c r="L1051" s="4">
        <f>precM[[#This Row],[S0]]-AVERAGE($K$2:$K$13)</f>
        <v>-3.5493682262754458</v>
      </c>
      <c r="M1051" s="4">
        <f>precM[[#This Row],[Prec]]-precM[[#This Row],[Seasonal]]</f>
        <v>3.5693682262754458</v>
      </c>
    </row>
    <row r="1052" spans="1:13" x14ac:dyDescent="0.3">
      <c r="A1052" s="1">
        <v>2008</v>
      </c>
      <c r="B1052" s="1">
        <v>7</v>
      </c>
      <c r="C1052" s="2">
        <f>DATE(precM[[#This Row],[Year]],precM[[#This Row],[Month]],15)</f>
        <v>39644</v>
      </c>
      <c r="D1052" s="1">
        <f>precM[[#This Row],[Year]]+1/24+(precM[[#This Row],[Month]]-1)/12</f>
        <v>2008.5416666666667</v>
      </c>
      <c r="E1052" s="1">
        <v>0</v>
      </c>
      <c r="F1052" s="1">
        <f>$Q$17+$Q$18*precM[[#This Row],[DecDate]]</f>
        <v>4.4788685279061156</v>
      </c>
      <c r="G1052">
        <f>precM[[#This Row],[Prec]]-precM[[#This Row],[Trend]]</f>
        <v>-4.4788685279061156</v>
      </c>
      <c r="H1052" s="4">
        <f t="shared" si="16"/>
        <v>-1.548868527906115</v>
      </c>
      <c r="I1052" s="4">
        <f>precM[[#This Row],[Trend]]+precM[[#This Row],[Cycle]]</f>
        <v>2.9300000000000006</v>
      </c>
      <c r="J1052" s="4">
        <f>precM[[#This Row],[Detrended]]-precM[[#This Row],[Cycle]]</f>
        <v>-2.9300000000000006</v>
      </c>
      <c r="K1052" s="4">
        <f>AVERAGEIF(precM[Month],precM[Month],precM[High Frequency])</f>
        <v>-4.3746233148294991</v>
      </c>
      <c r="L1052" s="4">
        <f>precM[[#This Row],[S0]]-AVERAGE($K$2:$K$13)</f>
        <v>-4.3775680676711586</v>
      </c>
      <c r="M1052" s="4">
        <f>precM[[#This Row],[Prec]]-precM[[#This Row],[Seasonal]]</f>
        <v>4.3775680676711586</v>
      </c>
    </row>
    <row r="1053" spans="1:13" x14ac:dyDescent="0.3">
      <c r="A1053" s="1">
        <v>2008</v>
      </c>
      <c r="B1053" s="1">
        <v>8</v>
      </c>
      <c r="C1053" s="2">
        <f>DATE(precM[[#This Row],[Year]],precM[[#This Row],[Month]],15)</f>
        <v>39675</v>
      </c>
      <c r="D1053" s="1">
        <f>precM[[#This Row],[Year]]+1/24+(precM[[#This Row],[Month]]-1)/12</f>
        <v>2008.625</v>
      </c>
      <c r="E1053" s="1">
        <v>0.1</v>
      </c>
      <c r="F1053" s="1">
        <f>$Q$17+$Q$18*precM[[#This Row],[DecDate]]</f>
        <v>4.4795009040576446</v>
      </c>
      <c r="G1053">
        <f>precM[[#This Row],[Prec]]-precM[[#This Row],[Trend]]</f>
        <v>-4.3795009040576449</v>
      </c>
      <c r="H1053" s="4">
        <f t="shared" si="16"/>
        <v>-1.6033470579037994</v>
      </c>
      <c r="I1053" s="4">
        <f>precM[[#This Row],[Trend]]+precM[[#This Row],[Cycle]]</f>
        <v>2.8761538461538452</v>
      </c>
      <c r="J1053" s="4">
        <f>precM[[#This Row],[Detrended]]-precM[[#This Row],[Cycle]]</f>
        <v>-2.7761538461538455</v>
      </c>
      <c r="K1053" s="4">
        <f>AVERAGEIF(precM[Month],precM[Month],precM[High Frequency])</f>
        <v>-4.2356780333068986</v>
      </c>
      <c r="L1053" s="4">
        <f>precM[[#This Row],[S0]]-AVERAGE($K$2:$K$13)</f>
        <v>-4.2386227861485581</v>
      </c>
      <c r="M1053" s="4">
        <f>precM[[#This Row],[Prec]]-precM[[#This Row],[Seasonal]]</f>
        <v>4.3386227861485578</v>
      </c>
    </row>
    <row r="1054" spans="1:13" x14ac:dyDescent="0.3">
      <c r="A1054" s="1">
        <v>2008</v>
      </c>
      <c r="B1054" s="1">
        <v>9</v>
      </c>
      <c r="C1054" s="2">
        <f>DATE(precM[[#This Row],[Year]],precM[[#This Row],[Month]],15)</f>
        <v>39706</v>
      </c>
      <c r="D1054" s="1">
        <f>precM[[#This Row],[Year]]+1/24+(precM[[#This Row],[Month]]-1)/12</f>
        <v>2008.7083333333335</v>
      </c>
      <c r="E1054" s="1">
        <v>0.01</v>
      </c>
      <c r="F1054" s="1">
        <f>$Q$17+$Q$18*precM[[#This Row],[DecDate]]</f>
        <v>4.4801332802091771</v>
      </c>
      <c r="G1054">
        <f>precM[[#This Row],[Prec]]-precM[[#This Row],[Trend]]</f>
        <v>-4.4701332802091773</v>
      </c>
      <c r="H1054" s="4">
        <f t="shared" si="16"/>
        <v>-1.4955178955937916</v>
      </c>
      <c r="I1054" s="4">
        <f>precM[[#This Row],[Trend]]+precM[[#This Row],[Cycle]]</f>
        <v>2.9846153846153856</v>
      </c>
      <c r="J1054" s="4">
        <f>precM[[#This Row],[Detrended]]-precM[[#This Row],[Cycle]]</f>
        <v>-2.9746153846153858</v>
      </c>
      <c r="K1054" s="4">
        <f>AVERAGEIF(precM[Month],precM[Month],precM[High Frequency])</f>
        <v>-3.6242505947660595</v>
      </c>
      <c r="L1054" s="4">
        <f>precM[[#This Row],[S0]]-AVERAGE($K$2:$K$13)</f>
        <v>-3.6271953476077194</v>
      </c>
      <c r="M1054" s="4">
        <f>precM[[#This Row],[Prec]]-precM[[#This Row],[Seasonal]]</f>
        <v>3.6371953476077192</v>
      </c>
    </row>
    <row r="1055" spans="1:13" x14ac:dyDescent="0.3">
      <c r="A1055" s="1">
        <v>2008</v>
      </c>
      <c r="B1055" s="1">
        <v>10</v>
      </c>
      <c r="C1055" s="2">
        <f>DATE(precM[[#This Row],[Year]],precM[[#This Row],[Month]],15)</f>
        <v>39736</v>
      </c>
      <c r="D1055" s="1">
        <f>precM[[#This Row],[Year]]+1/24+(precM[[#This Row],[Month]]-1)/12</f>
        <v>2008.7916666666667</v>
      </c>
      <c r="E1055" s="1">
        <v>3.62</v>
      </c>
      <c r="F1055" s="1">
        <f>$Q$17+$Q$18*precM[[#This Row],[DecDate]]</f>
        <v>4.4807656563607079</v>
      </c>
      <c r="G1055">
        <f>precM[[#This Row],[Prec]]-precM[[#This Row],[Trend]]</f>
        <v>-0.86076565636070779</v>
      </c>
      <c r="H1055" s="4">
        <f t="shared" si="16"/>
        <v>-1.486919502514553</v>
      </c>
      <c r="I1055" s="4">
        <f>precM[[#This Row],[Trend]]+precM[[#This Row],[Cycle]]</f>
        <v>2.9938461538461549</v>
      </c>
      <c r="J1055" s="4">
        <f>precM[[#This Row],[Detrended]]-precM[[#This Row],[Cycle]]</f>
        <v>0.62615384615384517</v>
      </c>
      <c r="K1055" s="4">
        <f>AVERAGEIF(precM[Month],precM[Month],precM[High Frequency])</f>
        <v>-1.0463521015067407</v>
      </c>
      <c r="L1055" s="4">
        <f>precM[[#This Row],[S0]]-AVERAGE($K$2:$K$13)</f>
        <v>-1.0492968543484005</v>
      </c>
      <c r="M1055" s="4">
        <f>precM[[#This Row],[Prec]]-precM[[#This Row],[Seasonal]]</f>
        <v>4.669296854348401</v>
      </c>
    </row>
    <row r="1056" spans="1:13" x14ac:dyDescent="0.3">
      <c r="A1056" s="1">
        <v>2008</v>
      </c>
      <c r="B1056" s="1">
        <v>11</v>
      </c>
      <c r="C1056" s="2">
        <f>DATE(precM[[#This Row],[Year]],precM[[#This Row],[Month]],15)</f>
        <v>39767</v>
      </c>
      <c r="D1056" s="1">
        <f>precM[[#This Row],[Year]]+1/24+(precM[[#This Row],[Month]]-1)/12</f>
        <v>2008.875</v>
      </c>
      <c r="E1056" s="1">
        <v>1.18</v>
      </c>
      <c r="F1056" s="1">
        <f>$Q$17+$Q$18*precM[[#This Row],[DecDate]]</f>
        <v>4.4813980325122369</v>
      </c>
      <c r="G1056">
        <f>precM[[#This Row],[Prec]]-precM[[#This Row],[Trend]]</f>
        <v>-3.3013980325122372</v>
      </c>
      <c r="H1056" s="4">
        <f t="shared" si="16"/>
        <v>-1.116782647896853</v>
      </c>
      <c r="I1056" s="4">
        <f>precM[[#This Row],[Trend]]+precM[[#This Row],[Cycle]]</f>
        <v>3.3646153846153837</v>
      </c>
      <c r="J1056" s="4">
        <f>precM[[#This Row],[Detrended]]-precM[[#This Row],[Cycle]]</f>
        <v>-2.184615384615384</v>
      </c>
      <c r="K1056" s="4">
        <f>AVERAGEIF(precM[Month],precM[Month],precM[High Frequency])</f>
        <v>2.138580491673276</v>
      </c>
      <c r="L1056" s="4">
        <f>precM[[#This Row],[S0]]-AVERAGE($K$2:$K$13)</f>
        <v>2.1356357388316161</v>
      </c>
      <c r="M1056" s="4">
        <f>precM[[#This Row],[Prec]]-precM[[#This Row],[Seasonal]]</f>
        <v>-0.95563573883161612</v>
      </c>
    </row>
    <row r="1057" spans="1:13" x14ac:dyDescent="0.3">
      <c r="A1057" s="1">
        <v>2008</v>
      </c>
      <c r="B1057" s="1">
        <v>12</v>
      </c>
      <c r="C1057" s="2">
        <f>DATE(precM[[#This Row],[Year]],precM[[#This Row],[Month]],15)</f>
        <v>39797</v>
      </c>
      <c r="D1057" s="1">
        <f>precM[[#This Row],[Year]]+1/24+(precM[[#This Row],[Month]]-1)/12</f>
        <v>2008.9583333333335</v>
      </c>
      <c r="E1057" s="1">
        <v>7.18</v>
      </c>
      <c r="F1057" s="1">
        <f>$Q$17+$Q$18*precM[[#This Row],[DecDate]]</f>
        <v>4.4820304086637694</v>
      </c>
      <c r="G1057">
        <f>precM[[#This Row],[Prec]]-precM[[#This Row],[Trend]]</f>
        <v>2.6979695913362303</v>
      </c>
      <c r="H1057" s="4">
        <f t="shared" si="16"/>
        <v>-1.104338100971461</v>
      </c>
      <c r="I1057" s="4">
        <f>precM[[#This Row],[Trend]]+precM[[#This Row],[Cycle]]</f>
        <v>3.3776923076923087</v>
      </c>
      <c r="J1057" s="4">
        <f>precM[[#This Row],[Detrended]]-precM[[#This Row],[Cycle]]</f>
        <v>3.8023076923076911</v>
      </c>
      <c r="K1057" s="4">
        <f>AVERAGEIF(precM[Month],precM[Month],precM[High Frequency])</f>
        <v>4.7562727993655827</v>
      </c>
      <c r="L1057" s="4">
        <f>precM[[#This Row],[S0]]-AVERAGE($K$2:$K$13)</f>
        <v>4.7533280465239232</v>
      </c>
      <c r="M1057" s="4">
        <f>precM[[#This Row],[Prec]]-precM[[#This Row],[Seasonal]]</f>
        <v>2.4266719534760766</v>
      </c>
    </row>
    <row r="1058" spans="1:13" x14ac:dyDescent="0.3">
      <c r="A1058" s="1">
        <v>2009</v>
      </c>
      <c r="B1058" s="1">
        <v>1</v>
      </c>
      <c r="C1058" s="2">
        <f>DATE(precM[[#This Row],[Year]],precM[[#This Row],[Month]],15)</f>
        <v>39828</v>
      </c>
      <c r="D1058" s="1">
        <f>precM[[#This Row],[Year]]+1/24+(precM[[#This Row],[Month]]-1)/12</f>
        <v>2009.0416666666667</v>
      </c>
      <c r="E1058" s="1">
        <v>3.1</v>
      </c>
      <c r="F1058" s="1">
        <f>$Q$17+$Q$18*precM[[#This Row],[DecDate]]</f>
        <v>4.4826627848153002</v>
      </c>
      <c r="G1058">
        <f>precM[[#This Row],[Prec]]-precM[[#This Row],[Trend]]</f>
        <v>-1.3826627848153001</v>
      </c>
      <c r="H1058" s="4">
        <f t="shared" si="16"/>
        <v>-1.1042012463537614</v>
      </c>
      <c r="I1058" s="4">
        <f>precM[[#This Row],[Trend]]+precM[[#This Row],[Cycle]]</f>
        <v>3.3784615384615391</v>
      </c>
      <c r="J1058" s="4">
        <f>precM[[#This Row],[Detrended]]-precM[[#This Row],[Cycle]]</f>
        <v>-0.27846153846153876</v>
      </c>
      <c r="K1058" s="4">
        <f>AVERAGEIF(precM[Month],precM[Month],precM[High Frequency])</f>
        <v>4.8781919111816014</v>
      </c>
      <c r="L1058" s="4">
        <f>precM[[#This Row],[S0]]-AVERAGE($K$2:$K$13)</f>
        <v>4.8752471583399419</v>
      </c>
      <c r="M1058" s="4">
        <f>precM[[#This Row],[Prec]]-precM[[#This Row],[Seasonal]]</f>
        <v>-1.7752471583399418</v>
      </c>
    </row>
    <row r="1059" spans="1:13" x14ac:dyDescent="0.3">
      <c r="A1059" s="1">
        <v>2009</v>
      </c>
      <c r="B1059" s="1">
        <v>2</v>
      </c>
      <c r="C1059" s="2">
        <f>DATE(precM[[#This Row],[Year]],precM[[#This Row],[Month]],15)</f>
        <v>39859</v>
      </c>
      <c r="D1059" s="1">
        <f>precM[[#This Row],[Year]]+1/24+(precM[[#This Row],[Month]]-1)/12</f>
        <v>2009.125</v>
      </c>
      <c r="E1059" s="1">
        <v>11.9</v>
      </c>
      <c r="F1059" s="1">
        <f>$Q$17+$Q$18*precM[[#This Row],[DecDate]]</f>
        <v>4.4832951609668292</v>
      </c>
      <c r="G1059">
        <f>precM[[#This Row],[Prec]]-precM[[#This Row],[Trend]]</f>
        <v>7.4167048390331711</v>
      </c>
      <c r="H1059" s="4">
        <f t="shared" si="16"/>
        <v>-1.0917566994283689</v>
      </c>
      <c r="I1059" s="4">
        <f>precM[[#This Row],[Trend]]+precM[[#This Row],[Cycle]]</f>
        <v>3.3915384615384605</v>
      </c>
      <c r="J1059" s="4">
        <f>precM[[#This Row],[Detrended]]-precM[[#This Row],[Cycle]]</f>
        <v>8.5084615384615407</v>
      </c>
      <c r="K1059" s="4">
        <f>AVERAGEIF(precM[Month],precM[Month],precM[High Frequency])</f>
        <v>4.3020697858842185</v>
      </c>
      <c r="L1059" s="4">
        <f>precM[[#This Row],[S0]]-AVERAGE($K$2:$K$13)</f>
        <v>4.299125033042559</v>
      </c>
      <c r="M1059" s="4">
        <f>precM[[#This Row],[Prec]]-precM[[#This Row],[Seasonal]]</f>
        <v>7.6008749669574414</v>
      </c>
    </row>
    <row r="1060" spans="1:13" x14ac:dyDescent="0.3">
      <c r="A1060" s="1">
        <v>2009</v>
      </c>
      <c r="B1060" s="1">
        <v>3</v>
      </c>
      <c r="C1060" s="2">
        <f>DATE(precM[[#This Row],[Year]],precM[[#This Row],[Month]],15)</f>
        <v>39887</v>
      </c>
      <c r="D1060" s="1">
        <f>precM[[#This Row],[Year]]+1/24+(precM[[#This Row],[Month]]-1)/12</f>
        <v>2009.2083333333335</v>
      </c>
      <c r="E1060" s="1">
        <v>8.3000000000000007</v>
      </c>
      <c r="F1060" s="1">
        <f>$Q$17+$Q$18*precM[[#This Row],[DecDate]]</f>
        <v>4.4839275371183618</v>
      </c>
      <c r="G1060">
        <f>precM[[#This Row],[Prec]]-precM[[#This Row],[Trend]]</f>
        <v>3.8160724628816389</v>
      </c>
      <c r="H1060" s="4">
        <f t="shared" si="16"/>
        <v>-1.0893121525029767</v>
      </c>
      <c r="I1060" s="4">
        <f>precM[[#This Row],[Trend]]+precM[[#This Row],[Cycle]]</f>
        <v>3.3946153846153848</v>
      </c>
      <c r="J1060" s="4">
        <f>precM[[#This Row],[Detrended]]-precM[[#This Row],[Cycle]]</f>
        <v>4.9053846153846159</v>
      </c>
      <c r="K1060" s="4">
        <f>AVERAGEIF(precM[Month],precM[Month],precM[High Frequency])</f>
        <v>3.0973513084853286</v>
      </c>
      <c r="L1060" s="4">
        <f>precM[[#This Row],[S0]]-AVERAGE($K$2:$K$13)</f>
        <v>3.0944065556436686</v>
      </c>
      <c r="M1060" s="4">
        <f>precM[[#This Row],[Prec]]-precM[[#This Row],[Seasonal]]</f>
        <v>5.2055934443563316</v>
      </c>
    </row>
    <row r="1061" spans="1:13" x14ac:dyDescent="0.3">
      <c r="A1061" s="1">
        <v>2009</v>
      </c>
      <c r="B1061" s="1">
        <v>4</v>
      </c>
      <c r="C1061" s="2">
        <f>DATE(precM[[#This Row],[Year]],precM[[#This Row],[Month]],15)</f>
        <v>39918</v>
      </c>
      <c r="D1061" s="1">
        <f>precM[[#This Row],[Year]]+1/24+(precM[[#This Row],[Month]]-1)/12</f>
        <v>2009.2916666666667</v>
      </c>
      <c r="E1061" s="1">
        <v>1.7</v>
      </c>
      <c r="F1061" s="1">
        <f>$Q$17+$Q$18*precM[[#This Row],[DecDate]]</f>
        <v>4.4845599132698926</v>
      </c>
      <c r="G1061">
        <f>precM[[#This Row],[Prec]]-precM[[#This Row],[Trend]]</f>
        <v>-2.7845599132698924</v>
      </c>
      <c r="H1061" s="4">
        <f t="shared" si="16"/>
        <v>-0.85148299019296891</v>
      </c>
      <c r="I1061" s="4">
        <f>precM[[#This Row],[Trend]]+precM[[#This Row],[Cycle]]</f>
        <v>3.6330769230769238</v>
      </c>
      <c r="J1061" s="4">
        <f>precM[[#This Row],[Detrended]]-precM[[#This Row],[Cycle]]</f>
        <v>-1.9330769230769236</v>
      </c>
      <c r="K1061" s="4">
        <f>AVERAGEIF(precM[Month],precM[Month],precM[High Frequency])</f>
        <v>-0.10716891356066603</v>
      </c>
      <c r="L1061" s="4">
        <f>precM[[#This Row],[S0]]-AVERAGE($K$2:$K$13)</f>
        <v>-0.11011366640232584</v>
      </c>
      <c r="M1061" s="4">
        <f>precM[[#This Row],[Prec]]-precM[[#This Row],[Seasonal]]</f>
        <v>1.8101136664023258</v>
      </c>
    </row>
    <row r="1062" spans="1:13" x14ac:dyDescent="0.3">
      <c r="A1062" s="1">
        <v>2009</v>
      </c>
      <c r="B1062" s="1">
        <v>5</v>
      </c>
      <c r="C1062" s="2">
        <f>DATE(precM[[#This Row],[Year]],precM[[#This Row],[Month]],15)</f>
        <v>39948</v>
      </c>
      <c r="D1062" s="1">
        <f>precM[[#This Row],[Year]]+1/24+(precM[[#This Row],[Month]]-1)/12</f>
        <v>2009.375</v>
      </c>
      <c r="E1062" s="1">
        <v>5.5</v>
      </c>
      <c r="F1062" s="1">
        <f>$Q$17+$Q$18*precM[[#This Row],[DecDate]]</f>
        <v>4.4851922894214216</v>
      </c>
      <c r="G1062">
        <f>precM[[#This Row],[Prec]]-precM[[#This Row],[Trend]]</f>
        <v>1.0148077105785784</v>
      </c>
      <c r="H1062" s="4">
        <f t="shared" si="16"/>
        <v>-0.70749998172911499</v>
      </c>
      <c r="I1062" s="4">
        <f>precM[[#This Row],[Trend]]+precM[[#This Row],[Cycle]]</f>
        <v>3.7776923076923064</v>
      </c>
      <c r="J1062" s="4">
        <f>precM[[#This Row],[Detrended]]-precM[[#This Row],[Cycle]]</f>
        <v>1.7223076923076934</v>
      </c>
      <c r="K1062" s="4">
        <f>AVERAGEIF(precM[Month],precM[Month],precM[High Frequency])</f>
        <v>-2.20263283108644</v>
      </c>
      <c r="L1062" s="4">
        <f>precM[[#This Row],[S0]]-AVERAGE($K$2:$K$13)</f>
        <v>-2.2055775839281</v>
      </c>
      <c r="M1062" s="4">
        <f>precM[[#This Row],[Prec]]-precM[[#This Row],[Seasonal]]</f>
        <v>7.7055775839281004</v>
      </c>
    </row>
    <row r="1063" spans="1:13" x14ac:dyDescent="0.3">
      <c r="A1063" s="1">
        <v>2009</v>
      </c>
      <c r="B1063" s="1">
        <v>6</v>
      </c>
      <c r="C1063" s="2">
        <f>DATE(precM[[#This Row],[Year]],precM[[#This Row],[Month]],15)</f>
        <v>39979</v>
      </c>
      <c r="D1063" s="1">
        <f>precM[[#This Row],[Year]]+1/24+(precM[[#This Row],[Month]]-1)/12</f>
        <v>2009.4583333333335</v>
      </c>
      <c r="E1063" s="1">
        <v>1.3</v>
      </c>
      <c r="F1063" s="1">
        <f>$Q$17+$Q$18*precM[[#This Row],[DecDate]]</f>
        <v>4.4858246655729541</v>
      </c>
      <c r="G1063">
        <f>precM[[#This Row],[Prec]]-precM[[#This Row],[Trend]]</f>
        <v>-3.1858246655729543</v>
      </c>
      <c r="H1063" s="4">
        <f t="shared" si="16"/>
        <v>-0.32967081941910747</v>
      </c>
      <c r="I1063" s="4">
        <f>precM[[#This Row],[Trend]]+precM[[#This Row],[Cycle]]</f>
        <v>4.1561538461538463</v>
      </c>
      <c r="J1063" s="4">
        <f>precM[[#This Row],[Detrended]]-precM[[#This Row],[Cycle]]</f>
        <v>-2.8561538461538469</v>
      </c>
      <c r="K1063" s="4">
        <f>AVERAGEIF(precM[Month],precM[Month],precM[High Frequency])</f>
        <v>-3.5464234734337858</v>
      </c>
      <c r="L1063" s="4">
        <f>precM[[#This Row],[S0]]-AVERAGE($K$2:$K$13)</f>
        <v>-3.5493682262754458</v>
      </c>
      <c r="M1063" s="4">
        <f>precM[[#This Row],[Prec]]-precM[[#This Row],[Seasonal]]</f>
        <v>4.8493682262754456</v>
      </c>
    </row>
    <row r="1064" spans="1:13" x14ac:dyDescent="0.3">
      <c r="A1064" s="1">
        <v>2009</v>
      </c>
      <c r="B1064" s="1">
        <v>7</v>
      </c>
      <c r="C1064" s="2">
        <f>DATE(precM[[#This Row],[Year]],precM[[#This Row],[Month]],15)</f>
        <v>40009</v>
      </c>
      <c r="D1064" s="1">
        <f>precM[[#This Row],[Year]]+1/24+(precM[[#This Row],[Month]]-1)/12</f>
        <v>2009.5416666666667</v>
      </c>
      <c r="E1064" s="1">
        <v>0.03</v>
      </c>
      <c r="F1064" s="1">
        <f>$Q$17+$Q$18*precM[[#This Row],[DecDate]]</f>
        <v>4.4864570417244849</v>
      </c>
      <c r="G1064">
        <f>precM[[#This Row],[Prec]]-precM[[#This Row],[Trend]]</f>
        <v>-4.4564570417244846</v>
      </c>
      <c r="H1064" s="4">
        <f t="shared" si="16"/>
        <v>0.16354295827551546</v>
      </c>
      <c r="I1064" s="4">
        <f>precM[[#This Row],[Trend]]+precM[[#This Row],[Cycle]]</f>
        <v>4.6500000000000004</v>
      </c>
      <c r="J1064" s="4">
        <f>precM[[#This Row],[Detrended]]-precM[[#This Row],[Cycle]]</f>
        <v>-4.62</v>
      </c>
      <c r="K1064" s="4">
        <f>AVERAGEIF(precM[Month],precM[Month],precM[High Frequency])</f>
        <v>-4.3746233148294991</v>
      </c>
      <c r="L1064" s="4">
        <f>precM[[#This Row],[S0]]-AVERAGE($K$2:$K$13)</f>
        <v>-4.3775680676711586</v>
      </c>
      <c r="M1064" s="4">
        <f>precM[[#This Row],[Prec]]-precM[[#This Row],[Seasonal]]</f>
        <v>4.4075680676711588</v>
      </c>
    </row>
    <row r="1065" spans="1:13" x14ac:dyDescent="0.3">
      <c r="A1065" s="1">
        <v>2009</v>
      </c>
      <c r="B1065" s="1">
        <v>8</v>
      </c>
      <c r="C1065" s="2">
        <f>DATE(precM[[#This Row],[Year]],precM[[#This Row],[Month]],15)</f>
        <v>40040</v>
      </c>
      <c r="D1065" s="1">
        <f>precM[[#This Row],[Year]]+1/24+(precM[[#This Row],[Month]]-1)/12</f>
        <v>2009.625</v>
      </c>
      <c r="E1065" s="1">
        <v>0.17</v>
      </c>
      <c r="F1065" s="1">
        <f>$Q$17+$Q$18*precM[[#This Row],[DecDate]]</f>
        <v>4.4870894178760139</v>
      </c>
      <c r="G1065">
        <f>precM[[#This Row],[Prec]]-precM[[#This Row],[Trend]]</f>
        <v>-4.317089417876014</v>
      </c>
      <c r="H1065" s="4">
        <f t="shared" si="16"/>
        <v>0.47060288981629267</v>
      </c>
      <c r="I1065" s="4">
        <f>precM[[#This Row],[Trend]]+precM[[#This Row],[Cycle]]</f>
        <v>4.957692307692307</v>
      </c>
      <c r="J1065" s="4">
        <f>precM[[#This Row],[Detrended]]-precM[[#This Row],[Cycle]]</f>
        <v>-4.787692307692307</v>
      </c>
      <c r="K1065" s="4">
        <f>AVERAGEIF(precM[Month],precM[Month],precM[High Frequency])</f>
        <v>-4.2356780333068986</v>
      </c>
      <c r="L1065" s="4">
        <f>precM[[#This Row],[S0]]-AVERAGE($K$2:$K$13)</f>
        <v>-4.2386227861485581</v>
      </c>
      <c r="M1065" s="4">
        <f>precM[[#This Row],[Prec]]-precM[[#This Row],[Seasonal]]</f>
        <v>4.4086227861485581</v>
      </c>
    </row>
    <row r="1066" spans="1:13" x14ac:dyDescent="0.3">
      <c r="A1066" s="1">
        <v>2009</v>
      </c>
      <c r="B1066" s="1">
        <v>9</v>
      </c>
      <c r="C1066" s="2">
        <f>DATE(precM[[#This Row],[Year]],precM[[#This Row],[Month]],15)</f>
        <v>40071</v>
      </c>
      <c r="D1066" s="1">
        <f>precM[[#This Row],[Year]]+1/24+(precM[[#This Row],[Month]]-1)/12</f>
        <v>2009.7083333333335</v>
      </c>
      <c r="E1066" s="1">
        <v>0.14000000000000001</v>
      </c>
      <c r="F1066" s="1">
        <f>$Q$17+$Q$18*precM[[#This Row],[DecDate]]</f>
        <v>4.4877217940275465</v>
      </c>
      <c r="G1066">
        <f>precM[[#This Row],[Prec]]-precM[[#This Row],[Trend]]</f>
        <v>-4.3477217940275468</v>
      </c>
      <c r="H1066" s="4">
        <f t="shared" si="16"/>
        <v>3.5355129049377224E-2</v>
      </c>
      <c r="I1066" s="4">
        <f>precM[[#This Row],[Trend]]+precM[[#This Row],[Cycle]]</f>
        <v>4.5230769230769239</v>
      </c>
      <c r="J1066" s="4">
        <f>precM[[#This Row],[Detrended]]-precM[[#This Row],[Cycle]]</f>
        <v>-4.3830769230769242</v>
      </c>
      <c r="K1066" s="4">
        <f>AVERAGEIF(precM[Month],precM[Month],precM[High Frequency])</f>
        <v>-3.6242505947660595</v>
      </c>
      <c r="L1066" s="4">
        <f>precM[[#This Row],[S0]]-AVERAGE($K$2:$K$13)</f>
        <v>-3.6271953476077194</v>
      </c>
      <c r="M1066" s="4">
        <f>precM[[#This Row],[Prec]]-precM[[#This Row],[Seasonal]]</f>
        <v>3.7671953476077196</v>
      </c>
    </row>
    <row r="1067" spans="1:13" x14ac:dyDescent="0.3">
      <c r="A1067" s="1">
        <v>2009</v>
      </c>
      <c r="B1067" s="1">
        <v>10</v>
      </c>
      <c r="C1067" s="2">
        <f>DATE(precM[[#This Row],[Year]],precM[[#This Row],[Month]],15)</f>
        <v>40101</v>
      </c>
      <c r="D1067" s="1">
        <f>precM[[#This Row],[Year]]+1/24+(precM[[#This Row],[Month]]-1)/12</f>
        <v>2009.7916666666667</v>
      </c>
      <c r="E1067" s="1">
        <v>3.11</v>
      </c>
      <c r="F1067" s="1">
        <f>$Q$17+$Q$18*precM[[#This Row],[DecDate]]</f>
        <v>4.4883541701790772</v>
      </c>
      <c r="G1067">
        <f>precM[[#This Row],[Prec]]-precM[[#This Row],[Trend]]</f>
        <v>-1.3783541701790774</v>
      </c>
      <c r="H1067" s="4">
        <f t="shared" si="16"/>
        <v>2.2415060590153857E-2</v>
      </c>
      <c r="I1067" s="4">
        <f>precM[[#This Row],[Trend]]+precM[[#This Row],[Cycle]]</f>
        <v>4.5107692307692311</v>
      </c>
      <c r="J1067" s="4">
        <f>precM[[#This Row],[Detrended]]-precM[[#This Row],[Cycle]]</f>
        <v>-1.4007692307692312</v>
      </c>
      <c r="K1067" s="4">
        <f>AVERAGEIF(precM[Month],precM[Month],precM[High Frequency])</f>
        <v>-1.0463521015067407</v>
      </c>
      <c r="L1067" s="4">
        <f>precM[[#This Row],[S0]]-AVERAGE($K$2:$K$13)</f>
        <v>-1.0492968543484005</v>
      </c>
      <c r="M1067" s="4">
        <f>precM[[#This Row],[Prec]]-precM[[#This Row],[Seasonal]]</f>
        <v>4.1592968543484004</v>
      </c>
    </row>
    <row r="1068" spans="1:13" x14ac:dyDescent="0.3">
      <c r="A1068" s="1">
        <v>2009</v>
      </c>
      <c r="B1068" s="1">
        <v>11</v>
      </c>
      <c r="C1068" s="2">
        <f>DATE(precM[[#This Row],[Year]],precM[[#This Row],[Month]],15)</f>
        <v>40132</v>
      </c>
      <c r="D1068" s="1">
        <f>precM[[#This Row],[Year]]+1/24+(precM[[#This Row],[Month]]-1)/12</f>
        <v>2009.875</v>
      </c>
      <c r="E1068" s="1">
        <v>5.5</v>
      </c>
      <c r="F1068" s="1">
        <f>$Q$17+$Q$18*precM[[#This Row],[DecDate]]</f>
        <v>4.4889865463306062</v>
      </c>
      <c r="G1068">
        <f>precM[[#This Row],[Prec]]-precM[[#This Row],[Trend]]</f>
        <v>1.0110134536693938</v>
      </c>
      <c r="H1068" s="4">
        <f t="shared" si="16"/>
        <v>0.20409037674631586</v>
      </c>
      <c r="I1068" s="4">
        <f>precM[[#This Row],[Trend]]+precM[[#This Row],[Cycle]]</f>
        <v>4.693076923076922</v>
      </c>
      <c r="J1068" s="4">
        <f>precM[[#This Row],[Detrended]]-precM[[#This Row],[Cycle]]</f>
        <v>0.80692307692307796</v>
      </c>
      <c r="K1068" s="4">
        <f>AVERAGEIF(precM[Month],precM[Month],precM[High Frequency])</f>
        <v>2.138580491673276</v>
      </c>
      <c r="L1068" s="4">
        <f>precM[[#This Row],[S0]]-AVERAGE($K$2:$K$13)</f>
        <v>2.1356357388316161</v>
      </c>
      <c r="M1068" s="4">
        <f>precM[[#This Row],[Prec]]-precM[[#This Row],[Seasonal]]</f>
        <v>3.3643642611683839</v>
      </c>
    </row>
    <row r="1069" spans="1:13" x14ac:dyDescent="0.3">
      <c r="A1069" s="1">
        <v>2009</v>
      </c>
      <c r="B1069" s="1">
        <v>12</v>
      </c>
      <c r="C1069" s="2">
        <f>DATE(precM[[#This Row],[Year]],precM[[#This Row],[Month]],15)</f>
        <v>40162</v>
      </c>
      <c r="D1069" s="1">
        <f>precM[[#This Row],[Year]]+1/24+(precM[[#This Row],[Month]]-1)/12</f>
        <v>2009.9583333333335</v>
      </c>
      <c r="E1069" s="1">
        <v>6.1</v>
      </c>
      <c r="F1069" s="1">
        <f>$Q$17+$Q$18*precM[[#This Row],[DecDate]]</f>
        <v>4.4896189224821388</v>
      </c>
      <c r="G1069">
        <f>precM[[#This Row],[Prec]]-precM[[#This Row],[Trend]]</f>
        <v>1.6103810775178609</v>
      </c>
      <c r="H1069" s="4">
        <f t="shared" si="16"/>
        <v>-0.18961892248213841</v>
      </c>
      <c r="I1069" s="4">
        <f>precM[[#This Row],[Trend]]+precM[[#This Row],[Cycle]]</f>
        <v>4.3000000000000007</v>
      </c>
      <c r="J1069" s="4">
        <f>precM[[#This Row],[Detrended]]-precM[[#This Row],[Cycle]]</f>
        <v>1.7999999999999994</v>
      </c>
      <c r="K1069" s="4">
        <f>AVERAGEIF(precM[Month],precM[Month],precM[High Frequency])</f>
        <v>4.7562727993655827</v>
      </c>
      <c r="L1069" s="4">
        <f>precM[[#This Row],[S0]]-AVERAGE($K$2:$K$13)</f>
        <v>4.7533280465239232</v>
      </c>
      <c r="M1069" s="4">
        <f>precM[[#This Row],[Prec]]-precM[[#This Row],[Seasonal]]</f>
        <v>1.3466719534760765</v>
      </c>
    </row>
    <row r="1070" spans="1:13" x14ac:dyDescent="0.3">
      <c r="A1070" s="1">
        <v>2010</v>
      </c>
      <c r="B1070" s="1">
        <v>1</v>
      </c>
      <c r="C1070" s="2">
        <f>DATE(precM[[#This Row],[Year]],precM[[#This Row],[Month]],15)</f>
        <v>40193</v>
      </c>
      <c r="D1070" s="1">
        <f>precM[[#This Row],[Year]]+1/24+(precM[[#This Row],[Month]]-1)/12</f>
        <v>2010.0416666666667</v>
      </c>
      <c r="E1070" s="1">
        <v>13.6</v>
      </c>
      <c r="F1070" s="1">
        <f>$Q$17+$Q$18*precM[[#This Row],[DecDate]]</f>
        <v>4.4902512986336696</v>
      </c>
      <c r="G1070">
        <f>precM[[#This Row],[Prec]]-precM[[#This Row],[Trend]]</f>
        <v>9.1097487013663301</v>
      </c>
      <c r="H1070" s="4">
        <f t="shared" si="16"/>
        <v>-0.28409745247982293</v>
      </c>
      <c r="I1070" s="4">
        <f>precM[[#This Row],[Trend]]+precM[[#This Row],[Cycle]]</f>
        <v>4.206153846153847</v>
      </c>
      <c r="J1070" s="4">
        <f>precM[[#This Row],[Detrended]]-precM[[#This Row],[Cycle]]</f>
        <v>9.3938461538461535</v>
      </c>
      <c r="K1070" s="4">
        <f>AVERAGEIF(precM[Month],precM[Month],precM[High Frequency])</f>
        <v>4.8781919111816014</v>
      </c>
      <c r="L1070" s="4">
        <f>precM[[#This Row],[S0]]-AVERAGE($K$2:$K$13)</f>
        <v>4.8752471583399419</v>
      </c>
      <c r="M1070" s="4">
        <f>precM[[#This Row],[Prec]]-precM[[#This Row],[Seasonal]]</f>
        <v>8.7247528416600577</v>
      </c>
    </row>
    <row r="1071" spans="1:13" x14ac:dyDescent="0.3">
      <c r="A1071" s="1">
        <v>2010</v>
      </c>
      <c r="B1071" s="1">
        <v>2</v>
      </c>
      <c r="C1071" s="2">
        <f>DATE(precM[[#This Row],[Year]],precM[[#This Row],[Month]],15)</f>
        <v>40224</v>
      </c>
      <c r="D1071" s="1">
        <f>precM[[#This Row],[Year]]+1/24+(precM[[#This Row],[Month]]-1)/12</f>
        <v>2010.125</v>
      </c>
      <c r="E1071" s="1">
        <v>7.1</v>
      </c>
      <c r="F1071" s="1">
        <f>$Q$17+$Q$18*precM[[#This Row],[DecDate]]</f>
        <v>4.4908836747851986</v>
      </c>
      <c r="G1071">
        <f>precM[[#This Row],[Prec]]-precM[[#This Row],[Trend]]</f>
        <v>2.6091163252148011</v>
      </c>
      <c r="H1071" s="4">
        <f t="shared" si="16"/>
        <v>-0.28088367478519982</v>
      </c>
      <c r="I1071" s="4">
        <f>precM[[#This Row],[Trend]]+precM[[#This Row],[Cycle]]</f>
        <v>4.2099999999999991</v>
      </c>
      <c r="J1071" s="4">
        <f>precM[[#This Row],[Detrended]]-precM[[#This Row],[Cycle]]</f>
        <v>2.890000000000001</v>
      </c>
      <c r="K1071" s="4">
        <f>AVERAGEIF(precM[Month],precM[Month],precM[High Frequency])</f>
        <v>4.3020697858842185</v>
      </c>
      <c r="L1071" s="4">
        <f>precM[[#This Row],[S0]]-AVERAGE($K$2:$K$13)</f>
        <v>4.299125033042559</v>
      </c>
      <c r="M1071" s="4">
        <f>precM[[#This Row],[Prec]]-precM[[#This Row],[Seasonal]]</f>
        <v>2.8008749669574406</v>
      </c>
    </row>
    <row r="1072" spans="1:13" x14ac:dyDescent="0.3">
      <c r="A1072" s="1">
        <v>2010</v>
      </c>
      <c r="B1072" s="1">
        <v>3</v>
      </c>
      <c r="C1072" s="2">
        <f>DATE(precM[[#This Row],[Year]],precM[[#This Row],[Month]],15)</f>
        <v>40252</v>
      </c>
      <c r="D1072" s="1">
        <f>precM[[#This Row],[Year]]+1/24+(precM[[#This Row],[Month]]-1)/12</f>
        <v>2010.2083333333335</v>
      </c>
      <c r="E1072" s="1">
        <v>6.25</v>
      </c>
      <c r="F1072" s="1">
        <f>$Q$17+$Q$18*precM[[#This Row],[DecDate]]</f>
        <v>4.4915160509367311</v>
      </c>
      <c r="G1072">
        <f>precM[[#This Row],[Prec]]-precM[[#This Row],[Trend]]</f>
        <v>1.7584839490632689</v>
      </c>
      <c r="H1072" s="4">
        <f t="shared" si="16"/>
        <v>-0.27305451247519219</v>
      </c>
      <c r="I1072" s="4">
        <f>precM[[#This Row],[Trend]]+precM[[#This Row],[Cycle]]</f>
        <v>4.2184615384615389</v>
      </c>
      <c r="J1072" s="4">
        <f>precM[[#This Row],[Detrended]]-precM[[#This Row],[Cycle]]</f>
        <v>2.0315384615384611</v>
      </c>
      <c r="K1072" s="4">
        <f>AVERAGEIF(precM[Month],precM[Month],precM[High Frequency])</f>
        <v>3.0973513084853286</v>
      </c>
      <c r="L1072" s="4">
        <f>precM[[#This Row],[S0]]-AVERAGE($K$2:$K$13)</f>
        <v>3.0944065556436686</v>
      </c>
      <c r="M1072" s="4">
        <f>precM[[#This Row],[Prec]]-precM[[#This Row],[Seasonal]]</f>
        <v>3.1555934443563314</v>
      </c>
    </row>
    <row r="1073" spans="1:13" x14ac:dyDescent="0.3">
      <c r="A1073" s="1">
        <v>2010</v>
      </c>
      <c r="B1073" s="1">
        <v>4</v>
      </c>
      <c r="C1073" s="2">
        <f>DATE(precM[[#This Row],[Year]],precM[[#This Row],[Month]],15)</f>
        <v>40283</v>
      </c>
      <c r="D1073" s="1">
        <f>precM[[#This Row],[Year]]+1/24+(precM[[#This Row],[Month]]-1)/12</f>
        <v>2010.2916666666667</v>
      </c>
      <c r="E1073" s="1">
        <v>8.14</v>
      </c>
      <c r="F1073" s="1">
        <f>$Q$17+$Q$18*precM[[#This Row],[DecDate]]</f>
        <v>4.4921484270882619</v>
      </c>
      <c r="G1073">
        <f>precM[[#This Row],[Prec]]-precM[[#This Row],[Trend]]</f>
        <v>3.6478515729117387</v>
      </c>
      <c r="H1073" s="4">
        <f t="shared" si="16"/>
        <v>7.7082342142507768E-2</v>
      </c>
      <c r="I1073" s="4">
        <f>precM[[#This Row],[Trend]]+precM[[#This Row],[Cycle]]</f>
        <v>4.5692307692307699</v>
      </c>
      <c r="J1073" s="4">
        <f>precM[[#This Row],[Detrended]]-precM[[#This Row],[Cycle]]</f>
        <v>3.5707692307692307</v>
      </c>
      <c r="K1073" s="4">
        <f>AVERAGEIF(precM[Month],precM[Month],precM[High Frequency])</f>
        <v>-0.10716891356066603</v>
      </c>
      <c r="L1073" s="4">
        <f>precM[[#This Row],[S0]]-AVERAGE($K$2:$K$13)</f>
        <v>-0.11011366640232584</v>
      </c>
      <c r="M1073" s="4">
        <f>precM[[#This Row],[Prec]]-precM[[#This Row],[Seasonal]]</f>
        <v>8.250113666402326</v>
      </c>
    </row>
    <row r="1074" spans="1:13" x14ac:dyDescent="0.3">
      <c r="A1074" s="1">
        <v>2010</v>
      </c>
      <c r="B1074" s="1">
        <v>5</v>
      </c>
      <c r="C1074" s="2">
        <f>DATE(precM[[#This Row],[Year]],precM[[#This Row],[Month]],15)</f>
        <v>40313</v>
      </c>
      <c r="D1074" s="1">
        <f>precM[[#This Row],[Year]]+1/24+(precM[[#This Row],[Month]]-1)/12</f>
        <v>2010.375</v>
      </c>
      <c r="E1074" s="1">
        <v>4.07</v>
      </c>
      <c r="F1074" s="1">
        <f>$Q$17+$Q$18*precM[[#This Row],[DecDate]]</f>
        <v>4.4927808032397909</v>
      </c>
      <c r="G1074">
        <f>precM[[#This Row],[Prec]]-precM[[#This Row],[Trend]]</f>
        <v>-0.42278080323979061</v>
      </c>
      <c r="H1074" s="4">
        <f t="shared" si="16"/>
        <v>-1.2423417013303756E-3</v>
      </c>
      <c r="I1074" s="4">
        <f>precM[[#This Row],[Trend]]+precM[[#This Row],[Cycle]]</f>
        <v>4.4915384615384601</v>
      </c>
      <c r="J1074" s="4">
        <f>precM[[#This Row],[Detrended]]-precM[[#This Row],[Cycle]]</f>
        <v>-0.42153846153846025</v>
      </c>
      <c r="K1074" s="4">
        <f>AVERAGEIF(precM[Month],precM[Month],precM[High Frequency])</f>
        <v>-2.20263283108644</v>
      </c>
      <c r="L1074" s="4">
        <f>precM[[#This Row],[S0]]-AVERAGE($K$2:$K$13)</f>
        <v>-2.2055775839281</v>
      </c>
      <c r="M1074" s="4">
        <f>precM[[#This Row],[Prec]]-precM[[#This Row],[Seasonal]]</f>
        <v>6.2755775839281007</v>
      </c>
    </row>
    <row r="1075" spans="1:13" x14ac:dyDescent="0.3">
      <c r="A1075" s="1">
        <v>2010</v>
      </c>
      <c r="B1075" s="1">
        <v>6</v>
      </c>
      <c r="C1075" s="2">
        <f>DATE(precM[[#This Row],[Year]],precM[[#This Row],[Month]],15)</f>
        <v>40344</v>
      </c>
      <c r="D1075" s="1">
        <f>precM[[#This Row],[Year]]+1/24+(precM[[#This Row],[Month]]-1)/12</f>
        <v>2010.4583333333335</v>
      </c>
      <c r="E1075" s="1">
        <v>0.39</v>
      </c>
      <c r="F1075" s="1">
        <f>$Q$17+$Q$18*precM[[#This Row],[DecDate]]</f>
        <v>4.4934131793913235</v>
      </c>
      <c r="G1075">
        <f>precM[[#This Row],[Prec]]-precM[[#This Row],[Trend]]</f>
        <v>-4.1034131793913238</v>
      </c>
      <c r="H1075" s="4">
        <f t="shared" si="16"/>
        <v>9.8125282147138837E-2</v>
      </c>
      <c r="I1075" s="4">
        <f>precM[[#This Row],[Trend]]+precM[[#This Row],[Cycle]]</f>
        <v>4.5915384615384625</v>
      </c>
      <c r="J1075" s="4">
        <f>precM[[#This Row],[Detrended]]-precM[[#This Row],[Cycle]]</f>
        <v>-4.2015384615384628</v>
      </c>
      <c r="K1075" s="4">
        <f>AVERAGEIF(precM[Month],precM[Month],precM[High Frequency])</f>
        <v>-3.5464234734337858</v>
      </c>
      <c r="L1075" s="4">
        <f>precM[[#This Row],[S0]]-AVERAGE($K$2:$K$13)</f>
        <v>-3.5493682262754458</v>
      </c>
      <c r="M1075" s="4">
        <f>precM[[#This Row],[Prec]]-precM[[#This Row],[Seasonal]]</f>
        <v>3.9393682262754459</v>
      </c>
    </row>
    <row r="1076" spans="1:13" x14ac:dyDescent="0.3">
      <c r="A1076" s="1">
        <v>2010</v>
      </c>
      <c r="B1076" s="1">
        <v>7</v>
      </c>
      <c r="C1076" s="2">
        <f>DATE(precM[[#This Row],[Year]],precM[[#This Row],[Month]],15)</f>
        <v>40374</v>
      </c>
      <c r="D1076" s="1">
        <f>precM[[#This Row],[Year]]+1/24+(precM[[#This Row],[Month]]-1)/12</f>
        <v>2010.5416666666667</v>
      </c>
      <c r="E1076" s="1">
        <v>0.08</v>
      </c>
      <c r="F1076" s="1">
        <f>$Q$17+$Q$18*precM[[#This Row],[DecDate]]</f>
        <v>4.4940455555428542</v>
      </c>
      <c r="G1076">
        <f>precM[[#This Row],[Prec]]-precM[[#This Row],[Trend]]</f>
        <v>-4.4140455555428542</v>
      </c>
      <c r="H1076" s="4">
        <f t="shared" si="16"/>
        <v>-0.21173786323516142</v>
      </c>
      <c r="I1076" s="4">
        <f>precM[[#This Row],[Trend]]+precM[[#This Row],[Cycle]]</f>
        <v>4.2823076923076933</v>
      </c>
      <c r="J1076" s="4">
        <f>precM[[#This Row],[Detrended]]-precM[[#This Row],[Cycle]]</f>
        <v>-4.2023076923076932</v>
      </c>
      <c r="K1076" s="4">
        <f>AVERAGEIF(precM[Month],precM[Month],precM[High Frequency])</f>
        <v>-4.3746233148294991</v>
      </c>
      <c r="L1076" s="4">
        <f>precM[[#This Row],[S0]]-AVERAGE($K$2:$K$13)</f>
        <v>-4.3775680676711586</v>
      </c>
      <c r="M1076" s="4">
        <f>precM[[#This Row],[Prec]]-precM[[#This Row],[Seasonal]]</f>
        <v>4.4575680676711587</v>
      </c>
    </row>
    <row r="1077" spans="1:13" x14ac:dyDescent="0.3">
      <c r="A1077" s="1">
        <v>2010</v>
      </c>
      <c r="B1077" s="1">
        <v>8</v>
      </c>
      <c r="C1077" s="2">
        <f>DATE(precM[[#This Row],[Year]],precM[[#This Row],[Month]],15)</f>
        <v>40405</v>
      </c>
      <c r="D1077" s="1">
        <f>precM[[#This Row],[Year]]+1/24+(precM[[#This Row],[Month]]-1)/12</f>
        <v>2010.625</v>
      </c>
      <c r="E1077" s="1">
        <v>0.08</v>
      </c>
      <c r="F1077" s="1">
        <f>$Q$17+$Q$18*precM[[#This Row],[DecDate]]</f>
        <v>4.4946779316943832</v>
      </c>
      <c r="G1077">
        <f>precM[[#This Row],[Prec]]-precM[[#This Row],[Trend]]</f>
        <v>-4.4146779316943832</v>
      </c>
      <c r="H1077" s="4">
        <f t="shared" si="16"/>
        <v>-0.60544716246361518</v>
      </c>
      <c r="I1077" s="4">
        <f>precM[[#This Row],[Trend]]+precM[[#This Row],[Cycle]]</f>
        <v>3.8892307692307679</v>
      </c>
      <c r="J1077" s="4">
        <f>precM[[#This Row],[Detrended]]-precM[[#This Row],[Cycle]]</f>
        <v>-3.8092307692307679</v>
      </c>
      <c r="K1077" s="4">
        <f>AVERAGEIF(precM[Month],precM[Month],precM[High Frequency])</f>
        <v>-4.2356780333068986</v>
      </c>
      <c r="L1077" s="4">
        <f>precM[[#This Row],[S0]]-AVERAGE($K$2:$K$13)</f>
        <v>-4.2386227861485581</v>
      </c>
      <c r="M1077" s="4">
        <f>precM[[#This Row],[Prec]]-precM[[#This Row],[Seasonal]]</f>
        <v>4.3186227861485582</v>
      </c>
    </row>
    <row r="1078" spans="1:13" x14ac:dyDescent="0.3">
      <c r="A1078" s="1">
        <v>2010</v>
      </c>
      <c r="B1078" s="1">
        <v>9</v>
      </c>
      <c r="C1078" s="2">
        <f>DATE(precM[[#This Row],[Year]],precM[[#This Row],[Month]],15)</f>
        <v>40436</v>
      </c>
      <c r="D1078" s="1">
        <f>precM[[#This Row],[Year]]+1/24+(precM[[#This Row],[Month]]-1)/12</f>
        <v>2010.7083333333335</v>
      </c>
      <c r="E1078" s="1">
        <v>0.28000000000000003</v>
      </c>
      <c r="F1078" s="1">
        <f>$Q$17+$Q$18*precM[[#This Row],[DecDate]]</f>
        <v>4.4953103078459158</v>
      </c>
      <c r="G1078">
        <f>precM[[#This Row],[Prec]]-precM[[#This Row],[Trend]]</f>
        <v>-4.2153103078459155</v>
      </c>
      <c r="H1078" s="4">
        <f t="shared" si="16"/>
        <v>0.28699738446177719</v>
      </c>
      <c r="I1078" s="4">
        <f>precM[[#This Row],[Trend]]+precM[[#This Row],[Cycle]]</f>
        <v>4.7823076923076933</v>
      </c>
      <c r="J1078" s="4">
        <f>precM[[#This Row],[Detrended]]-precM[[#This Row],[Cycle]]</f>
        <v>-4.502307692307693</v>
      </c>
      <c r="K1078" s="4">
        <f>AVERAGEIF(precM[Month],precM[Month],precM[High Frequency])</f>
        <v>-3.6242505947660595</v>
      </c>
      <c r="L1078" s="4">
        <f>precM[[#This Row],[S0]]-AVERAGE($K$2:$K$13)</f>
        <v>-3.6271953476077194</v>
      </c>
      <c r="M1078" s="4">
        <f>precM[[#This Row],[Prec]]-precM[[#This Row],[Seasonal]]</f>
        <v>3.9071953476077192</v>
      </c>
    </row>
    <row r="1079" spans="1:13" x14ac:dyDescent="0.3">
      <c r="A1079" s="1">
        <v>2010</v>
      </c>
      <c r="B1079" s="1">
        <v>10</v>
      </c>
      <c r="C1079" s="2">
        <f>DATE(precM[[#This Row],[Year]],precM[[#This Row],[Month]],15)</f>
        <v>40466</v>
      </c>
      <c r="D1079" s="1">
        <f>precM[[#This Row],[Year]]+1/24+(precM[[#This Row],[Month]]-1)/12</f>
        <v>2010.7916666666667</v>
      </c>
      <c r="E1079" s="1">
        <v>4.7</v>
      </c>
      <c r="F1079" s="1">
        <f>$Q$17+$Q$18*precM[[#This Row],[DecDate]]</f>
        <v>4.4959426839974466</v>
      </c>
      <c r="G1079">
        <f>precM[[#This Row],[Prec]]-precM[[#This Row],[Trend]]</f>
        <v>0.20405731600255361</v>
      </c>
      <c r="H1079" s="4">
        <f t="shared" si="16"/>
        <v>4.7903469848707816E-2</v>
      </c>
      <c r="I1079" s="4">
        <f>precM[[#This Row],[Trend]]+precM[[#This Row],[Cycle]]</f>
        <v>4.5438461538461548</v>
      </c>
      <c r="J1079" s="4">
        <f>precM[[#This Row],[Detrended]]-precM[[#This Row],[Cycle]]</f>
        <v>0.15615384615384581</v>
      </c>
      <c r="K1079" s="4">
        <f>AVERAGEIF(precM[Month],precM[Month],precM[High Frequency])</f>
        <v>-1.0463521015067407</v>
      </c>
      <c r="L1079" s="4">
        <f>precM[[#This Row],[S0]]-AVERAGE($K$2:$K$13)</f>
        <v>-1.0492968543484005</v>
      </c>
      <c r="M1079" s="4">
        <f>precM[[#This Row],[Prec]]-precM[[#This Row],[Seasonal]]</f>
        <v>5.7492968543484011</v>
      </c>
    </row>
    <row r="1080" spans="1:13" x14ac:dyDescent="0.3">
      <c r="A1080" s="1">
        <v>2010</v>
      </c>
      <c r="B1080" s="1">
        <v>11</v>
      </c>
      <c r="C1080" s="2">
        <f>DATE(precM[[#This Row],[Year]],precM[[#This Row],[Month]],15)</f>
        <v>40497</v>
      </c>
      <c r="D1080" s="1">
        <f>precM[[#This Row],[Year]]+1/24+(precM[[#This Row],[Month]]-1)/12</f>
        <v>2010.875</v>
      </c>
      <c r="E1080" s="1">
        <v>2.1</v>
      </c>
      <c r="F1080" s="1">
        <f>$Q$17+$Q$18*precM[[#This Row],[DecDate]]</f>
        <v>4.4965750601489756</v>
      </c>
      <c r="G1080">
        <f>precM[[#This Row],[Prec]]-precM[[#This Row],[Trend]]</f>
        <v>-2.3965750601489755</v>
      </c>
      <c r="H1080" s="4">
        <f t="shared" si="16"/>
        <v>-0.22503659861051534</v>
      </c>
      <c r="I1080" s="4">
        <f>precM[[#This Row],[Trend]]+precM[[#This Row],[Cycle]]</f>
        <v>4.2715384615384604</v>
      </c>
      <c r="J1080" s="4">
        <f>precM[[#This Row],[Detrended]]-precM[[#This Row],[Cycle]]</f>
        <v>-2.1715384615384603</v>
      </c>
      <c r="K1080" s="4">
        <f>AVERAGEIF(precM[Month],precM[Month],precM[High Frequency])</f>
        <v>2.138580491673276</v>
      </c>
      <c r="L1080" s="4">
        <f>precM[[#This Row],[S0]]-AVERAGE($K$2:$K$13)</f>
        <v>2.1356357388316161</v>
      </c>
      <c r="M1080" s="4">
        <f>precM[[#This Row],[Prec]]-precM[[#This Row],[Seasonal]]</f>
        <v>-3.5635738831615971E-2</v>
      </c>
    </row>
    <row r="1081" spans="1:13" x14ac:dyDescent="0.3">
      <c r="A1081" s="1">
        <v>2010</v>
      </c>
      <c r="B1081" s="1">
        <v>12</v>
      </c>
      <c r="C1081" s="2">
        <f>DATE(precM[[#This Row],[Year]],precM[[#This Row],[Month]],15)</f>
        <v>40527</v>
      </c>
      <c r="D1081" s="1">
        <f>precM[[#This Row],[Year]]+1/24+(precM[[#This Row],[Month]]-1)/12</f>
        <v>2010.9583333333335</v>
      </c>
      <c r="E1081" s="1">
        <v>6.8</v>
      </c>
      <c r="F1081" s="1">
        <f>$Q$17+$Q$18*precM[[#This Row],[DecDate]]</f>
        <v>4.4972074363005081</v>
      </c>
      <c r="G1081">
        <f>precM[[#This Row],[Prec]]-precM[[#This Row],[Trend]]</f>
        <v>2.3027925636994917</v>
      </c>
      <c r="H1081" s="4">
        <f t="shared" si="16"/>
        <v>-0.2941305132235843</v>
      </c>
      <c r="I1081" s="4">
        <f>precM[[#This Row],[Trend]]+precM[[#This Row],[Cycle]]</f>
        <v>4.2030769230769236</v>
      </c>
      <c r="J1081" s="4">
        <f>precM[[#This Row],[Detrended]]-precM[[#This Row],[Cycle]]</f>
        <v>2.5969230769230762</v>
      </c>
      <c r="K1081" s="4">
        <f>AVERAGEIF(precM[Month],precM[Month],precM[High Frequency])</f>
        <v>4.7562727993655827</v>
      </c>
      <c r="L1081" s="4">
        <f>precM[[#This Row],[S0]]-AVERAGE($K$2:$K$13)</f>
        <v>4.7533280465239232</v>
      </c>
      <c r="M1081" s="4">
        <f>precM[[#This Row],[Prec]]-precM[[#This Row],[Seasonal]]</f>
        <v>2.0466719534760767</v>
      </c>
    </row>
    <row r="1082" spans="1:13" x14ac:dyDescent="0.3">
      <c r="A1082" s="1">
        <v>2011</v>
      </c>
      <c r="B1082" s="1">
        <v>1</v>
      </c>
      <c r="C1082" s="2">
        <f>DATE(precM[[#This Row],[Year]],precM[[#This Row],[Month]],15)</f>
        <v>40558</v>
      </c>
      <c r="D1082" s="1">
        <f>precM[[#This Row],[Year]]+1/24+(precM[[#This Row],[Month]]-1)/12</f>
        <v>2011.0416666666667</v>
      </c>
      <c r="E1082" s="1">
        <v>2.08</v>
      </c>
      <c r="F1082" s="1">
        <f>$Q$17+$Q$18*precM[[#This Row],[DecDate]]</f>
        <v>4.4978398124520389</v>
      </c>
      <c r="G1082">
        <f>precM[[#This Row],[Prec]]-precM[[#This Row],[Trend]]</f>
        <v>-2.4178398124520388</v>
      </c>
      <c r="H1082" s="4">
        <f t="shared" si="16"/>
        <v>-0.31860904322126898</v>
      </c>
      <c r="I1082" s="4">
        <f>precM[[#This Row],[Trend]]+precM[[#This Row],[Cycle]]</f>
        <v>4.1792307692307702</v>
      </c>
      <c r="J1082" s="4">
        <f>precM[[#This Row],[Detrended]]-precM[[#This Row],[Cycle]]</f>
        <v>-2.0992307692307697</v>
      </c>
      <c r="K1082" s="4">
        <f>AVERAGEIF(precM[Month],precM[Month],precM[High Frequency])</f>
        <v>4.8781919111816014</v>
      </c>
      <c r="L1082" s="4">
        <f>precM[[#This Row],[S0]]-AVERAGE($K$2:$K$13)</f>
        <v>4.8752471583399419</v>
      </c>
      <c r="M1082" s="4">
        <f>precM[[#This Row],[Prec]]-precM[[#This Row],[Seasonal]]</f>
        <v>-2.7952471583399419</v>
      </c>
    </row>
    <row r="1083" spans="1:13" x14ac:dyDescent="0.3">
      <c r="A1083" s="1">
        <v>2011</v>
      </c>
      <c r="B1083" s="1">
        <v>2</v>
      </c>
      <c r="C1083" s="2">
        <f>DATE(precM[[#This Row],[Year]],precM[[#This Row],[Month]],15)</f>
        <v>40589</v>
      </c>
      <c r="D1083" s="1">
        <f>precM[[#This Row],[Year]]+1/24+(precM[[#This Row],[Month]]-1)/12</f>
        <v>2011.125</v>
      </c>
      <c r="E1083" s="1">
        <v>8.49</v>
      </c>
      <c r="F1083" s="1">
        <f>$Q$17+$Q$18*precM[[#This Row],[DecDate]]</f>
        <v>4.4984721886035679</v>
      </c>
      <c r="G1083">
        <f>precM[[#This Row],[Prec]]-precM[[#This Row],[Trend]]</f>
        <v>3.9915278113964323</v>
      </c>
      <c r="H1083" s="4">
        <f t="shared" si="16"/>
        <v>-0.32539526552664594</v>
      </c>
      <c r="I1083" s="4">
        <f>precM[[#This Row],[Trend]]+precM[[#This Row],[Cycle]]</f>
        <v>4.1730769230769216</v>
      </c>
      <c r="J1083" s="4">
        <f>precM[[#This Row],[Detrended]]-precM[[#This Row],[Cycle]]</f>
        <v>4.3169230769230786</v>
      </c>
      <c r="K1083" s="4">
        <f>AVERAGEIF(precM[Month],precM[Month],precM[High Frequency])</f>
        <v>4.3020697858842185</v>
      </c>
      <c r="L1083" s="4">
        <f>precM[[#This Row],[S0]]-AVERAGE($K$2:$K$13)</f>
        <v>4.299125033042559</v>
      </c>
      <c r="M1083" s="4">
        <f>precM[[#This Row],[Prec]]-precM[[#This Row],[Seasonal]]</f>
        <v>4.1908749669574412</v>
      </c>
    </row>
    <row r="1084" spans="1:13" x14ac:dyDescent="0.3">
      <c r="A1084" s="1">
        <v>2011</v>
      </c>
      <c r="B1084" s="1">
        <v>3</v>
      </c>
      <c r="C1084" s="2">
        <f>DATE(precM[[#This Row],[Year]],precM[[#This Row],[Month]],15)</f>
        <v>40617</v>
      </c>
      <c r="D1084" s="1">
        <f>precM[[#This Row],[Year]]+1/24+(precM[[#This Row],[Month]]-1)/12</f>
        <v>2011.2083333333335</v>
      </c>
      <c r="E1084" s="1">
        <v>18.71</v>
      </c>
      <c r="F1084" s="1">
        <f>$Q$17+$Q$18*precM[[#This Row],[DecDate]]</f>
        <v>4.4991045647551005</v>
      </c>
      <c r="G1084">
        <f>precM[[#This Row],[Prec]]-precM[[#This Row],[Trend]]</f>
        <v>14.2108954352449</v>
      </c>
      <c r="H1084" s="4">
        <f t="shared" si="16"/>
        <v>-0.29602764167817675</v>
      </c>
      <c r="I1084" s="4">
        <f>precM[[#This Row],[Trend]]+precM[[#This Row],[Cycle]]</f>
        <v>4.2030769230769236</v>
      </c>
      <c r="J1084" s="4">
        <f>precM[[#This Row],[Detrended]]-precM[[#This Row],[Cycle]]</f>
        <v>14.506923076923076</v>
      </c>
      <c r="K1084" s="4">
        <f>AVERAGEIF(precM[Month],precM[Month],precM[High Frequency])</f>
        <v>3.0973513084853286</v>
      </c>
      <c r="L1084" s="4">
        <f>precM[[#This Row],[S0]]-AVERAGE($K$2:$K$13)</f>
        <v>3.0944065556436686</v>
      </c>
      <c r="M1084" s="4">
        <f>precM[[#This Row],[Prec]]-precM[[#This Row],[Seasonal]]</f>
        <v>15.615593444356332</v>
      </c>
    </row>
    <row r="1085" spans="1:13" x14ac:dyDescent="0.3">
      <c r="A1085" s="1">
        <v>2011</v>
      </c>
      <c r="B1085" s="1">
        <v>4</v>
      </c>
      <c r="C1085" s="2">
        <f>DATE(precM[[#This Row],[Year]],precM[[#This Row],[Month]],15)</f>
        <v>40648</v>
      </c>
      <c r="D1085" s="1">
        <f>precM[[#This Row],[Year]]+1/24+(precM[[#This Row],[Month]]-1)/12</f>
        <v>2011.2916666666667</v>
      </c>
      <c r="E1085" s="1">
        <v>3.15</v>
      </c>
      <c r="F1085" s="1">
        <f>$Q$17+$Q$18*precM[[#This Row],[DecDate]]</f>
        <v>4.4997369409066312</v>
      </c>
      <c r="G1085">
        <f>precM[[#This Row],[Prec]]-precM[[#This Row],[Trend]]</f>
        <v>-1.3497369409066313</v>
      </c>
      <c r="H1085" s="4">
        <f t="shared" si="16"/>
        <v>0.25872459755490779</v>
      </c>
      <c r="I1085" s="4">
        <f>precM[[#This Row],[Trend]]+precM[[#This Row],[Cycle]]</f>
        <v>4.758461538461539</v>
      </c>
      <c r="J1085" s="4">
        <f>precM[[#This Row],[Detrended]]-precM[[#This Row],[Cycle]]</f>
        <v>-1.6084615384615391</v>
      </c>
      <c r="K1085" s="4">
        <f>AVERAGEIF(precM[Month],precM[Month],precM[High Frequency])</f>
        <v>-0.10716891356066603</v>
      </c>
      <c r="L1085" s="4">
        <f>precM[[#This Row],[S0]]-AVERAGE($K$2:$K$13)</f>
        <v>-0.11011366640232584</v>
      </c>
      <c r="M1085" s="4">
        <f>precM[[#This Row],[Prec]]-precM[[#This Row],[Seasonal]]</f>
        <v>3.2601136664023258</v>
      </c>
    </row>
    <row r="1086" spans="1:13" x14ac:dyDescent="0.3">
      <c r="A1086" s="1">
        <v>2011</v>
      </c>
      <c r="B1086" s="1">
        <v>5</v>
      </c>
      <c r="C1086" s="2">
        <f>DATE(precM[[#This Row],[Year]],precM[[#This Row],[Month]],15)</f>
        <v>40678</v>
      </c>
      <c r="D1086" s="1">
        <f>precM[[#This Row],[Year]]+1/24+(precM[[#This Row],[Month]]-1)/12</f>
        <v>2011.375</v>
      </c>
      <c r="E1086" s="1">
        <v>4.5999999999999996</v>
      </c>
      <c r="F1086" s="1">
        <f>$Q$17+$Q$18*precM[[#This Row],[DecDate]]</f>
        <v>4.5003693170581602</v>
      </c>
      <c r="G1086">
        <f>precM[[#This Row],[Prec]]-precM[[#This Row],[Trend]]</f>
        <v>9.963068294183941E-2</v>
      </c>
      <c r="H1086" s="4">
        <f t="shared" si="16"/>
        <v>0.51193837524953101</v>
      </c>
      <c r="I1086" s="4">
        <f>precM[[#This Row],[Trend]]+precM[[#This Row],[Cycle]]</f>
        <v>5.012307692307691</v>
      </c>
      <c r="J1086" s="4">
        <f>precM[[#This Row],[Detrended]]-precM[[#This Row],[Cycle]]</f>
        <v>-0.4123076923076916</v>
      </c>
      <c r="K1086" s="4">
        <f>AVERAGEIF(precM[Month],precM[Month],precM[High Frequency])</f>
        <v>-2.20263283108644</v>
      </c>
      <c r="L1086" s="4">
        <f>precM[[#This Row],[S0]]-AVERAGE($K$2:$K$13)</f>
        <v>-2.2055775839281</v>
      </c>
      <c r="M1086" s="4">
        <f>precM[[#This Row],[Prec]]-precM[[#This Row],[Seasonal]]</f>
        <v>6.8055775839281001</v>
      </c>
    </row>
    <row r="1087" spans="1:13" x14ac:dyDescent="0.3">
      <c r="A1087" s="1">
        <v>2011</v>
      </c>
      <c r="B1087" s="1">
        <v>6</v>
      </c>
      <c r="C1087" s="2">
        <f>DATE(precM[[#This Row],[Year]],precM[[#This Row],[Month]],15)</f>
        <v>40709</v>
      </c>
      <c r="D1087" s="1">
        <f>precM[[#This Row],[Year]]+1/24+(precM[[#This Row],[Month]]-1)/12</f>
        <v>2011.4583333333335</v>
      </c>
      <c r="E1087" s="1">
        <v>3.18</v>
      </c>
      <c r="F1087" s="1">
        <f>$Q$17+$Q$18*precM[[#This Row],[DecDate]]</f>
        <v>4.5010016932096928</v>
      </c>
      <c r="G1087">
        <f>precM[[#This Row],[Prec]]-precM[[#This Row],[Trend]]</f>
        <v>-1.3210016932096926</v>
      </c>
      <c r="H1087" s="4">
        <f t="shared" si="16"/>
        <v>1.6143829221749231</v>
      </c>
      <c r="I1087" s="4">
        <f>precM[[#This Row],[Trend]]+precM[[#This Row],[Cycle]]</f>
        <v>6.1153846153846159</v>
      </c>
      <c r="J1087" s="4">
        <f>precM[[#This Row],[Detrended]]-precM[[#This Row],[Cycle]]</f>
        <v>-2.9353846153846157</v>
      </c>
      <c r="K1087" s="4">
        <f>AVERAGEIF(precM[Month],precM[Month],precM[High Frequency])</f>
        <v>-3.5464234734337858</v>
      </c>
      <c r="L1087" s="4">
        <f>precM[[#This Row],[S0]]-AVERAGE($K$2:$K$13)</f>
        <v>-3.5493682262754458</v>
      </c>
      <c r="M1087" s="4">
        <f>precM[[#This Row],[Prec]]-precM[[#This Row],[Seasonal]]</f>
        <v>6.7293682262754455</v>
      </c>
    </row>
    <row r="1088" spans="1:13" x14ac:dyDescent="0.3">
      <c r="A1088" s="1">
        <v>2011</v>
      </c>
      <c r="B1088" s="1">
        <v>7</v>
      </c>
      <c r="C1088" s="2">
        <f>DATE(precM[[#This Row],[Year]],precM[[#This Row],[Month]],15)</f>
        <v>40739</v>
      </c>
      <c r="D1088" s="1">
        <f>precM[[#This Row],[Year]]+1/24+(precM[[#This Row],[Month]]-1)/12</f>
        <v>2011.5416666666667</v>
      </c>
      <c r="E1088" s="1">
        <v>0.08</v>
      </c>
      <c r="F1088" s="1">
        <f>$Q$17+$Q$18*precM[[#This Row],[DecDate]]</f>
        <v>4.5016340693612236</v>
      </c>
      <c r="G1088">
        <f>precM[[#This Row],[Prec]]-precM[[#This Row],[Trend]]</f>
        <v>-4.4216340693612235</v>
      </c>
      <c r="H1088" s="4">
        <f t="shared" si="16"/>
        <v>1.6768274691003158</v>
      </c>
      <c r="I1088" s="4">
        <f>precM[[#This Row],[Trend]]+precM[[#This Row],[Cycle]]</f>
        <v>6.1784615384615389</v>
      </c>
      <c r="J1088" s="4">
        <f>precM[[#This Row],[Detrended]]-precM[[#This Row],[Cycle]]</f>
        <v>-6.0984615384615388</v>
      </c>
      <c r="K1088" s="4">
        <f>AVERAGEIF(precM[Month],precM[Month],precM[High Frequency])</f>
        <v>-4.3746233148294991</v>
      </c>
      <c r="L1088" s="4">
        <f>precM[[#This Row],[S0]]-AVERAGE($K$2:$K$13)</f>
        <v>-4.3775680676711586</v>
      </c>
      <c r="M1088" s="4">
        <f>precM[[#This Row],[Prec]]-precM[[#This Row],[Seasonal]]</f>
        <v>4.4575680676711587</v>
      </c>
    </row>
    <row r="1089" spans="1:13" x14ac:dyDescent="0.3">
      <c r="A1089" s="1">
        <v>2011</v>
      </c>
      <c r="B1089" s="1">
        <v>8</v>
      </c>
      <c r="C1089" s="2">
        <f>DATE(precM[[#This Row],[Year]],precM[[#This Row],[Month]],15)</f>
        <v>40770</v>
      </c>
      <c r="D1089" s="1">
        <f>precM[[#This Row],[Year]]+1/24+(precM[[#This Row],[Month]]-1)/12</f>
        <v>2011.625</v>
      </c>
      <c r="E1089" s="1">
        <v>0</v>
      </c>
      <c r="F1089" s="1">
        <f>$Q$17+$Q$18*precM[[#This Row],[DecDate]]</f>
        <v>4.5022664455127526</v>
      </c>
      <c r="G1089">
        <f>precM[[#This Row],[Prec]]-precM[[#This Row],[Trend]]</f>
        <v>-4.5022664455127526</v>
      </c>
      <c r="H1089" s="4">
        <f t="shared" si="16"/>
        <v>1.7446566314103231</v>
      </c>
      <c r="I1089" s="4">
        <f>precM[[#This Row],[Trend]]+precM[[#This Row],[Cycle]]</f>
        <v>6.2469230769230757</v>
      </c>
      <c r="J1089" s="4">
        <f>precM[[#This Row],[Detrended]]-precM[[#This Row],[Cycle]]</f>
        <v>-6.2469230769230757</v>
      </c>
      <c r="K1089" s="4">
        <f>AVERAGEIF(precM[Month],precM[Month],precM[High Frequency])</f>
        <v>-4.2356780333068986</v>
      </c>
      <c r="L1089" s="4">
        <f>precM[[#This Row],[S0]]-AVERAGE($K$2:$K$13)</f>
        <v>-4.2386227861485581</v>
      </c>
      <c r="M1089" s="4">
        <f>precM[[#This Row],[Prec]]-precM[[#This Row],[Seasonal]]</f>
        <v>4.2386227861485581</v>
      </c>
    </row>
    <row r="1090" spans="1:13" x14ac:dyDescent="0.3">
      <c r="A1090" s="1">
        <v>2011</v>
      </c>
      <c r="B1090" s="1">
        <v>9</v>
      </c>
      <c r="C1090" s="2">
        <f>DATE(precM[[#This Row],[Year]],precM[[#This Row],[Month]],15)</f>
        <v>40801</v>
      </c>
      <c r="D1090" s="1">
        <f>precM[[#This Row],[Year]]+1/24+(precM[[#This Row],[Month]]-1)/12</f>
        <v>2011.7083333333335</v>
      </c>
      <c r="E1090" s="1">
        <v>0.47</v>
      </c>
      <c r="F1090" s="1">
        <f>$Q$17+$Q$18*precM[[#This Row],[DecDate]]</f>
        <v>4.5028988216642851</v>
      </c>
      <c r="G1090">
        <f>precM[[#This Row],[Prec]]-precM[[#This Row],[Trend]]</f>
        <v>-4.0328988216642854</v>
      </c>
      <c r="H1090" s="4">
        <f t="shared" si="16"/>
        <v>2.2986396398741773</v>
      </c>
      <c r="I1090" s="4">
        <f>precM[[#This Row],[Trend]]+precM[[#This Row],[Cycle]]</f>
        <v>6.8015384615384624</v>
      </c>
      <c r="J1090" s="4">
        <f>precM[[#This Row],[Detrended]]-precM[[#This Row],[Cycle]]</f>
        <v>-6.3315384615384627</v>
      </c>
      <c r="K1090" s="4">
        <f>AVERAGEIF(precM[Month],precM[Month],precM[High Frequency])</f>
        <v>-3.6242505947660595</v>
      </c>
      <c r="L1090" s="4">
        <f>precM[[#This Row],[S0]]-AVERAGE($K$2:$K$13)</f>
        <v>-3.6271953476077194</v>
      </c>
      <c r="M1090" s="4">
        <f>precM[[#This Row],[Prec]]-precM[[#This Row],[Seasonal]]</f>
        <v>4.0971953476077196</v>
      </c>
    </row>
    <row r="1091" spans="1:13" x14ac:dyDescent="0.3">
      <c r="A1091" s="1">
        <v>2011</v>
      </c>
      <c r="B1091" s="1">
        <v>10</v>
      </c>
      <c r="C1091" s="2">
        <f>DATE(precM[[#This Row],[Year]],precM[[#This Row],[Month]],15)</f>
        <v>40831</v>
      </c>
      <c r="D1091" s="1">
        <f>precM[[#This Row],[Year]]+1/24+(precM[[#This Row],[Month]]-1)/12</f>
        <v>2011.7916666666667</v>
      </c>
      <c r="E1091" s="1">
        <v>7.5</v>
      </c>
      <c r="F1091" s="1">
        <f>$Q$17+$Q$18*precM[[#This Row],[DecDate]]</f>
        <v>4.5035311978158159</v>
      </c>
      <c r="G1091">
        <f>precM[[#This Row],[Prec]]-precM[[#This Row],[Trend]]</f>
        <v>2.9964688021841841</v>
      </c>
      <c r="H1091" s="4">
        <f t="shared" si="16"/>
        <v>1.3549303406457229</v>
      </c>
      <c r="I1091" s="4">
        <f>precM[[#This Row],[Trend]]+precM[[#This Row],[Cycle]]</f>
        <v>5.8584615384615386</v>
      </c>
      <c r="J1091" s="4">
        <f>precM[[#This Row],[Detrended]]-precM[[#This Row],[Cycle]]</f>
        <v>1.6415384615384612</v>
      </c>
      <c r="K1091" s="4">
        <f>AVERAGEIF(precM[Month],precM[Month],precM[High Frequency])</f>
        <v>-1.0463521015067407</v>
      </c>
      <c r="L1091" s="4">
        <f>precM[[#This Row],[S0]]-AVERAGE($K$2:$K$13)</f>
        <v>-1.0492968543484005</v>
      </c>
      <c r="M1091" s="4">
        <f>precM[[#This Row],[Prec]]-precM[[#This Row],[Seasonal]]</f>
        <v>8.5492968543484</v>
      </c>
    </row>
    <row r="1092" spans="1:13" x14ac:dyDescent="0.3">
      <c r="A1092" s="1">
        <v>2011</v>
      </c>
      <c r="B1092" s="1">
        <v>11</v>
      </c>
      <c r="C1092" s="2">
        <f>DATE(precM[[#This Row],[Year]],precM[[#This Row],[Month]],15)</f>
        <v>40862</v>
      </c>
      <c r="D1092" s="1">
        <f>precM[[#This Row],[Year]]+1/24+(precM[[#This Row],[Month]]-1)/12</f>
        <v>2011.875</v>
      </c>
      <c r="E1092" s="1">
        <v>8</v>
      </c>
      <c r="F1092" s="1">
        <f>$Q$17+$Q$18*precM[[#This Row],[DecDate]]</f>
        <v>4.5041635739673449</v>
      </c>
      <c r="G1092">
        <f>precM[[#This Row],[Prec]]-precM[[#This Row],[Trend]]</f>
        <v>3.4958364260326551</v>
      </c>
      <c r="H1092" s="4">
        <f t="shared" si="16"/>
        <v>1.1512210414172692</v>
      </c>
      <c r="I1092" s="4">
        <f>precM[[#This Row],[Trend]]+precM[[#This Row],[Cycle]]</f>
        <v>5.6553846153846141</v>
      </c>
      <c r="J1092" s="4">
        <f>precM[[#This Row],[Detrended]]-precM[[#This Row],[Cycle]]</f>
        <v>2.3446153846153859</v>
      </c>
      <c r="K1092" s="4">
        <f>AVERAGEIF(precM[Month],precM[Month],precM[High Frequency])</f>
        <v>2.138580491673276</v>
      </c>
      <c r="L1092" s="4">
        <f>precM[[#This Row],[S0]]-AVERAGE($K$2:$K$13)</f>
        <v>2.1356357388316161</v>
      </c>
      <c r="M1092" s="4">
        <f>precM[[#This Row],[Prec]]-precM[[#This Row],[Seasonal]]</f>
        <v>5.8643642611683839</v>
      </c>
    </row>
    <row r="1093" spans="1:13" x14ac:dyDescent="0.3">
      <c r="A1093" s="1">
        <v>2011</v>
      </c>
      <c r="B1093" s="1">
        <v>12</v>
      </c>
      <c r="C1093" s="2">
        <f>DATE(precM[[#This Row],[Year]],precM[[#This Row],[Month]],15)</f>
        <v>40892</v>
      </c>
      <c r="D1093" s="1">
        <f>precM[[#This Row],[Year]]+1/24+(precM[[#This Row],[Month]]-1)/12</f>
        <v>2011.9583333333335</v>
      </c>
      <c r="E1093" s="1">
        <v>16.440000000000001</v>
      </c>
      <c r="F1093" s="1">
        <f>$Q$17+$Q$18*precM[[#This Row],[DecDate]]</f>
        <v>4.5047959501188775</v>
      </c>
      <c r="G1093">
        <f>precM[[#This Row],[Prec]]-precM[[#This Row],[Trend]]</f>
        <v>11.935204049881124</v>
      </c>
      <c r="H1093" s="4">
        <f t="shared" si="16"/>
        <v>0.88597328065035397</v>
      </c>
      <c r="I1093" s="4">
        <f>precM[[#This Row],[Trend]]+precM[[#This Row],[Cycle]]</f>
        <v>5.3907692307692319</v>
      </c>
      <c r="J1093" s="4">
        <f>precM[[#This Row],[Detrended]]-precM[[#This Row],[Cycle]]</f>
        <v>11.049230769230769</v>
      </c>
      <c r="K1093" s="4">
        <f>AVERAGEIF(precM[Month],precM[Month],precM[High Frequency])</f>
        <v>4.7562727993655827</v>
      </c>
      <c r="L1093" s="4">
        <f>precM[[#This Row],[S0]]-AVERAGE($K$2:$K$13)</f>
        <v>4.7533280465239232</v>
      </c>
      <c r="M1093" s="4">
        <f>precM[[#This Row],[Prec]]-precM[[#This Row],[Seasonal]]</f>
        <v>11.686671953476079</v>
      </c>
    </row>
    <row r="1094" spans="1:13" x14ac:dyDescent="0.3">
      <c r="A1094" s="1">
        <v>2012</v>
      </c>
      <c r="B1094" s="1">
        <v>1</v>
      </c>
      <c r="C1094" s="2">
        <f>DATE(precM[[#This Row],[Year]],precM[[#This Row],[Month]],15)</f>
        <v>40923</v>
      </c>
      <c r="D1094" s="1">
        <f>precM[[#This Row],[Year]]+1/24+(precM[[#This Row],[Month]]-1)/12</f>
        <v>2012.0416666666667</v>
      </c>
      <c r="E1094" s="1">
        <v>7.62</v>
      </c>
      <c r="F1094" s="1">
        <f>$Q$17+$Q$18*precM[[#This Row],[DecDate]]</f>
        <v>4.5054283262704082</v>
      </c>
      <c r="G1094">
        <f>precM[[#This Row],[Prec]]-precM[[#This Row],[Trend]]</f>
        <v>3.1145716737295919</v>
      </c>
      <c r="H1094" s="4">
        <f t="shared" si="16"/>
        <v>0.65611013526805428</v>
      </c>
      <c r="I1094" s="4">
        <f>precM[[#This Row],[Trend]]+precM[[#This Row],[Cycle]]</f>
        <v>5.1615384615384627</v>
      </c>
      <c r="J1094" s="4">
        <f>precM[[#This Row],[Detrended]]-precM[[#This Row],[Cycle]]</f>
        <v>2.4584615384615374</v>
      </c>
      <c r="K1094" s="4">
        <f>AVERAGEIF(precM[Month],precM[Month],precM[High Frequency])</f>
        <v>4.8781919111816014</v>
      </c>
      <c r="L1094" s="4">
        <f>precM[[#This Row],[S0]]-AVERAGE($K$2:$K$13)</f>
        <v>4.8752471583399419</v>
      </c>
      <c r="M1094" s="4">
        <f>precM[[#This Row],[Prec]]-precM[[#This Row],[Seasonal]]</f>
        <v>2.7447528416600582</v>
      </c>
    </row>
    <row r="1095" spans="1:13" x14ac:dyDescent="0.3">
      <c r="A1095" s="1">
        <v>2012</v>
      </c>
      <c r="B1095" s="1">
        <v>2</v>
      </c>
      <c r="C1095" s="2">
        <f>DATE(precM[[#This Row],[Year]],precM[[#This Row],[Month]],15)</f>
        <v>40954</v>
      </c>
      <c r="D1095" s="1">
        <f>precM[[#This Row],[Year]]+1/24+(precM[[#This Row],[Month]]-1)/12</f>
        <v>2012.125</v>
      </c>
      <c r="E1095" s="1">
        <v>2.97</v>
      </c>
      <c r="F1095" s="1">
        <f>$Q$17+$Q$18*precM[[#This Row],[DecDate]]</f>
        <v>4.5060607024219372</v>
      </c>
      <c r="G1095">
        <f>precM[[#This Row],[Prec]]-precM[[#This Row],[Trend]]</f>
        <v>-1.536060702421937</v>
      </c>
      <c r="H1095" s="4">
        <f t="shared" si="16"/>
        <v>0.65240083603960008</v>
      </c>
      <c r="I1095" s="4">
        <f>precM[[#This Row],[Trend]]+precM[[#This Row],[Cycle]]</f>
        <v>5.1584615384615375</v>
      </c>
      <c r="J1095" s="4">
        <f>precM[[#This Row],[Detrended]]-precM[[#This Row],[Cycle]]</f>
        <v>-2.1884615384615369</v>
      </c>
      <c r="K1095" s="4">
        <f>AVERAGEIF(precM[Month],precM[Month],precM[High Frequency])</f>
        <v>4.3020697858842185</v>
      </c>
      <c r="L1095" s="4">
        <f>precM[[#This Row],[S0]]-AVERAGE($K$2:$K$13)</f>
        <v>4.299125033042559</v>
      </c>
      <c r="M1095" s="4">
        <f>precM[[#This Row],[Prec]]-precM[[#This Row],[Seasonal]]</f>
        <v>-1.3291250330425588</v>
      </c>
    </row>
    <row r="1096" spans="1:13" x14ac:dyDescent="0.3">
      <c r="A1096" s="1">
        <v>2012</v>
      </c>
      <c r="B1096" s="1">
        <v>3</v>
      </c>
      <c r="C1096" s="2">
        <f>DATE(precM[[#This Row],[Year]],precM[[#This Row],[Month]],15)</f>
        <v>40983</v>
      </c>
      <c r="D1096" s="1">
        <f>precM[[#This Row],[Year]]+1/24+(precM[[#This Row],[Month]]-1)/12</f>
        <v>2012.2083333333335</v>
      </c>
      <c r="E1096" s="1">
        <v>15.7</v>
      </c>
      <c r="F1096" s="1">
        <f>$Q$17+$Q$18*precM[[#This Row],[DecDate]]</f>
        <v>4.5066930785734698</v>
      </c>
      <c r="G1096">
        <f>precM[[#This Row],[Prec]]-precM[[#This Row],[Trend]]</f>
        <v>11.193306921426529</v>
      </c>
      <c r="H1096" s="4">
        <f t="shared" si="16"/>
        <v>0.65407615219576209</v>
      </c>
      <c r="I1096" s="4">
        <f>precM[[#This Row],[Trend]]+precM[[#This Row],[Cycle]]</f>
        <v>5.1607692307692314</v>
      </c>
      <c r="J1096" s="4">
        <f>precM[[#This Row],[Detrended]]-precM[[#This Row],[Cycle]]</f>
        <v>10.539230769230768</v>
      </c>
      <c r="K1096" s="4">
        <f>AVERAGEIF(precM[Month],precM[Month],precM[High Frequency])</f>
        <v>3.0973513084853286</v>
      </c>
      <c r="L1096" s="4">
        <f>precM[[#This Row],[S0]]-AVERAGE($K$2:$K$13)</f>
        <v>3.0944065556436686</v>
      </c>
      <c r="M1096" s="4">
        <f>precM[[#This Row],[Prec]]-precM[[#This Row],[Seasonal]]</f>
        <v>12.60559344435633</v>
      </c>
    </row>
    <row r="1097" spans="1:13" x14ac:dyDescent="0.3">
      <c r="A1097" s="1">
        <v>2012</v>
      </c>
      <c r="B1097" s="1">
        <v>4</v>
      </c>
      <c r="C1097" s="2">
        <f>DATE(precM[[#This Row],[Year]],precM[[#This Row],[Month]],15)</f>
        <v>41014</v>
      </c>
      <c r="D1097" s="1">
        <f>precM[[#This Row],[Year]]+1/24+(precM[[#This Row],[Month]]-1)/12</f>
        <v>2012.2916666666667</v>
      </c>
      <c r="E1097" s="1">
        <v>6.45</v>
      </c>
      <c r="F1097" s="1">
        <f>$Q$17+$Q$18*precM[[#This Row],[DecDate]]</f>
        <v>4.5073254547250006</v>
      </c>
      <c r="G1097">
        <f>precM[[#This Row],[Prec]]-precM[[#This Row],[Trend]]</f>
        <v>1.9426745452749996</v>
      </c>
      <c r="H1097" s="4">
        <f t="shared" ref="H1097:H1160" si="17">AVERAGE(G1091:G1103)</f>
        <v>0.91575146835192345</v>
      </c>
      <c r="I1097" s="4">
        <f>precM[[#This Row],[Trend]]+precM[[#This Row],[Cycle]]</f>
        <v>5.4230769230769242</v>
      </c>
      <c r="J1097" s="4">
        <f>precM[[#This Row],[Detrended]]-precM[[#This Row],[Cycle]]</f>
        <v>1.0269230769230762</v>
      </c>
      <c r="K1097" s="4">
        <f>AVERAGEIF(precM[Month],precM[Month],precM[High Frequency])</f>
        <v>-0.10716891356066603</v>
      </c>
      <c r="L1097" s="4">
        <f>precM[[#This Row],[S0]]-AVERAGE($K$2:$K$13)</f>
        <v>-0.11011366640232584</v>
      </c>
      <c r="M1097" s="4">
        <f>precM[[#This Row],[Prec]]-precM[[#This Row],[Seasonal]]</f>
        <v>6.5601136664023256</v>
      </c>
    </row>
    <row r="1098" spans="1:13" x14ac:dyDescent="0.3">
      <c r="A1098" s="1">
        <v>2012</v>
      </c>
      <c r="B1098" s="1">
        <v>5</v>
      </c>
      <c r="C1098" s="2">
        <f>DATE(precM[[#This Row],[Year]],precM[[#This Row],[Month]],15)</f>
        <v>41044</v>
      </c>
      <c r="D1098" s="1">
        <f>precM[[#This Row],[Year]]+1/24+(precM[[#This Row],[Month]]-1)/12</f>
        <v>2012.375</v>
      </c>
      <c r="E1098" s="1">
        <v>0.51</v>
      </c>
      <c r="F1098" s="1">
        <f>$Q$17+$Q$18*precM[[#This Row],[DecDate]]</f>
        <v>4.5079578308765296</v>
      </c>
      <c r="G1098">
        <f>precM[[#This Row],[Prec]]-precM[[#This Row],[Trend]]</f>
        <v>-3.9979578308765298</v>
      </c>
      <c r="H1098" s="4">
        <f t="shared" si="17"/>
        <v>0.5466575537388545</v>
      </c>
      <c r="I1098" s="4">
        <f>precM[[#This Row],[Trend]]+precM[[#This Row],[Cycle]]</f>
        <v>5.0546153846153841</v>
      </c>
      <c r="J1098" s="4">
        <f>precM[[#This Row],[Detrended]]-precM[[#This Row],[Cycle]]</f>
        <v>-4.5446153846153843</v>
      </c>
      <c r="K1098" s="4">
        <f>AVERAGEIF(precM[Month],precM[Month],precM[High Frequency])</f>
        <v>-2.20263283108644</v>
      </c>
      <c r="L1098" s="4">
        <f>precM[[#This Row],[S0]]-AVERAGE($K$2:$K$13)</f>
        <v>-2.2055775839281</v>
      </c>
      <c r="M1098" s="4">
        <f>precM[[#This Row],[Prec]]-precM[[#This Row],[Seasonal]]</f>
        <v>2.7155775839281002</v>
      </c>
    </row>
    <row r="1099" spans="1:13" x14ac:dyDescent="0.3">
      <c r="A1099" s="1">
        <v>2012</v>
      </c>
      <c r="B1099" s="1">
        <v>6</v>
      </c>
      <c r="C1099" s="2">
        <f>DATE(precM[[#This Row],[Year]],precM[[#This Row],[Month]],15)</f>
        <v>41075</v>
      </c>
      <c r="D1099" s="1">
        <f>precM[[#This Row],[Year]]+1/24+(precM[[#This Row],[Month]]-1)/12</f>
        <v>2012.4583333333335</v>
      </c>
      <c r="E1099" s="1">
        <v>1.1599999999999999</v>
      </c>
      <c r="F1099" s="1">
        <f>$Q$17+$Q$18*precM[[#This Row],[DecDate]]</f>
        <v>4.5085902070280621</v>
      </c>
      <c r="G1099">
        <f>precM[[#This Row],[Prec]]-precM[[#This Row],[Trend]]</f>
        <v>-3.348590207028062</v>
      </c>
      <c r="H1099" s="4">
        <f t="shared" si="17"/>
        <v>-4.3205591643446069E-2</v>
      </c>
      <c r="I1099" s="4">
        <f>precM[[#This Row],[Trend]]+precM[[#This Row],[Cycle]]</f>
        <v>4.4653846153846164</v>
      </c>
      <c r="J1099" s="4">
        <f>precM[[#This Row],[Detrended]]-precM[[#This Row],[Cycle]]</f>
        <v>-3.3053846153846158</v>
      </c>
      <c r="K1099" s="4">
        <f>AVERAGEIF(precM[Month],precM[Month],precM[High Frequency])</f>
        <v>-3.5464234734337858</v>
      </c>
      <c r="L1099" s="4">
        <f>precM[[#This Row],[S0]]-AVERAGE($K$2:$K$13)</f>
        <v>-3.5493682262754458</v>
      </c>
      <c r="M1099" s="4">
        <f>precM[[#This Row],[Prec]]-precM[[#This Row],[Seasonal]]</f>
        <v>4.7093682262754459</v>
      </c>
    </row>
    <row r="1100" spans="1:13" x14ac:dyDescent="0.3">
      <c r="A1100" s="1">
        <v>2012</v>
      </c>
      <c r="B1100" s="1">
        <v>7</v>
      </c>
      <c r="C1100" s="2">
        <f>DATE(precM[[#This Row],[Year]],precM[[#This Row],[Month]],15)</f>
        <v>41105</v>
      </c>
      <c r="D1100" s="1">
        <f>precM[[#This Row],[Year]]+1/24+(precM[[#This Row],[Month]]-1)/12</f>
        <v>2012.5416666666667</v>
      </c>
      <c r="E1100" s="1">
        <v>0.2</v>
      </c>
      <c r="F1100" s="1">
        <f>$Q$17+$Q$18*precM[[#This Row],[DecDate]]</f>
        <v>4.5092225831795911</v>
      </c>
      <c r="G1100">
        <f>precM[[#This Row],[Prec]]-precM[[#This Row],[Trend]]</f>
        <v>-4.3092225831795909</v>
      </c>
      <c r="H1100" s="4">
        <f t="shared" si="17"/>
        <v>-1.2046071985642073</v>
      </c>
      <c r="I1100" s="4">
        <f>precM[[#This Row],[Trend]]+precM[[#This Row],[Cycle]]</f>
        <v>3.3046153846153841</v>
      </c>
      <c r="J1100" s="4">
        <f>precM[[#This Row],[Detrended]]-precM[[#This Row],[Cycle]]</f>
        <v>-3.1046153846153839</v>
      </c>
      <c r="K1100" s="4">
        <f>AVERAGEIF(precM[Month],precM[Month],precM[High Frequency])</f>
        <v>-4.3746233148294991</v>
      </c>
      <c r="L1100" s="4">
        <f>precM[[#This Row],[S0]]-AVERAGE($K$2:$K$13)</f>
        <v>-4.3775680676711586</v>
      </c>
      <c r="M1100" s="4">
        <f>precM[[#This Row],[Prec]]-precM[[#This Row],[Seasonal]]</f>
        <v>4.5775680676711588</v>
      </c>
    </row>
    <row r="1101" spans="1:13" x14ac:dyDescent="0.3">
      <c r="A1101" s="1">
        <v>2012</v>
      </c>
      <c r="B1101" s="1">
        <v>8</v>
      </c>
      <c r="C1101" s="2">
        <f>DATE(precM[[#This Row],[Year]],precM[[#This Row],[Month]],15)</f>
        <v>41136</v>
      </c>
      <c r="D1101" s="1">
        <f>precM[[#This Row],[Year]]+1/24+(precM[[#This Row],[Month]]-1)/12</f>
        <v>2012.625</v>
      </c>
      <c r="E1101" s="1">
        <v>0.04</v>
      </c>
      <c r="F1101" s="1">
        <f>$Q$17+$Q$18*precM[[#This Row],[DecDate]]</f>
        <v>4.5098549593311219</v>
      </c>
      <c r="G1101">
        <f>precM[[#This Row],[Prec]]-precM[[#This Row],[Trend]]</f>
        <v>-4.4698549593311219</v>
      </c>
      <c r="H1101" s="4">
        <f t="shared" si="17"/>
        <v>-1.7321626516388151</v>
      </c>
      <c r="I1101" s="4">
        <f>precM[[#This Row],[Trend]]+precM[[#This Row],[Cycle]]</f>
        <v>2.7776923076923068</v>
      </c>
      <c r="J1101" s="4">
        <f>precM[[#This Row],[Detrended]]-precM[[#This Row],[Cycle]]</f>
        <v>-2.7376923076923068</v>
      </c>
      <c r="K1101" s="4">
        <f>AVERAGEIF(precM[Month],precM[Month],precM[High Frequency])</f>
        <v>-4.2356780333068986</v>
      </c>
      <c r="L1101" s="4">
        <f>precM[[#This Row],[S0]]-AVERAGE($K$2:$K$13)</f>
        <v>-4.2386227861485581</v>
      </c>
      <c r="M1101" s="4">
        <f>precM[[#This Row],[Prec]]-precM[[#This Row],[Seasonal]]</f>
        <v>4.2786227861485582</v>
      </c>
    </row>
    <row r="1102" spans="1:13" x14ac:dyDescent="0.3">
      <c r="A1102" s="1">
        <v>2012</v>
      </c>
      <c r="B1102" s="1">
        <v>9</v>
      </c>
      <c r="C1102" s="2">
        <f>DATE(precM[[#This Row],[Year]],precM[[#This Row],[Month]],15)</f>
        <v>41167</v>
      </c>
      <c r="D1102" s="1">
        <f>precM[[#This Row],[Year]]+1/24+(precM[[#This Row],[Month]]-1)/12</f>
        <v>2012.7083333333335</v>
      </c>
      <c r="E1102" s="1">
        <v>0.03</v>
      </c>
      <c r="F1102" s="1">
        <f>$Q$17+$Q$18*precM[[#This Row],[DecDate]]</f>
        <v>4.5104873354826545</v>
      </c>
      <c r="G1102">
        <f>precM[[#This Row],[Prec]]-precM[[#This Row],[Trend]]</f>
        <v>-4.4804873354826542</v>
      </c>
      <c r="H1102" s="4">
        <f t="shared" si="17"/>
        <v>-1.678948873944192</v>
      </c>
      <c r="I1102" s="4">
        <f>precM[[#This Row],[Trend]]+precM[[#This Row],[Cycle]]</f>
        <v>2.8315384615384627</v>
      </c>
      <c r="J1102" s="4">
        <f>precM[[#This Row],[Detrended]]-precM[[#This Row],[Cycle]]</f>
        <v>-2.8015384615384624</v>
      </c>
      <c r="K1102" s="4">
        <f>AVERAGEIF(precM[Month],precM[Month],precM[High Frequency])</f>
        <v>-3.6242505947660595</v>
      </c>
      <c r="L1102" s="4">
        <f>precM[[#This Row],[S0]]-AVERAGE($K$2:$K$13)</f>
        <v>-3.6271953476077194</v>
      </c>
      <c r="M1102" s="4">
        <f>precM[[#This Row],[Prec]]-precM[[#This Row],[Seasonal]]</f>
        <v>3.6571953476077192</v>
      </c>
    </row>
    <row r="1103" spans="1:13" x14ac:dyDescent="0.3">
      <c r="A1103" s="1">
        <v>2012</v>
      </c>
      <c r="B1103" s="1">
        <v>10</v>
      </c>
      <c r="C1103" s="2">
        <f>DATE(precM[[#This Row],[Year]],precM[[#This Row],[Month]],15)</f>
        <v>41197</v>
      </c>
      <c r="D1103" s="1">
        <f>precM[[#This Row],[Year]]+1/24+(precM[[#This Row],[Month]]-1)/12</f>
        <v>2012.7916666666667</v>
      </c>
      <c r="E1103" s="1">
        <v>3.88</v>
      </c>
      <c r="F1103" s="1">
        <f>$Q$17+$Q$18*precM[[#This Row],[DecDate]]</f>
        <v>4.5111197116341835</v>
      </c>
      <c r="G1103">
        <f>precM[[#This Row],[Prec]]-precM[[#This Row],[Trend]]</f>
        <v>-0.63111971163418357</v>
      </c>
      <c r="H1103" s="4">
        <f t="shared" si="17"/>
        <v>-2.7334274039418762</v>
      </c>
      <c r="I1103" s="4">
        <f>precM[[#This Row],[Trend]]+precM[[#This Row],[Cycle]]</f>
        <v>1.7776923076923072</v>
      </c>
      <c r="J1103" s="4">
        <f>precM[[#This Row],[Detrended]]-precM[[#This Row],[Cycle]]</f>
        <v>2.1023076923076927</v>
      </c>
      <c r="K1103" s="4">
        <f>AVERAGEIF(precM[Month],precM[Month],precM[High Frequency])</f>
        <v>-1.0463521015067407</v>
      </c>
      <c r="L1103" s="4">
        <f>precM[[#This Row],[S0]]-AVERAGE($K$2:$K$13)</f>
        <v>-1.0492968543484005</v>
      </c>
      <c r="M1103" s="4">
        <f>precM[[#This Row],[Prec]]-precM[[#This Row],[Seasonal]]</f>
        <v>4.9292968543484008</v>
      </c>
    </row>
    <row r="1104" spans="1:13" x14ac:dyDescent="0.3">
      <c r="A1104" s="1">
        <v>2012</v>
      </c>
      <c r="B1104" s="1">
        <v>11</v>
      </c>
      <c r="C1104" s="2">
        <f>DATE(precM[[#This Row],[Year]],precM[[#This Row],[Month]],15)</f>
        <v>41228</v>
      </c>
      <c r="D1104" s="1">
        <f>precM[[#This Row],[Year]]+1/24+(precM[[#This Row],[Month]]-1)/12</f>
        <v>2012.875</v>
      </c>
      <c r="E1104" s="1">
        <v>2.71</v>
      </c>
      <c r="F1104" s="1">
        <f>$Q$17+$Q$18*precM[[#This Row],[DecDate]]</f>
        <v>4.5117520877857142</v>
      </c>
      <c r="G1104">
        <f>precM[[#This Row],[Prec]]-precM[[#This Row],[Trend]]</f>
        <v>-1.8017520877857143</v>
      </c>
      <c r="H1104" s="4">
        <f t="shared" si="17"/>
        <v>-3.1340597800934069</v>
      </c>
      <c r="I1104" s="4">
        <f>precM[[#This Row],[Trend]]+precM[[#This Row],[Cycle]]</f>
        <v>1.3776923076923073</v>
      </c>
      <c r="J1104" s="4">
        <f>precM[[#This Row],[Detrended]]-precM[[#This Row],[Cycle]]</f>
        <v>1.3323076923076926</v>
      </c>
      <c r="K1104" s="4">
        <f>AVERAGEIF(precM[Month],precM[Month],precM[High Frequency])</f>
        <v>2.138580491673276</v>
      </c>
      <c r="L1104" s="4">
        <f>precM[[#This Row],[S0]]-AVERAGE($K$2:$K$13)</f>
        <v>2.1356357388316161</v>
      </c>
      <c r="M1104" s="4">
        <f>precM[[#This Row],[Prec]]-precM[[#This Row],[Seasonal]]</f>
        <v>0.5743642611683839</v>
      </c>
    </row>
    <row r="1105" spans="1:13" x14ac:dyDescent="0.3">
      <c r="A1105" s="1">
        <v>2012</v>
      </c>
      <c r="B1105" s="1">
        <v>12</v>
      </c>
      <c r="C1105" s="2">
        <f>DATE(precM[[#This Row],[Year]],precM[[#This Row],[Month]],15)</f>
        <v>41258</v>
      </c>
      <c r="D1105" s="1">
        <f>precM[[#This Row],[Year]]+1/24+(precM[[#This Row],[Month]]-1)/12</f>
        <v>2012.9583333333335</v>
      </c>
      <c r="E1105" s="1">
        <v>0.34</v>
      </c>
      <c r="F1105" s="1">
        <f>$Q$17+$Q$18*precM[[#This Row],[DecDate]]</f>
        <v>4.5123844639372468</v>
      </c>
      <c r="G1105">
        <f>precM[[#This Row],[Prec]]-precM[[#This Row],[Trend]]</f>
        <v>-4.1723844639372469</v>
      </c>
      <c r="H1105" s="4">
        <f t="shared" si="17"/>
        <v>-3.0423844639372462</v>
      </c>
      <c r="I1105" s="4">
        <f>precM[[#This Row],[Trend]]+precM[[#This Row],[Cycle]]</f>
        <v>1.4700000000000006</v>
      </c>
      <c r="J1105" s="4">
        <f>precM[[#This Row],[Detrended]]-precM[[#This Row],[Cycle]]</f>
        <v>-1.1300000000000008</v>
      </c>
      <c r="K1105" s="4">
        <f>AVERAGEIF(precM[Month],precM[Month],precM[High Frequency])</f>
        <v>4.7562727993655827</v>
      </c>
      <c r="L1105" s="4">
        <f>precM[[#This Row],[S0]]-AVERAGE($K$2:$K$13)</f>
        <v>4.7533280465239232</v>
      </c>
      <c r="M1105" s="4">
        <f>precM[[#This Row],[Prec]]-precM[[#This Row],[Seasonal]]</f>
        <v>-4.4133280465239233</v>
      </c>
    </row>
    <row r="1106" spans="1:13" x14ac:dyDescent="0.3">
      <c r="A1106" s="1">
        <v>2013</v>
      </c>
      <c r="B1106" s="1">
        <v>1</v>
      </c>
      <c r="C1106" s="2">
        <f>DATE(precM[[#This Row],[Year]],precM[[#This Row],[Month]],15)</f>
        <v>41289</v>
      </c>
      <c r="D1106" s="1">
        <f>precM[[#This Row],[Year]]+1/24+(precM[[#This Row],[Month]]-1)/12</f>
        <v>2013.0416666666667</v>
      </c>
      <c r="E1106" s="1">
        <v>1.35</v>
      </c>
      <c r="F1106" s="1">
        <f>$Q$17+$Q$18*precM[[#This Row],[DecDate]]</f>
        <v>4.5130168400887758</v>
      </c>
      <c r="G1106">
        <f>precM[[#This Row],[Prec]]-precM[[#This Row],[Trend]]</f>
        <v>-3.1630168400887757</v>
      </c>
      <c r="H1106" s="4">
        <f t="shared" si="17"/>
        <v>-3.1314783785503146</v>
      </c>
      <c r="I1106" s="4">
        <f>precM[[#This Row],[Trend]]+precM[[#This Row],[Cycle]]</f>
        <v>1.3815384615384612</v>
      </c>
      <c r="J1106" s="4">
        <f>precM[[#This Row],[Detrended]]-precM[[#This Row],[Cycle]]</f>
        <v>-3.1538461538461071E-2</v>
      </c>
      <c r="K1106" s="4">
        <f>AVERAGEIF(precM[Month],precM[Month],precM[High Frequency])</f>
        <v>4.8781919111816014</v>
      </c>
      <c r="L1106" s="4">
        <f>precM[[#This Row],[S0]]-AVERAGE($K$2:$K$13)</f>
        <v>4.8752471583399419</v>
      </c>
      <c r="M1106" s="4">
        <f>precM[[#This Row],[Prec]]-precM[[#This Row],[Seasonal]]</f>
        <v>-3.5252471583399418</v>
      </c>
    </row>
    <row r="1107" spans="1:13" x14ac:dyDescent="0.3">
      <c r="A1107" s="1">
        <v>2013</v>
      </c>
      <c r="B1107" s="1">
        <v>2</v>
      </c>
      <c r="C1107" s="2">
        <f>DATE(precM[[#This Row],[Year]],precM[[#This Row],[Month]],15)</f>
        <v>41320</v>
      </c>
      <c r="D1107" s="1">
        <f>precM[[#This Row],[Year]]+1/24+(precM[[#This Row],[Month]]-1)/12</f>
        <v>2013.125</v>
      </c>
      <c r="E1107" s="1">
        <v>0.77</v>
      </c>
      <c r="F1107" s="1">
        <f>$Q$17+$Q$18*precM[[#This Row],[DecDate]]</f>
        <v>4.5136492162403066</v>
      </c>
      <c r="G1107">
        <f>precM[[#This Row],[Prec]]-precM[[#This Row],[Trend]]</f>
        <v>-3.7436492162403066</v>
      </c>
      <c r="H1107" s="4">
        <f t="shared" si="17"/>
        <v>-3.1444184470095378</v>
      </c>
      <c r="I1107" s="4">
        <f>precM[[#This Row],[Trend]]+precM[[#This Row],[Cycle]]</f>
        <v>1.3692307692307688</v>
      </c>
      <c r="J1107" s="4">
        <f>precM[[#This Row],[Detrended]]-precM[[#This Row],[Cycle]]</f>
        <v>-0.59923076923076879</v>
      </c>
      <c r="K1107" s="4">
        <f>AVERAGEIF(precM[Month],precM[Month],precM[High Frequency])</f>
        <v>4.3020697858842185</v>
      </c>
      <c r="L1107" s="4">
        <f>precM[[#This Row],[S0]]-AVERAGE($K$2:$K$13)</f>
        <v>4.299125033042559</v>
      </c>
      <c r="M1107" s="4">
        <f>precM[[#This Row],[Prec]]-precM[[#This Row],[Seasonal]]</f>
        <v>-3.529125033042559</v>
      </c>
    </row>
    <row r="1108" spans="1:13" x14ac:dyDescent="0.3">
      <c r="A1108" s="1">
        <v>2013</v>
      </c>
      <c r="B1108" s="1">
        <v>3</v>
      </c>
      <c r="C1108" s="2">
        <f>DATE(precM[[#This Row],[Year]],precM[[#This Row],[Month]],15)</f>
        <v>41348</v>
      </c>
      <c r="D1108" s="1">
        <f>precM[[#This Row],[Year]]+1/24+(precM[[#This Row],[Month]]-1)/12</f>
        <v>2013.2083333333335</v>
      </c>
      <c r="E1108" s="1">
        <v>3.67</v>
      </c>
      <c r="F1108" s="1">
        <f>$Q$17+$Q$18*precM[[#This Row],[DecDate]]</f>
        <v>4.5142815923918391</v>
      </c>
      <c r="G1108">
        <f>precM[[#This Row],[Prec]]-precM[[#This Row],[Trend]]</f>
        <v>-0.8442815923918392</v>
      </c>
      <c r="H1108" s="4">
        <f t="shared" si="17"/>
        <v>-3.0342815923918378</v>
      </c>
      <c r="I1108" s="4">
        <f>precM[[#This Row],[Trend]]+precM[[#This Row],[Cycle]]</f>
        <v>1.4800000000000013</v>
      </c>
      <c r="J1108" s="4">
        <f>precM[[#This Row],[Detrended]]-precM[[#This Row],[Cycle]]</f>
        <v>2.1899999999999986</v>
      </c>
      <c r="K1108" s="4">
        <f>AVERAGEIF(precM[Month],precM[Month],precM[High Frequency])</f>
        <v>3.0973513084853286</v>
      </c>
      <c r="L1108" s="4">
        <f>precM[[#This Row],[S0]]-AVERAGE($K$2:$K$13)</f>
        <v>3.0944065556436686</v>
      </c>
      <c r="M1108" s="4">
        <f>precM[[#This Row],[Prec]]-precM[[#This Row],[Seasonal]]</f>
        <v>0.57559344435633131</v>
      </c>
    </row>
    <row r="1109" spans="1:13" x14ac:dyDescent="0.3">
      <c r="A1109" s="1">
        <v>2013</v>
      </c>
      <c r="B1109" s="1">
        <v>4</v>
      </c>
      <c r="C1109" s="2">
        <f>DATE(precM[[#This Row],[Year]],precM[[#This Row],[Month]],15)</f>
        <v>41379</v>
      </c>
      <c r="D1109" s="1">
        <f>precM[[#This Row],[Year]]+1/24+(precM[[#This Row],[Month]]-1)/12</f>
        <v>2013.2916666666667</v>
      </c>
      <c r="E1109" s="1">
        <v>2</v>
      </c>
      <c r="F1109" s="1">
        <f>$Q$17+$Q$18*precM[[#This Row],[DecDate]]</f>
        <v>4.5149139685433681</v>
      </c>
      <c r="G1109">
        <f>precM[[#This Row],[Prec]]-precM[[#This Row],[Trend]]</f>
        <v>-2.5149139685433681</v>
      </c>
      <c r="H1109" s="4">
        <f t="shared" si="17"/>
        <v>-2.8418370454664457</v>
      </c>
      <c r="I1109" s="4">
        <f>precM[[#This Row],[Trend]]+precM[[#This Row],[Cycle]]</f>
        <v>1.6730769230769225</v>
      </c>
      <c r="J1109" s="4">
        <f>precM[[#This Row],[Detrended]]-precM[[#This Row],[Cycle]]</f>
        <v>0.32692307692307754</v>
      </c>
      <c r="K1109" s="4">
        <f>AVERAGEIF(precM[Month],precM[Month],precM[High Frequency])</f>
        <v>-0.10716891356066603</v>
      </c>
      <c r="L1109" s="4">
        <f>precM[[#This Row],[S0]]-AVERAGE($K$2:$K$13)</f>
        <v>-0.11011366640232584</v>
      </c>
      <c r="M1109" s="4">
        <f>precM[[#This Row],[Prec]]-precM[[#This Row],[Seasonal]]</f>
        <v>2.1101136664023259</v>
      </c>
    </row>
    <row r="1110" spans="1:13" x14ac:dyDescent="0.3">
      <c r="A1110" s="1">
        <v>2013</v>
      </c>
      <c r="B1110" s="1">
        <v>5</v>
      </c>
      <c r="C1110" s="2">
        <f>DATE(precM[[#This Row],[Year]],precM[[#This Row],[Month]],15)</f>
        <v>41409</v>
      </c>
      <c r="D1110" s="1">
        <f>precM[[#This Row],[Year]]+1/24+(precM[[#This Row],[Month]]-1)/12</f>
        <v>2013.375</v>
      </c>
      <c r="E1110" s="1">
        <v>1.25</v>
      </c>
      <c r="F1110" s="1">
        <f>$Q$17+$Q$18*precM[[#This Row],[DecDate]]</f>
        <v>4.5155463446948989</v>
      </c>
      <c r="G1110">
        <f>precM[[#This Row],[Prec]]-precM[[#This Row],[Trend]]</f>
        <v>-3.2655463446948989</v>
      </c>
      <c r="H1110" s="4">
        <f t="shared" si="17"/>
        <v>-2.2840078831564381</v>
      </c>
      <c r="I1110" s="4">
        <f>precM[[#This Row],[Trend]]+precM[[#This Row],[Cycle]]</f>
        <v>2.2315384615384608</v>
      </c>
      <c r="J1110" s="4">
        <f>precM[[#This Row],[Detrended]]-precM[[#This Row],[Cycle]]</f>
        <v>-0.9815384615384608</v>
      </c>
      <c r="K1110" s="4">
        <f>AVERAGEIF(precM[Month],precM[Month],precM[High Frequency])</f>
        <v>-2.20263283108644</v>
      </c>
      <c r="L1110" s="4">
        <f>precM[[#This Row],[S0]]-AVERAGE($K$2:$K$13)</f>
        <v>-2.2055775839281</v>
      </c>
      <c r="M1110" s="4">
        <f>precM[[#This Row],[Prec]]-precM[[#This Row],[Seasonal]]</f>
        <v>3.4555775839281</v>
      </c>
    </row>
    <row r="1111" spans="1:13" x14ac:dyDescent="0.3">
      <c r="A1111" s="1">
        <v>2013</v>
      </c>
      <c r="B1111" s="1">
        <v>6</v>
      </c>
      <c r="C1111" s="2">
        <f>DATE(precM[[#This Row],[Year]],precM[[#This Row],[Month]],15)</f>
        <v>41440</v>
      </c>
      <c r="D1111" s="1">
        <f>precM[[#This Row],[Year]]+1/24+(precM[[#This Row],[Month]]-1)/12</f>
        <v>2013.4583333333335</v>
      </c>
      <c r="E1111" s="1">
        <v>1.71</v>
      </c>
      <c r="F1111" s="1">
        <f>$Q$17+$Q$18*precM[[#This Row],[DecDate]]</f>
        <v>4.5161787208464315</v>
      </c>
      <c r="G1111">
        <f>precM[[#This Row],[Prec]]-precM[[#This Row],[Trend]]</f>
        <v>-2.8061787208464315</v>
      </c>
      <c r="H1111" s="4">
        <f t="shared" si="17"/>
        <v>-1.0854094900772</v>
      </c>
      <c r="I1111" s="4">
        <f>precM[[#This Row],[Trend]]+precM[[#This Row],[Cycle]]</f>
        <v>3.4307692307692315</v>
      </c>
      <c r="J1111" s="4">
        <f>precM[[#This Row],[Detrended]]-precM[[#This Row],[Cycle]]</f>
        <v>-1.7207692307692315</v>
      </c>
      <c r="K1111" s="4">
        <f>AVERAGEIF(precM[Month],precM[Month],precM[High Frequency])</f>
        <v>-3.5464234734337858</v>
      </c>
      <c r="L1111" s="4">
        <f>precM[[#This Row],[S0]]-AVERAGE($K$2:$K$13)</f>
        <v>-3.5493682262754458</v>
      </c>
      <c r="M1111" s="4">
        <f>precM[[#This Row],[Prec]]-precM[[#This Row],[Seasonal]]</f>
        <v>5.2593682262754458</v>
      </c>
    </row>
    <row r="1112" spans="1:13" x14ac:dyDescent="0.3">
      <c r="A1112" s="1">
        <v>2013</v>
      </c>
      <c r="B1112" s="1">
        <v>7</v>
      </c>
      <c r="C1112" s="2">
        <f>DATE(precM[[#This Row],[Year]],precM[[#This Row],[Month]],15)</f>
        <v>41470</v>
      </c>
      <c r="D1112" s="1">
        <f>precM[[#This Row],[Year]]+1/24+(precM[[#This Row],[Month]]-1)/12</f>
        <v>2013.5416666666667</v>
      </c>
      <c r="E1112" s="1">
        <v>0.01</v>
      </c>
      <c r="F1112" s="1">
        <f>$Q$17+$Q$18*precM[[#This Row],[DecDate]]</f>
        <v>4.5168110969979605</v>
      </c>
      <c r="G1112">
        <f>precM[[#This Row],[Prec]]-precM[[#This Row],[Trend]]</f>
        <v>-4.5068110969979607</v>
      </c>
      <c r="H1112" s="4">
        <f t="shared" si="17"/>
        <v>-1.0198880200748839</v>
      </c>
      <c r="I1112" s="4">
        <f>precM[[#This Row],[Trend]]+precM[[#This Row],[Cycle]]</f>
        <v>3.4969230769230766</v>
      </c>
      <c r="J1112" s="4">
        <f>precM[[#This Row],[Detrended]]-precM[[#This Row],[Cycle]]</f>
        <v>-3.4869230769230768</v>
      </c>
      <c r="K1112" s="4">
        <f>AVERAGEIF(precM[Month],precM[Month],precM[High Frequency])</f>
        <v>-4.3746233148294991</v>
      </c>
      <c r="L1112" s="4">
        <f>precM[[#This Row],[S0]]-AVERAGE($K$2:$K$13)</f>
        <v>-4.3775680676711586</v>
      </c>
      <c r="M1112" s="4">
        <f>precM[[#This Row],[Prec]]-precM[[#This Row],[Seasonal]]</f>
        <v>4.3875680676711584</v>
      </c>
    </row>
    <row r="1113" spans="1:13" x14ac:dyDescent="0.3">
      <c r="A1113" s="1">
        <v>2013</v>
      </c>
      <c r="B1113" s="1">
        <v>8</v>
      </c>
      <c r="C1113" s="2">
        <f>DATE(precM[[#This Row],[Year]],precM[[#This Row],[Month]],15)</f>
        <v>41501</v>
      </c>
      <c r="D1113" s="1">
        <f>precM[[#This Row],[Year]]+1/24+(precM[[#This Row],[Month]]-1)/12</f>
        <v>2013.625</v>
      </c>
      <c r="E1113" s="1">
        <v>0.04</v>
      </c>
      <c r="F1113" s="1">
        <f>$Q$17+$Q$18*precM[[#This Row],[DecDate]]</f>
        <v>4.5174434731494912</v>
      </c>
      <c r="G1113">
        <f>precM[[#This Row],[Prec]]-precM[[#This Row],[Trend]]</f>
        <v>-4.4774434731494912</v>
      </c>
      <c r="H1113" s="4">
        <f t="shared" si="17"/>
        <v>-0.30128962699564571</v>
      </c>
      <c r="I1113" s="4">
        <f>precM[[#This Row],[Trend]]+precM[[#This Row],[Cycle]]</f>
        <v>4.2161538461538459</v>
      </c>
      <c r="J1113" s="4">
        <f>precM[[#This Row],[Detrended]]-precM[[#This Row],[Cycle]]</f>
        <v>-4.1761538461538459</v>
      </c>
      <c r="K1113" s="4">
        <f>AVERAGEIF(precM[Month],precM[Month],precM[High Frequency])</f>
        <v>-4.2356780333068986</v>
      </c>
      <c r="L1113" s="4">
        <f>precM[[#This Row],[S0]]-AVERAGE($K$2:$K$13)</f>
        <v>-4.2386227861485581</v>
      </c>
      <c r="M1113" s="4">
        <f>precM[[#This Row],[Prec]]-precM[[#This Row],[Seasonal]]</f>
        <v>4.2786227861485582</v>
      </c>
    </row>
    <row r="1114" spans="1:13" x14ac:dyDescent="0.3">
      <c r="A1114" s="1">
        <v>2013</v>
      </c>
      <c r="B1114" s="1">
        <v>9</v>
      </c>
      <c r="C1114" s="2">
        <f>DATE(precM[[#This Row],[Year]],precM[[#This Row],[Month]],15)</f>
        <v>41532</v>
      </c>
      <c r="D1114" s="1">
        <f>precM[[#This Row],[Year]]+1/24+(precM[[#This Row],[Month]]-1)/12</f>
        <v>2013.7083333333335</v>
      </c>
      <c r="E1114" s="1">
        <v>1.48</v>
      </c>
      <c r="F1114" s="1">
        <f>$Q$17+$Q$18*precM[[#This Row],[DecDate]]</f>
        <v>4.5180758493010238</v>
      </c>
      <c r="G1114">
        <f>precM[[#This Row],[Prec]]-precM[[#This Row],[Trend]]</f>
        <v>-3.0380758493010238</v>
      </c>
      <c r="H1114" s="4">
        <f t="shared" si="17"/>
        <v>0.42423184300666966</v>
      </c>
      <c r="I1114" s="4">
        <f>precM[[#This Row],[Trend]]+precM[[#This Row],[Cycle]]</f>
        <v>4.9423076923076934</v>
      </c>
      <c r="J1114" s="4">
        <f>precM[[#This Row],[Detrended]]-precM[[#This Row],[Cycle]]</f>
        <v>-3.4623076923076934</v>
      </c>
      <c r="K1114" s="4">
        <f>AVERAGEIF(precM[Month],precM[Month],precM[High Frequency])</f>
        <v>-3.6242505947660595</v>
      </c>
      <c r="L1114" s="4">
        <f>precM[[#This Row],[S0]]-AVERAGE($K$2:$K$13)</f>
        <v>-3.6271953476077194</v>
      </c>
      <c r="M1114" s="4">
        <f>precM[[#This Row],[Prec]]-precM[[#This Row],[Seasonal]]</f>
        <v>5.1071953476077194</v>
      </c>
    </row>
    <row r="1115" spans="1:13" x14ac:dyDescent="0.3">
      <c r="A1115" s="1">
        <v>2013</v>
      </c>
      <c r="B1115" s="1">
        <v>10</v>
      </c>
      <c r="C1115" s="2">
        <f>DATE(precM[[#This Row],[Year]],precM[[#This Row],[Month]],15)</f>
        <v>41562</v>
      </c>
      <c r="D1115" s="1">
        <f>precM[[#This Row],[Year]]+1/24+(precM[[#This Row],[Month]]-1)/12</f>
        <v>2013.7916666666667</v>
      </c>
      <c r="E1115" s="1">
        <v>2.54</v>
      </c>
      <c r="F1115" s="1">
        <f>$Q$17+$Q$18*precM[[#This Row],[DecDate]]</f>
        <v>4.5187082254525528</v>
      </c>
      <c r="G1115">
        <f>precM[[#This Row],[Prec]]-precM[[#This Row],[Trend]]</f>
        <v>-1.9787082254525528</v>
      </c>
      <c r="H1115" s="4">
        <f t="shared" si="17"/>
        <v>0.34436869762436978</v>
      </c>
      <c r="I1115" s="4">
        <f>precM[[#This Row],[Trend]]+precM[[#This Row],[Cycle]]</f>
        <v>4.8630769230769229</v>
      </c>
      <c r="J1115" s="4">
        <f>precM[[#This Row],[Detrended]]-precM[[#This Row],[Cycle]]</f>
        <v>-2.3230769230769224</v>
      </c>
      <c r="K1115" s="4">
        <f>AVERAGEIF(precM[Month],precM[Month],precM[High Frequency])</f>
        <v>-1.0463521015067407</v>
      </c>
      <c r="L1115" s="4">
        <f>precM[[#This Row],[S0]]-AVERAGE($K$2:$K$13)</f>
        <v>-1.0492968543484005</v>
      </c>
      <c r="M1115" s="4">
        <f>precM[[#This Row],[Prec]]-precM[[#This Row],[Seasonal]]</f>
        <v>3.5892968543484005</v>
      </c>
    </row>
    <row r="1116" spans="1:13" x14ac:dyDescent="0.3">
      <c r="A1116" s="1">
        <v>2013</v>
      </c>
      <c r="B1116" s="1">
        <v>11</v>
      </c>
      <c r="C1116" s="2">
        <f>DATE(precM[[#This Row],[Year]],precM[[#This Row],[Month]],15)</f>
        <v>41593</v>
      </c>
      <c r="D1116" s="1">
        <f>precM[[#This Row],[Year]]+1/24+(precM[[#This Row],[Month]]-1)/12</f>
        <v>2013.875</v>
      </c>
      <c r="E1116" s="1">
        <v>11.14</v>
      </c>
      <c r="F1116" s="1">
        <f>$Q$17+$Q$18*precM[[#This Row],[DecDate]]</f>
        <v>4.5193406016040836</v>
      </c>
      <c r="G1116">
        <f>precM[[#This Row],[Prec]]-precM[[#This Row],[Trend]]</f>
        <v>6.620659398395917</v>
      </c>
      <c r="H1116" s="4">
        <f t="shared" si="17"/>
        <v>0.24758247531899299</v>
      </c>
      <c r="I1116" s="4">
        <f>precM[[#This Row],[Trend]]+precM[[#This Row],[Cycle]]</f>
        <v>4.7669230769230762</v>
      </c>
      <c r="J1116" s="4">
        <f>precM[[#This Row],[Detrended]]-precM[[#This Row],[Cycle]]</f>
        <v>6.3730769230769244</v>
      </c>
      <c r="K1116" s="4">
        <f>AVERAGEIF(precM[Month],precM[Month],precM[High Frequency])</f>
        <v>2.138580491673276</v>
      </c>
      <c r="L1116" s="4">
        <f>precM[[#This Row],[S0]]-AVERAGE($K$2:$K$13)</f>
        <v>2.1356357388316161</v>
      </c>
      <c r="M1116" s="4">
        <f>precM[[#This Row],[Prec]]-precM[[#This Row],[Seasonal]]</f>
        <v>9.0043642611683836</v>
      </c>
    </row>
    <row r="1117" spans="1:13" x14ac:dyDescent="0.3">
      <c r="A1117" s="1">
        <v>2013</v>
      </c>
      <c r="B1117" s="1">
        <v>12</v>
      </c>
      <c r="C1117" s="2">
        <f>DATE(precM[[#This Row],[Year]],precM[[#This Row],[Month]],15)</f>
        <v>41623</v>
      </c>
      <c r="D1117" s="1">
        <f>precM[[#This Row],[Year]]+1/24+(precM[[#This Row],[Month]]-1)/12</f>
        <v>2013.9583333333335</v>
      </c>
      <c r="E1117" s="1">
        <v>18.3</v>
      </c>
      <c r="F1117" s="1">
        <f>$Q$17+$Q$18*precM[[#This Row],[DecDate]]</f>
        <v>4.5199729777556161</v>
      </c>
      <c r="G1117">
        <f>precM[[#This Row],[Prec]]-precM[[#This Row],[Trend]]</f>
        <v>13.780027022244385</v>
      </c>
      <c r="H1117" s="4">
        <f t="shared" si="17"/>
        <v>0.15464240685976988</v>
      </c>
      <c r="I1117" s="4">
        <f>precM[[#This Row],[Trend]]+precM[[#This Row],[Cycle]]</f>
        <v>4.6746153846153859</v>
      </c>
      <c r="J1117" s="4">
        <f>precM[[#This Row],[Detrended]]-precM[[#This Row],[Cycle]]</f>
        <v>13.625384615384615</v>
      </c>
      <c r="K1117" s="4">
        <f>AVERAGEIF(precM[Month],precM[Month],precM[High Frequency])</f>
        <v>4.7562727993655827</v>
      </c>
      <c r="L1117" s="4">
        <f>precM[[#This Row],[S0]]-AVERAGE($K$2:$K$13)</f>
        <v>4.7533280465239232</v>
      </c>
      <c r="M1117" s="4">
        <f>precM[[#This Row],[Prec]]-precM[[#This Row],[Seasonal]]</f>
        <v>13.546671953476078</v>
      </c>
    </row>
    <row r="1118" spans="1:13" x14ac:dyDescent="0.3">
      <c r="A1118" s="1">
        <v>2014</v>
      </c>
      <c r="B1118" s="1">
        <v>1</v>
      </c>
      <c r="C1118" s="2">
        <f>DATE(precM[[#This Row],[Year]],precM[[#This Row],[Month]],15)</f>
        <v>41654</v>
      </c>
      <c r="D1118" s="1">
        <f>precM[[#This Row],[Year]]+1/24+(precM[[#This Row],[Month]]-1)/12</f>
        <v>2014.0416666666667</v>
      </c>
      <c r="E1118" s="1">
        <v>1.2</v>
      </c>
      <c r="F1118" s="1">
        <f>$Q$17+$Q$18*precM[[#This Row],[DecDate]]</f>
        <v>4.5206053539071451</v>
      </c>
      <c r="G1118">
        <f>precM[[#This Row],[Prec]]-precM[[#This Row],[Trend]]</f>
        <v>-3.320605353907145</v>
      </c>
      <c r="H1118" s="4">
        <f t="shared" si="17"/>
        <v>3.939464609285441E-2</v>
      </c>
      <c r="I1118" s="4">
        <f>precM[[#This Row],[Trend]]+precM[[#This Row],[Cycle]]</f>
        <v>4.5599999999999996</v>
      </c>
      <c r="J1118" s="4">
        <f>precM[[#This Row],[Detrended]]-precM[[#This Row],[Cycle]]</f>
        <v>-3.3599999999999994</v>
      </c>
      <c r="K1118" s="4">
        <f>AVERAGEIF(precM[Month],precM[Month],precM[High Frequency])</f>
        <v>4.8781919111816014</v>
      </c>
      <c r="L1118" s="4">
        <f>precM[[#This Row],[S0]]-AVERAGE($K$2:$K$13)</f>
        <v>4.8752471583399419</v>
      </c>
      <c r="M1118" s="4">
        <f>precM[[#This Row],[Prec]]-precM[[#This Row],[Seasonal]]</f>
        <v>-3.6752471583399418</v>
      </c>
    </row>
    <row r="1119" spans="1:13" x14ac:dyDescent="0.3">
      <c r="A1119" s="1">
        <v>2014</v>
      </c>
      <c r="B1119" s="1">
        <v>2</v>
      </c>
      <c r="C1119" s="2">
        <f>DATE(precM[[#This Row],[Year]],precM[[#This Row],[Month]],15)</f>
        <v>41685</v>
      </c>
      <c r="D1119" s="1">
        <f>precM[[#This Row],[Year]]+1/24+(precM[[#This Row],[Month]]-1)/12</f>
        <v>2014.125</v>
      </c>
      <c r="E1119" s="1">
        <v>10.7</v>
      </c>
      <c r="F1119" s="1">
        <f>$Q$17+$Q$18*precM[[#This Row],[DecDate]]</f>
        <v>4.5212377300586759</v>
      </c>
      <c r="G1119">
        <f>precM[[#This Row],[Prec]]-precM[[#This Row],[Trend]]</f>
        <v>6.1787622699413234</v>
      </c>
      <c r="H1119" s="4">
        <f t="shared" si="17"/>
        <v>8.7223808402862188E-2</v>
      </c>
      <c r="I1119" s="4">
        <f>precM[[#This Row],[Trend]]+precM[[#This Row],[Cycle]]</f>
        <v>4.6084615384615377</v>
      </c>
      <c r="J1119" s="4">
        <f>precM[[#This Row],[Detrended]]-precM[[#This Row],[Cycle]]</f>
        <v>6.0915384615384616</v>
      </c>
      <c r="K1119" s="4">
        <f>AVERAGEIF(precM[Month],precM[Month],precM[High Frequency])</f>
        <v>4.3020697858842185</v>
      </c>
      <c r="L1119" s="4">
        <f>precM[[#This Row],[S0]]-AVERAGE($K$2:$K$13)</f>
        <v>4.299125033042559</v>
      </c>
      <c r="M1119" s="4">
        <f>precM[[#This Row],[Prec]]-precM[[#This Row],[Seasonal]]</f>
        <v>6.4008749669574403</v>
      </c>
    </row>
    <row r="1120" spans="1:13" x14ac:dyDescent="0.3">
      <c r="A1120" s="1">
        <v>2014</v>
      </c>
      <c r="B1120" s="1">
        <v>3</v>
      </c>
      <c r="C1120" s="2">
        <f>DATE(precM[[#This Row],[Year]],precM[[#This Row],[Month]],15)</f>
        <v>41713</v>
      </c>
      <c r="D1120" s="1">
        <f>precM[[#This Row],[Year]]+1/24+(precM[[#This Row],[Month]]-1)/12</f>
        <v>2014.2083333333335</v>
      </c>
      <c r="E1120" s="1">
        <v>10.210000000000001</v>
      </c>
      <c r="F1120" s="1">
        <f>$Q$17+$Q$18*precM[[#This Row],[DecDate]]</f>
        <v>4.5218701062102085</v>
      </c>
      <c r="G1120">
        <f>precM[[#This Row],[Prec]]-precM[[#This Row],[Trend]]</f>
        <v>5.6881298937897924</v>
      </c>
      <c r="H1120" s="4">
        <f t="shared" si="17"/>
        <v>0.20889912455902346</v>
      </c>
      <c r="I1120" s="4">
        <f>precM[[#This Row],[Trend]]+precM[[#This Row],[Cycle]]</f>
        <v>4.7307692307692317</v>
      </c>
      <c r="J1120" s="4">
        <f>precM[[#This Row],[Detrended]]-precM[[#This Row],[Cycle]]</f>
        <v>5.4792307692307691</v>
      </c>
      <c r="K1120" s="4">
        <f>AVERAGEIF(precM[Month],precM[Month],precM[High Frequency])</f>
        <v>3.0973513084853286</v>
      </c>
      <c r="L1120" s="4">
        <f>precM[[#This Row],[S0]]-AVERAGE($K$2:$K$13)</f>
        <v>3.0944065556436686</v>
      </c>
      <c r="M1120" s="4">
        <f>precM[[#This Row],[Prec]]-precM[[#This Row],[Seasonal]]</f>
        <v>7.1155934443563318</v>
      </c>
    </row>
    <row r="1121" spans="1:13" x14ac:dyDescent="0.3">
      <c r="A1121" s="1">
        <v>2014</v>
      </c>
      <c r="B1121" s="1">
        <v>4</v>
      </c>
      <c r="C1121" s="2">
        <f>DATE(precM[[#This Row],[Year]],precM[[#This Row],[Month]],15)</f>
        <v>41744</v>
      </c>
      <c r="D1121" s="1">
        <f>precM[[#This Row],[Year]]+1/24+(precM[[#This Row],[Month]]-1)/12</f>
        <v>2014.2916666666667</v>
      </c>
      <c r="E1121" s="1">
        <v>2.64</v>
      </c>
      <c r="F1121" s="1">
        <f>$Q$17+$Q$18*precM[[#This Row],[DecDate]]</f>
        <v>4.5225024823617375</v>
      </c>
      <c r="G1121">
        <f>precM[[#This Row],[Prec]]-precM[[#This Row],[Trend]]</f>
        <v>-1.8825024823617373</v>
      </c>
      <c r="H1121" s="4">
        <f t="shared" si="17"/>
        <v>0.14980520994595431</v>
      </c>
      <c r="I1121" s="4">
        <f>precM[[#This Row],[Trend]]+precM[[#This Row],[Cycle]]</f>
        <v>4.6723076923076921</v>
      </c>
      <c r="J1121" s="4">
        <f>precM[[#This Row],[Detrended]]-precM[[#This Row],[Cycle]]</f>
        <v>-2.0323076923076915</v>
      </c>
      <c r="K1121" s="4">
        <f>AVERAGEIF(precM[Month],precM[Month],precM[High Frequency])</f>
        <v>-0.10716891356066603</v>
      </c>
      <c r="L1121" s="4">
        <f>precM[[#This Row],[S0]]-AVERAGE($K$2:$K$13)</f>
        <v>-0.11011366640232584</v>
      </c>
      <c r="M1121" s="4">
        <f>precM[[#This Row],[Prec]]-precM[[#This Row],[Seasonal]]</f>
        <v>2.750113666402326</v>
      </c>
    </row>
    <row r="1122" spans="1:13" x14ac:dyDescent="0.3">
      <c r="A1122" s="1">
        <v>2014</v>
      </c>
      <c r="B1122" s="1">
        <v>5</v>
      </c>
      <c r="C1122" s="2">
        <f>DATE(precM[[#This Row],[Year]],precM[[#This Row],[Month]],15)</f>
        <v>41774</v>
      </c>
      <c r="D1122" s="1">
        <f>precM[[#This Row],[Year]]+1/24+(precM[[#This Row],[Month]]-1)/12</f>
        <v>2014.375</v>
      </c>
      <c r="E1122" s="1">
        <v>0.75</v>
      </c>
      <c r="F1122" s="1">
        <f>$Q$17+$Q$18*precM[[#This Row],[DecDate]]</f>
        <v>4.5231348585132682</v>
      </c>
      <c r="G1122">
        <f>precM[[#This Row],[Prec]]-precM[[#This Row],[Trend]]</f>
        <v>-3.7731348585132682</v>
      </c>
      <c r="H1122" s="4">
        <f t="shared" si="17"/>
        <v>8.1480526102116188E-2</v>
      </c>
      <c r="I1122" s="4">
        <f>precM[[#This Row],[Trend]]+precM[[#This Row],[Cycle]]</f>
        <v>4.6046153846153848</v>
      </c>
      <c r="J1122" s="4">
        <f>precM[[#This Row],[Detrended]]-precM[[#This Row],[Cycle]]</f>
        <v>-3.8546153846153843</v>
      </c>
      <c r="K1122" s="4">
        <f>AVERAGEIF(precM[Month],precM[Month],precM[High Frequency])</f>
        <v>-2.20263283108644</v>
      </c>
      <c r="L1122" s="4">
        <f>precM[[#This Row],[S0]]-AVERAGE($K$2:$K$13)</f>
        <v>-2.2055775839281</v>
      </c>
      <c r="M1122" s="4">
        <f>precM[[#This Row],[Prec]]-precM[[#This Row],[Seasonal]]</f>
        <v>2.9555775839281</v>
      </c>
    </row>
    <row r="1123" spans="1:13" x14ac:dyDescent="0.3">
      <c r="A1123" s="1">
        <v>2014</v>
      </c>
      <c r="B1123" s="1">
        <v>6</v>
      </c>
      <c r="C1123" s="2">
        <f>DATE(precM[[#This Row],[Year]],precM[[#This Row],[Month]],15)</f>
        <v>41805</v>
      </c>
      <c r="D1123" s="1">
        <f>precM[[#This Row],[Year]]+1/24+(precM[[#This Row],[Month]]-1)/12</f>
        <v>2014.4583333333335</v>
      </c>
      <c r="E1123" s="1">
        <v>0.05</v>
      </c>
      <c r="F1123" s="1">
        <f>$Q$17+$Q$18*precM[[#This Row],[DecDate]]</f>
        <v>4.5237672346648008</v>
      </c>
      <c r="G1123">
        <f>precM[[#This Row],[Prec]]-precM[[#This Row],[Trend]]</f>
        <v>-4.473767234664801</v>
      </c>
      <c r="H1123" s="4">
        <f t="shared" si="17"/>
        <v>-0.70530569620326145</v>
      </c>
      <c r="I1123" s="4">
        <f>precM[[#This Row],[Trend]]+precM[[#This Row],[Cycle]]</f>
        <v>3.8184615384615395</v>
      </c>
      <c r="J1123" s="4">
        <f>precM[[#This Row],[Detrended]]-precM[[#This Row],[Cycle]]</f>
        <v>-3.7684615384615396</v>
      </c>
      <c r="K1123" s="4">
        <f>AVERAGEIF(precM[Month],precM[Month],precM[High Frequency])</f>
        <v>-3.5464234734337858</v>
      </c>
      <c r="L1123" s="4">
        <f>precM[[#This Row],[S0]]-AVERAGE($K$2:$K$13)</f>
        <v>-3.5493682262754458</v>
      </c>
      <c r="M1123" s="4">
        <f>precM[[#This Row],[Prec]]-precM[[#This Row],[Seasonal]]</f>
        <v>3.5993682262754456</v>
      </c>
    </row>
    <row r="1124" spans="1:13" x14ac:dyDescent="0.3">
      <c r="A1124" s="1">
        <v>2014</v>
      </c>
      <c r="B1124" s="1">
        <v>7</v>
      </c>
      <c r="C1124" s="2">
        <f>DATE(precM[[#This Row],[Year]],precM[[#This Row],[Month]],15)</f>
        <v>41835</v>
      </c>
      <c r="D1124" s="1">
        <f>precM[[#This Row],[Year]]+1/24+(precM[[#This Row],[Month]]-1)/12</f>
        <v>2014.5416666666667</v>
      </c>
      <c r="E1124" s="1">
        <v>0.22</v>
      </c>
      <c r="F1124" s="1">
        <f>$Q$17+$Q$18*precM[[#This Row],[DecDate]]</f>
        <v>4.5243996108163298</v>
      </c>
      <c r="G1124">
        <f>precM[[#This Row],[Prec]]-precM[[#This Row],[Trend]]</f>
        <v>-4.30439961081633</v>
      </c>
      <c r="H1124" s="4">
        <f t="shared" si="17"/>
        <v>-2.0905534569701762</v>
      </c>
      <c r="I1124" s="4">
        <f>precM[[#This Row],[Trend]]+precM[[#This Row],[Cycle]]</f>
        <v>2.4338461538461535</v>
      </c>
      <c r="J1124" s="4">
        <f>precM[[#This Row],[Detrended]]-precM[[#This Row],[Cycle]]</f>
        <v>-2.2138461538461538</v>
      </c>
      <c r="K1124" s="4">
        <f>AVERAGEIF(precM[Month],precM[Month],precM[High Frequency])</f>
        <v>-4.3746233148294991</v>
      </c>
      <c r="L1124" s="4">
        <f>precM[[#This Row],[S0]]-AVERAGE($K$2:$K$13)</f>
        <v>-4.3775680676711586</v>
      </c>
      <c r="M1124" s="4">
        <f>precM[[#This Row],[Prec]]-precM[[#This Row],[Seasonal]]</f>
        <v>4.5975680676711583</v>
      </c>
    </row>
    <row r="1125" spans="1:13" x14ac:dyDescent="0.3">
      <c r="A1125" s="1">
        <v>2014</v>
      </c>
      <c r="B1125" s="1">
        <v>8</v>
      </c>
      <c r="C1125" s="2">
        <f>DATE(precM[[#This Row],[Year]],precM[[#This Row],[Month]],15)</f>
        <v>41866</v>
      </c>
      <c r="D1125" s="1">
        <f>precM[[#This Row],[Year]]+1/24+(precM[[#This Row],[Month]]-1)/12</f>
        <v>2014.625</v>
      </c>
      <c r="E1125" s="1">
        <v>0.64</v>
      </c>
      <c r="F1125" s="1">
        <f>$Q$17+$Q$18*precM[[#This Row],[DecDate]]</f>
        <v>4.5250319869678606</v>
      </c>
      <c r="G1125">
        <f>precM[[#This Row],[Prec]]-precM[[#This Row],[Trend]]</f>
        <v>-3.8850319869678605</v>
      </c>
      <c r="H1125" s="4">
        <f t="shared" si="17"/>
        <v>-1.5988781408140151</v>
      </c>
      <c r="I1125" s="4">
        <f>precM[[#This Row],[Trend]]+precM[[#This Row],[Cycle]]</f>
        <v>2.9261538461538454</v>
      </c>
      <c r="J1125" s="4">
        <f>precM[[#This Row],[Detrended]]-precM[[#This Row],[Cycle]]</f>
        <v>-2.2861538461538453</v>
      </c>
      <c r="K1125" s="4">
        <f>AVERAGEIF(precM[Month],precM[Month],precM[High Frequency])</f>
        <v>-4.2356780333068986</v>
      </c>
      <c r="L1125" s="4">
        <f>precM[[#This Row],[S0]]-AVERAGE($K$2:$K$13)</f>
        <v>-4.2386227861485581</v>
      </c>
      <c r="M1125" s="4">
        <f>precM[[#This Row],[Prec]]-precM[[#This Row],[Seasonal]]</f>
        <v>4.8786227861485578</v>
      </c>
    </row>
    <row r="1126" spans="1:13" x14ac:dyDescent="0.3">
      <c r="A1126" s="1">
        <v>2014</v>
      </c>
      <c r="B1126" s="1">
        <v>9</v>
      </c>
      <c r="C1126" s="2">
        <f>DATE(precM[[#This Row],[Year]],precM[[#This Row],[Month]],15)</f>
        <v>41897</v>
      </c>
      <c r="D1126" s="1">
        <f>precM[[#This Row],[Year]]+1/24+(precM[[#This Row],[Month]]-1)/12</f>
        <v>2014.7083333333335</v>
      </c>
      <c r="E1126" s="1">
        <v>1.63</v>
      </c>
      <c r="F1126" s="1">
        <f>$Q$17+$Q$18*precM[[#This Row],[DecDate]]</f>
        <v>4.5256643631193931</v>
      </c>
      <c r="G1126">
        <f>precM[[#This Row],[Prec]]-precM[[#This Row],[Trend]]</f>
        <v>-2.8956643631193932</v>
      </c>
      <c r="H1126" s="4">
        <f t="shared" si="17"/>
        <v>-2.3456643631193921</v>
      </c>
      <c r="I1126" s="4">
        <f>precM[[#This Row],[Trend]]+precM[[#This Row],[Cycle]]</f>
        <v>2.180000000000001</v>
      </c>
      <c r="J1126" s="4">
        <f>precM[[#This Row],[Detrended]]-precM[[#This Row],[Cycle]]</f>
        <v>-0.55000000000000115</v>
      </c>
      <c r="K1126" s="4">
        <f>AVERAGEIF(precM[Month],precM[Month],precM[High Frequency])</f>
        <v>-3.6242505947660595</v>
      </c>
      <c r="L1126" s="4">
        <f>precM[[#This Row],[S0]]-AVERAGE($K$2:$K$13)</f>
        <v>-3.6271953476077194</v>
      </c>
      <c r="M1126" s="4">
        <f>precM[[#This Row],[Prec]]-precM[[#This Row],[Seasonal]]</f>
        <v>5.2571953476077198</v>
      </c>
    </row>
    <row r="1127" spans="1:13" x14ac:dyDescent="0.3">
      <c r="A1127" s="1">
        <v>2014</v>
      </c>
      <c r="B1127" s="1">
        <v>10</v>
      </c>
      <c r="C1127" s="2">
        <f>DATE(precM[[#This Row],[Year]],precM[[#This Row],[Month]],15)</f>
        <v>41927</v>
      </c>
      <c r="D1127" s="1">
        <f>precM[[#This Row],[Year]]+1/24+(precM[[#This Row],[Month]]-1)/12</f>
        <v>2014.7916666666667</v>
      </c>
      <c r="E1127" s="1">
        <v>0.72</v>
      </c>
      <c r="F1127" s="1">
        <f>$Q$17+$Q$18*precM[[#This Row],[DecDate]]</f>
        <v>4.5262967392709221</v>
      </c>
      <c r="G1127">
        <f>precM[[#This Row],[Prec]]-precM[[#This Row],[Trend]]</f>
        <v>-3.8062967392709224</v>
      </c>
      <c r="H1127" s="4">
        <f t="shared" si="17"/>
        <v>-2.9547582777324615</v>
      </c>
      <c r="I1127" s="4">
        <f>precM[[#This Row],[Trend]]+precM[[#This Row],[Cycle]]</f>
        <v>1.5715384615384607</v>
      </c>
      <c r="J1127" s="4">
        <f>precM[[#This Row],[Detrended]]-precM[[#This Row],[Cycle]]</f>
        <v>-0.85153846153846091</v>
      </c>
      <c r="K1127" s="4">
        <f>AVERAGEIF(precM[Month],precM[Month],precM[High Frequency])</f>
        <v>-1.0463521015067407</v>
      </c>
      <c r="L1127" s="4">
        <f>precM[[#This Row],[S0]]-AVERAGE($K$2:$K$13)</f>
        <v>-1.0492968543484005</v>
      </c>
      <c r="M1127" s="4">
        <f>precM[[#This Row],[Prec]]-precM[[#This Row],[Seasonal]]</f>
        <v>1.7692968543484004</v>
      </c>
    </row>
    <row r="1128" spans="1:13" x14ac:dyDescent="0.3">
      <c r="A1128" s="1">
        <v>2014</v>
      </c>
      <c r="B1128" s="1">
        <v>11</v>
      </c>
      <c r="C1128" s="2">
        <f>DATE(precM[[#This Row],[Year]],precM[[#This Row],[Month]],15)</f>
        <v>41958</v>
      </c>
      <c r="D1128" s="1">
        <f>precM[[#This Row],[Year]]+1/24+(precM[[#This Row],[Month]]-1)/12</f>
        <v>2014.875</v>
      </c>
      <c r="E1128" s="1">
        <v>1.66</v>
      </c>
      <c r="F1128" s="1">
        <f>$Q$17+$Q$18*precM[[#This Row],[DecDate]]</f>
        <v>4.5269291154224529</v>
      </c>
      <c r="G1128">
        <f>precM[[#This Row],[Prec]]-precM[[#This Row],[Trend]]</f>
        <v>-2.8669291154224528</v>
      </c>
      <c r="H1128" s="4">
        <f t="shared" si="17"/>
        <v>-3.0661598846532234</v>
      </c>
      <c r="I1128" s="4">
        <f>precM[[#This Row],[Trend]]+precM[[#This Row],[Cycle]]</f>
        <v>1.4607692307692295</v>
      </c>
      <c r="J1128" s="4">
        <f>precM[[#This Row],[Detrended]]-precM[[#This Row],[Cycle]]</f>
        <v>0.19923076923077065</v>
      </c>
      <c r="K1128" s="4">
        <f>AVERAGEIF(precM[Month],precM[Month],precM[High Frequency])</f>
        <v>2.138580491673276</v>
      </c>
      <c r="L1128" s="4">
        <f>precM[[#This Row],[S0]]-AVERAGE($K$2:$K$13)</f>
        <v>2.1356357388316161</v>
      </c>
      <c r="M1128" s="4">
        <f>precM[[#This Row],[Prec]]-precM[[#This Row],[Seasonal]]</f>
        <v>-0.47563573883161614</v>
      </c>
    </row>
    <row r="1129" spans="1:13" x14ac:dyDescent="0.3">
      <c r="A1129" s="1">
        <v>2014</v>
      </c>
      <c r="B1129" s="1">
        <v>12</v>
      </c>
      <c r="C1129" s="2">
        <f>DATE(precM[[#This Row],[Year]],precM[[#This Row],[Month]],15)</f>
        <v>41988</v>
      </c>
      <c r="D1129" s="1">
        <f>precM[[#This Row],[Year]]+1/24+(precM[[#This Row],[Month]]-1)/12</f>
        <v>2014.9583333333335</v>
      </c>
      <c r="E1129" s="1">
        <v>0.92</v>
      </c>
      <c r="F1129" s="1">
        <f>$Q$17+$Q$18*precM[[#This Row],[DecDate]]</f>
        <v>4.5275614915739855</v>
      </c>
      <c r="G1129">
        <f>precM[[#This Row],[Prec]]-precM[[#This Row],[Trend]]</f>
        <v>-3.6075614915739855</v>
      </c>
      <c r="H1129" s="4">
        <f t="shared" si="17"/>
        <v>-3.0629461069586004</v>
      </c>
      <c r="I1129" s="4">
        <f>precM[[#This Row],[Trend]]+precM[[#This Row],[Cycle]]</f>
        <v>1.4646153846153851</v>
      </c>
      <c r="J1129" s="4">
        <f>precM[[#This Row],[Detrended]]-precM[[#This Row],[Cycle]]</f>
        <v>-0.54461538461538517</v>
      </c>
      <c r="K1129" s="4">
        <f>AVERAGEIF(precM[Month],precM[Month],precM[High Frequency])</f>
        <v>4.7562727993655827</v>
      </c>
      <c r="L1129" s="4">
        <f>precM[[#This Row],[S0]]-AVERAGE($K$2:$K$13)</f>
        <v>4.7533280465239232</v>
      </c>
      <c r="M1129" s="4">
        <f>precM[[#This Row],[Prec]]-precM[[#This Row],[Seasonal]]</f>
        <v>-3.8333280465239232</v>
      </c>
    </row>
    <row r="1130" spans="1:13" x14ac:dyDescent="0.3">
      <c r="A1130" s="1">
        <v>2015</v>
      </c>
      <c r="B1130" s="1">
        <v>1</v>
      </c>
      <c r="C1130" s="2">
        <f>DATE(precM[[#This Row],[Year]],precM[[#This Row],[Month]],15)</f>
        <v>42019</v>
      </c>
      <c r="D1130" s="1">
        <f>precM[[#This Row],[Year]]+1/24+(precM[[#This Row],[Month]]-1)/12</f>
        <v>2015.0416666666667</v>
      </c>
      <c r="E1130" s="1">
        <v>0.3</v>
      </c>
      <c r="F1130" s="1">
        <f>$Q$17+$Q$18*precM[[#This Row],[DecDate]]</f>
        <v>4.5281938677255145</v>
      </c>
      <c r="G1130">
        <f>precM[[#This Row],[Prec]]-precM[[#This Row],[Trend]]</f>
        <v>-4.2281938677255146</v>
      </c>
      <c r="H1130" s="4">
        <f t="shared" si="17"/>
        <v>-3.01357848311013</v>
      </c>
      <c r="I1130" s="4">
        <f>precM[[#This Row],[Trend]]+precM[[#This Row],[Cycle]]</f>
        <v>1.5146153846153845</v>
      </c>
      <c r="J1130" s="4">
        <f>precM[[#This Row],[Detrended]]-precM[[#This Row],[Cycle]]</f>
        <v>-1.2146153846153847</v>
      </c>
      <c r="K1130" s="4">
        <f>AVERAGEIF(precM[Month],precM[Month],precM[High Frequency])</f>
        <v>4.8781919111816014</v>
      </c>
      <c r="L1130" s="4">
        <f>precM[[#This Row],[S0]]-AVERAGE($K$2:$K$13)</f>
        <v>4.8752471583399419</v>
      </c>
      <c r="M1130" s="4">
        <f>precM[[#This Row],[Prec]]-precM[[#This Row],[Seasonal]]</f>
        <v>-4.5752471583399421</v>
      </c>
    </row>
    <row r="1131" spans="1:13" x14ac:dyDescent="0.3">
      <c r="A1131" s="1">
        <v>2015</v>
      </c>
      <c r="B1131" s="1">
        <v>2</v>
      </c>
      <c r="C1131" s="2">
        <f>DATE(precM[[#This Row],[Year]],precM[[#This Row],[Month]],15)</f>
        <v>42050</v>
      </c>
      <c r="D1131" s="1">
        <f>precM[[#This Row],[Year]]+1/24+(precM[[#This Row],[Month]]-1)/12</f>
        <v>2015.125</v>
      </c>
      <c r="E1131" s="1">
        <v>7.6</v>
      </c>
      <c r="F1131" s="1">
        <f>$Q$17+$Q$18*precM[[#This Row],[DecDate]]</f>
        <v>4.5288262438770452</v>
      </c>
      <c r="G1131">
        <f>precM[[#This Row],[Prec]]-precM[[#This Row],[Trend]]</f>
        <v>3.0711737561229544</v>
      </c>
      <c r="H1131" s="4">
        <f t="shared" si="17"/>
        <v>-3.0234416284924306</v>
      </c>
      <c r="I1131" s="4">
        <f>precM[[#This Row],[Trend]]+precM[[#This Row],[Cycle]]</f>
        <v>1.5053846153846147</v>
      </c>
      <c r="J1131" s="4">
        <f>precM[[#This Row],[Detrended]]-precM[[#This Row],[Cycle]]</f>
        <v>6.094615384615385</v>
      </c>
      <c r="K1131" s="4">
        <f>AVERAGEIF(precM[Month],precM[Month],precM[High Frequency])</f>
        <v>4.3020697858842185</v>
      </c>
      <c r="L1131" s="4">
        <f>precM[[#This Row],[S0]]-AVERAGE($K$2:$K$13)</f>
        <v>4.299125033042559</v>
      </c>
      <c r="M1131" s="4">
        <f>precM[[#This Row],[Prec]]-precM[[#This Row],[Seasonal]]</f>
        <v>3.3008749669574406</v>
      </c>
    </row>
    <row r="1132" spans="1:13" x14ac:dyDescent="0.3">
      <c r="A1132" s="1">
        <v>2015</v>
      </c>
      <c r="B1132" s="1">
        <v>3</v>
      </c>
      <c r="C1132" s="2">
        <f>DATE(precM[[#This Row],[Year]],precM[[#This Row],[Month]],15)</f>
        <v>42078</v>
      </c>
      <c r="D1132" s="1">
        <f>precM[[#This Row],[Year]]+1/24+(precM[[#This Row],[Month]]-1)/12</f>
        <v>2015.2083333333335</v>
      </c>
      <c r="E1132" s="1">
        <v>1</v>
      </c>
      <c r="F1132" s="1">
        <f>$Q$17+$Q$18*precM[[#This Row],[DecDate]]</f>
        <v>4.5294586200285778</v>
      </c>
      <c r="G1132">
        <f>precM[[#This Row],[Prec]]-precM[[#This Row],[Trend]]</f>
        <v>-3.5294586200285778</v>
      </c>
      <c r="H1132" s="4">
        <f t="shared" si="17"/>
        <v>-3.0425355431055001</v>
      </c>
      <c r="I1132" s="4">
        <f>precM[[#This Row],[Trend]]+precM[[#This Row],[Cycle]]</f>
        <v>1.4869230769230777</v>
      </c>
      <c r="J1132" s="4">
        <f>precM[[#This Row],[Detrended]]-precM[[#This Row],[Cycle]]</f>
        <v>-0.48692307692307768</v>
      </c>
      <c r="K1132" s="4">
        <f>AVERAGEIF(precM[Month],precM[Month],precM[High Frequency])</f>
        <v>3.0973513084853286</v>
      </c>
      <c r="L1132" s="4">
        <f>precM[[#This Row],[S0]]-AVERAGE($K$2:$K$13)</f>
        <v>3.0944065556436686</v>
      </c>
      <c r="M1132" s="4">
        <f>precM[[#This Row],[Prec]]-precM[[#This Row],[Seasonal]]</f>
        <v>-2.0944065556436686</v>
      </c>
    </row>
    <row r="1133" spans="1:13" x14ac:dyDescent="0.3">
      <c r="A1133" s="1">
        <v>2015</v>
      </c>
      <c r="B1133" s="1">
        <v>4</v>
      </c>
      <c r="C1133" s="2">
        <f>DATE(precM[[#This Row],[Year]],precM[[#This Row],[Month]],15)</f>
        <v>42109</v>
      </c>
      <c r="D1133" s="1">
        <f>precM[[#This Row],[Year]]+1/24+(precM[[#This Row],[Month]]-1)/12</f>
        <v>2015.2916666666667</v>
      </c>
      <c r="E1133" s="1">
        <v>2.2999999999999998</v>
      </c>
      <c r="F1133" s="1">
        <f>$Q$17+$Q$18*precM[[#This Row],[DecDate]]</f>
        <v>4.5300909961801068</v>
      </c>
      <c r="G1133">
        <f>precM[[#This Row],[Prec]]-precM[[#This Row],[Trend]]</f>
        <v>-2.230090996180107</v>
      </c>
      <c r="H1133" s="4">
        <f t="shared" si="17"/>
        <v>-2.8839371500262612</v>
      </c>
      <c r="I1133" s="4">
        <f>precM[[#This Row],[Trend]]+precM[[#This Row],[Cycle]]</f>
        <v>1.6461538461538456</v>
      </c>
      <c r="J1133" s="4">
        <f>precM[[#This Row],[Detrended]]-precM[[#This Row],[Cycle]]</f>
        <v>0.65384615384615419</v>
      </c>
      <c r="K1133" s="4">
        <f>AVERAGEIF(precM[Month],precM[Month],precM[High Frequency])</f>
        <v>-0.10716891356066603</v>
      </c>
      <c r="L1133" s="4">
        <f>precM[[#This Row],[S0]]-AVERAGE($K$2:$K$13)</f>
        <v>-0.11011366640232584</v>
      </c>
      <c r="M1133" s="4">
        <f>precM[[#This Row],[Prec]]-precM[[#This Row],[Seasonal]]</f>
        <v>2.4101136664023257</v>
      </c>
    </row>
    <row r="1134" spans="1:13" x14ac:dyDescent="0.3">
      <c r="A1134" s="1">
        <v>2015</v>
      </c>
      <c r="B1134" s="1">
        <v>5</v>
      </c>
      <c r="C1134" s="2">
        <f>DATE(precM[[#This Row],[Year]],precM[[#This Row],[Month]],15)</f>
        <v>42139</v>
      </c>
      <c r="D1134" s="1">
        <f>precM[[#This Row],[Year]]+1/24+(precM[[#This Row],[Month]]-1)/12</f>
        <v>2015.375</v>
      </c>
      <c r="E1134" s="1">
        <v>1.2</v>
      </c>
      <c r="F1134" s="1">
        <f>$Q$17+$Q$18*precM[[#This Row],[DecDate]]</f>
        <v>4.5307233723316376</v>
      </c>
      <c r="G1134">
        <f>precM[[#This Row],[Prec]]-precM[[#This Row],[Trend]]</f>
        <v>-3.3307233723316374</v>
      </c>
      <c r="H1134" s="4">
        <f t="shared" si="17"/>
        <v>-2.6399541415624075</v>
      </c>
      <c r="I1134" s="4">
        <f>precM[[#This Row],[Trend]]+precM[[#This Row],[Cycle]]</f>
        <v>1.8907692307692301</v>
      </c>
      <c r="J1134" s="4">
        <f>precM[[#This Row],[Detrended]]-precM[[#This Row],[Cycle]]</f>
        <v>-0.69076923076922991</v>
      </c>
      <c r="K1134" s="4">
        <f>AVERAGEIF(precM[Month],precM[Month],precM[High Frequency])</f>
        <v>-2.20263283108644</v>
      </c>
      <c r="L1134" s="4">
        <f>precM[[#This Row],[S0]]-AVERAGE($K$2:$K$13)</f>
        <v>-2.2055775839281</v>
      </c>
      <c r="M1134" s="4">
        <f>precM[[#This Row],[Prec]]-precM[[#This Row],[Seasonal]]</f>
        <v>3.4055775839280997</v>
      </c>
    </row>
    <row r="1135" spans="1:13" x14ac:dyDescent="0.3">
      <c r="A1135" s="1">
        <v>2015</v>
      </c>
      <c r="B1135" s="1">
        <v>6</v>
      </c>
      <c r="C1135" s="2">
        <f>DATE(precM[[#This Row],[Year]],precM[[#This Row],[Month]],15)</f>
        <v>42170</v>
      </c>
      <c r="D1135" s="1">
        <f>precM[[#This Row],[Year]]+1/24+(precM[[#This Row],[Month]]-1)/12</f>
        <v>2015.4583333333335</v>
      </c>
      <c r="E1135" s="1">
        <v>0.8</v>
      </c>
      <c r="F1135" s="1">
        <f>$Q$17+$Q$18*precM[[#This Row],[DecDate]]</f>
        <v>4.5313557484831701</v>
      </c>
      <c r="G1135">
        <f>precM[[#This Row],[Prec]]-precM[[#This Row],[Trend]]</f>
        <v>-3.7313557484831703</v>
      </c>
      <c r="H1135" s="4">
        <f t="shared" si="17"/>
        <v>-1.5990480561754765</v>
      </c>
      <c r="I1135" s="4">
        <f>precM[[#This Row],[Trend]]+precM[[#This Row],[Cycle]]</f>
        <v>2.9323076923076936</v>
      </c>
      <c r="J1135" s="4">
        <f>precM[[#This Row],[Detrended]]-precM[[#This Row],[Cycle]]</f>
        <v>-2.1323076923076938</v>
      </c>
      <c r="K1135" s="4">
        <f>AVERAGEIF(precM[Month],precM[Month],precM[High Frequency])</f>
        <v>-3.5464234734337858</v>
      </c>
      <c r="L1135" s="4">
        <f>precM[[#This Row],[S0]]-AVERAGE($K$2:$K$13)</f>
        <v>-3.5493682262754458</v>
      </c>
      <c r="M1135" s="4">
        <f>precM[[#This Row],[Prec]]-precM[[#This Row],[Seasonal]]</f>
        <v>4.3493682262754456</v>
      </c>
    </row>
    <row r="1136" spans="1:13" x14ac:dyDescent="0.3">
      <c r="A1136" s="1">
        <v>2015</v>
      </c>
      <c r="B1136" s="1">
        <v>7</v>
      </c>
      <c r="C1136" s="2">
        <f>DATE(precM[[#This Row],[Year]],precM[[#This Row],[Month]],15)</f>
        <v>42200</v>
      </c>
      <c r="D1136" s="1">
        <f>precM[[#This Row],[Year]]+1/24+(precM[[#This Row],[Month]]-1)/12</f>
        <v>2015.5416666666667</v>
      </c>
      <c r="E1136" s="1">
        <v>0.7</v>
      </c>
      <c r="F1136" s="1">
        <f>$Q$17+$Q$18*precM[[#This Row],[DecDate]]</f>
        <v>4.5319881246346991</v>
      </c>
      <c r="G1136">
        <f>precM[[#This Row],[Prec]]-precM[[#This Row],[Trend]]</f>
        <v>-3.831988124634699</v>
      </c>
      <c r="H1136" s="4">
        <f t="shared" si="17"/>
        <v>-0.4319881246346996</v>
      </c>
      <c r="I1136" s="4">
        <f>precM[[#This Row],[Trend]]+precM[[#This Row],[Cycle]]</f>
        <v>4.0999999999999996</v>
      </c>
      <c r="J1136" s="4">
        <f>precM[[#This Row],[Detrended]]-precM[[#This Row],[Cycle]]</f>
        <v>-3.3999999999999995</v>
      </c>
      <c r="K1136" s="4">
        <f>AVERAGEIF(precM[Month],precM[Month],precM[High Frequency])</f>
        <v>-4.3746233148294991</v>
      </c>
      <c r="L1136" s="4">
        <f>precM[[#This Row],[S0]]-AVERAGE($K$2:$K$13)</f>
        <v>-4.3775680676711586</v>
      </c>
      <c r="M1136" s="4">
        <f>precM[[#This Row],[Prec]]-precM[[#This Row],[Seasonal]]</f>
        <v>5.0775680676711588</v>
      </c>
    </row>
    <row r="1137" spans="1:13" x14ac:dyDescent="0.3">
      <c r="A1137" s="1">
        <v>2015</v>
      </c>
      <c r="B1137" s="1">
        <v>8</v>
      </c>
      <c r="C1137" s="2">
        <f>DATE(precM[[#This Row],[Year]],precM[[#This Row],[Month]],15)</f>
        <v>42231</v>
      </c>
      <c r="D1137" s="1">
        <f>precM[[#This Row],[Year]]+1/24+(precM[[#This Row],[Month]]-1)/12</f>
        <v>2015.625</v>
      </c>
      <c r="E1137" s="1">
        <v>0.1</v>
      </c>
      <c r="F1137" s="1">
        <f>$Q$17+$Q$18*precM[[#This Row],[DecDate]]</f>
        <v>4.5326205007862299</v>
      </c>
      <c r="G1137">
        <f>precM[[#This Row],[Prec]]-precM[[#This Row],[Trend]]</f>
        <v>-4.4326205007862303</v>
      </c>
      <c r="H1137" s="4">
        <f t="shared" si="17"/>
        <v>-0.24800511617084584</v>
      </c>
      <c r="I1137" s="4">
        <f>precM[[#This Row],[Trend]]+precM[[#This Row],[Cycle]]</f>
        <v>4.2846153846153845</v>
      </c>
      <c r="J1137" s="4">
        <f>precM[[#This Row],[Detrended]]-precM[[#This Row],[Cycle]]</f>
        <v>-4.1846153846153848</v>
      </c>
      <c r="K1137" s="4">
        <f>AVERAGEIF(precM[Month],precM[Month],precM[High Frequency])</f>
        <v>-4.2356780333068986</v>
      </c>
      <c r="L1137" s="4">
        <f>precM[[#This Row],[S0]]-AVERAGE($K$2:$K$13)</f>
        <v>-4.2386227861485581</v>
      </c>
      <c r="M1137" s="4">
        <f>precM[[#This Row],[Prec]]-precM[[#This Row],[Seasonal]]</f>
        <v>4.3386227861485578</v>
      </c>
    </row>
    <row r="1138" spans="1:13" x14ac:dyDescent="0.3">
      <c r="A1138" s="1">
        <v>2015</v>
      </c>
      <c r="B1138" s="1">
        <v>9</v>
      </c>
      <c r="C1138" s="2">
        <f>DATE(precM[[#This Row],[Year]],precM[[#This Row],[Month]],15)</f>
        <v>42262</v>
      </c>
      <c r="D1138" s="1">
        <f>precM[[#This Row],[Year]]+1/24+(precM[[#This Row],[Month]]-1)/12</f>
        <v>2015.7083333333335</v>
      </c>
      <c r="E1138" s="1">
        <v>0.4</v>
      </c>
      <c r="F1138" s="1">
        <f>$Q$17+$Q$18*precM[[#This Row],[DecDate]]</f>
        <v>4.5332528769377625</v>
      </c>
      <c r="G1138">
        <f>precM[[#This Row],[Prec]]-precM[[#This Row],[Trend]]</f>
        <v>-4.1332528769377621</v>
      </c>
      <c r="H1138" s="4">
        <f t="shared" si="17"/>
        <v>0.42828558460070038</v>
      </c>
      <c r="I1138" s="4">
        <f>precM[[#This Row],[Trend]]+precM[[#This Row],[Cycle]]</f>
        <v>4.9615384615384626</v>
      </c>
      <c r="J1138" s="4">
        <f>precM[[#This Row],[Detrended]]-precM[[#This Row],[Cycle]]</f>
        <v>-4.5615384615384622</v>
      </c>
      <c r="K1138" s="4">
        <f>AVERAGEIF(precM[Month],precM[Month],precM[High Frequency])</f>
        <v>-3.6242505947660595</v>
      </c>
      <c r="L1138" s="4">
        <f>precM[[#This Row],[S0]]-AVERAGE($K$2:$K$13)</f>
        <v>-3.6271953476077194</v>
      </c>
      <c r="M1138" s="4">
        <f>precM[[#This Row],[Prec]]-precM[[#This Row],[Seasonal]]</f>
        <v>4.0271953476077194</v>
      </c>
    </row>
    <row r="1139" spans="1:13" x14ac:dyDescent="0.3">
      <c r="A1139" s="1">
        <v>2015</v>
      </c>
      <c r="B1139" s="1">
        <v>10</v>
      </c>
      <c r="C1139" s="2">
        <f>DATE(precM[[#This Row],[Year]],precM[[#This Row],[Month]],15)</f>
        <v>42292</v>
      </c>
      <c r="D1139" s="1">
        <f>precM[[#This Row],[Year]]+1/24+(precM[[#This Row],[Month]]-1)/12</f>
        <v>2015.7916666666667</v>
      </c>
      <c r="E1139" s="1">
        <v>3.7</v>
      </c>
      <c r="F1139" s="1">
        <f>$Q$17+$Q$18*precM[[#This Row],[DecDate]]</f>
        <v>4.5338852530892915</v>
      </c>
      <c r="G1139">
        <f>precM[[#This Row],[Prec]]-precM[[#This Row],[Trend]]</f>
        <v>-0.83388525308929129</v>
      </c>
      <c r="H1139" s="4">
        <f t="shared" si="17"/>
        <v>0.56611474691070796</v>
      </c>
      <c r="I1139" s="4">
        <f>precM[[#This Row],[Trend]]+precM[[#This Row],[Cycle]]</f>
        <v>5.0999999999999996</v>
      </c>
      <c r="J1139" s="4">
        <f>precM[[#This Row],[Detrended]]-precM[[#This Row],[Cycle]]</f>
        <v>-1.3999999999999992</v>
      </c>
      <c r="K1139" s="4">
        <f>AVERAGEIF(precM[Month],precM[Month],precM[High Frequency])</f>
        <v>-1.0463521015067407</v>
      </c>
      <c r="L1139" s="4">
        <f>precM[[#This Row],[S0]]-AVERAGE($K$2:$K$13)</f>
        <v>-1.0492968543484005</v>
      </c>
      <c r="M1139" s="4">
        <f>precM[[#This Row],[Prec]]-precM[[#This Row],[Seasonal]]</f>
        <v>4.7492968543484011</v>
      </c>
    </row>
    <row r="1140" spans="1:13" x14ac:dyDescent="0.3">
      <c r="A1140" s="1">
        <v>2015</v>
      </c>
      <c r="B1140" s="1">
        <v>11</v>
      </c>
      <c r="C1140" s="2">
        <f>DATE(precM[[#This Row],[Year]],precM[[#This Row],[Month]],15)</f>
        <v>42323</v>
      </c>
      <c r="D1140" s="1">
        <f>precM[[#This Row],[Year]]+1/24+(precM[[#This Row],[Month]]-1)/12</f>
        <v>2015.875</v>
      </c>
      <c r="E1140" s="1">
        <v>3.9</v>
      </c>
      <c r="F1140" s="1">
        <f>$Q$17+$Q$18*precM[[#This Row],[DecDate]]</f>
        <v>4.5345176292408222</v>
      </c>
      <c r="G1140">
        <f>precM[[#This Row],[Prec]]-precM[[#This Row],[Trend]]</f>
        <v>-0.63451762924082233</v>
      </c>
      <c r="H1140" s="4">
        <f t="shared" si="17"/>
        <v>0.55779006306686951</v>
      </c>
      <c r="I1140" s="4">
        <f>precM[[#This Row],[Trend]]+precM[[#This Row],[Cycle]]</f>
        <v>5.092307692307692</v>
      </c>
      <c r="J1140" s="4">
        <f>precM[[#This Row],[Detrended]]-precM[[#This Row],[Cycle]]</f>
        <v>-1.1923076923076918</v>
      </c>
      <c r="K1140" s="4">
        <f>AVERAGEIF(precM[Month],precM[Month],precM[High Frequency])</f>
        <v>2.138580491673276</v>
      </c>
      <c r="L1140" s="4">
        <f>precM[[#This Row],[S0]]-AVERAGE($K$2:$K$13)</f>
        <v>2.1356357388316161</v>
      </c>
      <c r="M1140" s="4">
        <f>precM[[#This Row],[Prec]]-precM[[#This Row],[Seasonal]]</f>
        <v>1.7643642611683839</v>
      </c>
    </row>
    <row r="1141" spans="1:13" x14ac:dyDescent="0.3">
      <c r="A1141" s="1">
        <v>2015</v>
      </c>
      <c r="B1141" s="1">
        <v>12</v>
      </c>
      <c r="C1141" s="2">
        <f>DATE(precM[[#This Row],[Year]],precM[[#This Row],[Month]],15)</f>
        <v>42353</v>
      </c>
      <c r="D1141" s="1">
        <f>precM[[#This Row],[Year]]+1/24+(precM[[#This Row],[Month]]-1)/12</f>
        <v>2015.9583333333335</v>
      </c>
      <c r="E1141" s="1">
        <v>15.2</v>
      </c>
      <c r="F1141" s="1">
        <f>$Q$17+$Q$18*precM[[#This Row],[DecDate]]</f>
        <v>4.5351500053923548</v>
      </c>
      <c r="G1141">
        <f>precM[[#This Row],[Prec]]-precM[[#This Row],[Trend]]</f>
        <v>10.664849994607644</v>
      </c>
      <c r="H1141" s="4">
        <f t="shared" si="17"/>
        <v>0.53408076383841552</v>
      </c>
      <c r="I1141" s="4">
        <f>precM[[#This Row],[Trend]]+precM[[#This Row],[Cycle]]</f>
        <v>5.0692307692307708</v>
      </c>
      <c r="J1141" s="4">
        <f>precM[[#This Row],[Detrended]]-precM[[#This Row],[Cycle]]</f>
        <v>10.130769230769229</v>
      </c>
      <c r="K1141" s="4">
        <f>AVERAGEIF(precM[Month],precM[Month],precM[High Frequency])</f>
        <v>4.7562727993655827</v>
      </c>
      <c r="L1141" s="4">
        <f>precM[[#This Row],[S0]]-AVERAGE($K$2:$K$13)</f>
        <v>4.7533280465239232</v>
      </c>
      <c r="M1141" s="4">
        <f>precM[[#This Row],[Prec]]-precM[[#This Row],[Seasonal]]</f>
        <v>10.446671953476077</v>
      </c>
    </row>
    <row r="1142" spans="1:13" x14ac:dyDescent="0.3">
      <c r="A1142" s="1">
        <v>2016</v>
      </c>
      <c r="B1142" s="1">
        <v>1</v>
      </c>
      <c r="C1142" s="2">
        <f>DATE(precM[[#This Row],[Year]],precM[[#This Row],[Month]],15)</f>
        <v>42384</v>
      </c>
      <c r="D1142" s="1">
        <f>precM[[#This Row],[Year]]+1/24+(precM[[#This Row],[Month]]-1)/12</f>
        <v>2016.0416666666667</v>
      </c>
      <c r="E1142" s="1">
        <v>16.100000000000001</v>
      </c>
      <c r="F1142" s="1">
        <f>$Q$17+$Q$18*precM[[#This Row],[DecDate]]</f>
        <v>4.5357823815438838</v>
      </c>
      <c r="G1142">
        <f>precM[[#This Row],[Prec]]-precM[[#This Row],[Trend]]</f>
        <v>11.564217618456118</v>
      </c>
      <c r="H1142" s="4">
        <f t="shared" si="17"/>
        <v>0.47190992614842348</v>
      </c>
      <c r="I1142" s="4">
        <f>precM[[#This Row],[Trend]]+precM[[#This Row],[Cycle]]</f>
        <v>5.0076923076923077</v>
      </c>
      <c r="J1142" s="4">
        <f>precM[[#This Row],[Detrended]]-precM[[#This Row],[Cycle]]</f>
        <v>11.092307692307694</v>
      </c>
      <c r="K1142" s="4">
        <f>AVERAGEIF(precM[Month],precM[Month],precM[High Frequency])</f>
        <v>4.8781919111816014</v>
      </c>
      <c r="L1142" s="4">
        <f>precM[[#This Row],[S0]]-AVERAGE($K$2:$K$13)</f>
        <v>4.8752471583399419</v>
      </c>
      <c r="M1142" s="4">
        <f>precM[[#This Row],[Prec]]-precM[[#This Row],[Seasonal]]</f>
        <v>11.224752841660059</v>
      </c>
    </row>
    <row r="1143" spans="1:13" x14ac:dyDescent="0.3">
      <c r="A1143" s="1">
        <v>2016</v>
      </c>
      <c r="B1143" s="1">
        <v>2</v>
      </c>
      <c r="C1143" s="2">
        <f>DATE(precM[[#This Row],[Year]],precM[[#This Row],[Month]],15)</f>
        <v>42415</v>
      </c>
      <c r="D1143" s="1">
        <f>precM[[#This Row],[Year]]+1/24+(precM[[#This Row],[Month]]-1)/12</f>
        <v>2016.125</v>
      </c>
      <c r="E1143" s="1">
        <v>2.7</v>
      </c>
      <c r="F1143" s="1">
        <f>$Q$17+$Q$18*precM[[#This Row],[DecDate]]</f>
        <v>4.5364147576954146</v>
      </c>
      <c r="G1143">
        <f>precM[[#This Row],[Prec]]-precM[[#This Row],[Trend]]</f>
        <v>-1.8364147576954144</v>
      </c>
      <c r="H1143" s="4">
        <f t="shared" si="17"/>
        <v>0.41743139615073876</v>
      </c>
      <c r="I1143" s="4">
        <f>precM[[#This Row],[Trend]]+precM[[#This Row],[Cycle]]</f>
        <v>4.9538461538461531</v>
      </c>
      <c r="J1143" s="4">
        <f>precM[[#This Row],[Detrended]]-precM[[#This Row],[Cycle]]</f>
        <v>-2.2538461538461529</v>
      </c>
      <c r="K1143" s="4">
        <f>AVERAGEIF(precM[Month],precM[Month],precM[High Frequency])</f>
        <v>4.3020697858842185</v>
      </c>
      <c r="L1143" s="4">
        <f>precM[[#This Row],[S0]]-AVERAGE($K$2:$K$13)</f>
        <v>4.299125033042559</v>
      </c>
      <c r="M1143" s="4">
        <f>precM[[#This Row],[Prec]]-precM[[#This Row],[Seasonal]]</f>
        <v>-1.5991250330425588</v>
      </c>
    </row>
    <row r="1144" spans="1:13" x14ac:dyDescent="0.3">
      <c r="A1144" s="1">
        <v>2016</v>
      </c>
      <c r="B1144" s="1">
        <v>3</v>
      </c>
      <c r="C1144" s="2">
        <f>DATE(precM[[#This Row],[Year]],precM[[#This Row],[Month]],15)</f>
        <v>42444</v>
      </c>
      <c r="D1144" s="1">
        <f>precM[[#This Row],[Year]]+1/24+(precM[[#This Row],[Month]]-1)/12</f>
        <v>2016.2083333333335</v>
      </c>
      <c r="E1144" s="1">
        <v>16.399999999999999</v>
      </c>
      <c r="F1144" s="1">
        <f>$Q$17+$Q$18*precM[[#This Row],[DecDate]]</f>
        <v>4.5370471338469471</v>
      </c>
      <c r="G1144">
        <f>precM[[#This Row],[Prec]]-precM[[#This Row],[Trend]]</f>
        <v>11.862952866153051</v>
      </c>
      <c r="H1144" s="4">
        <f t="shared" si="17"/>
        <v>0.40910671230690004</v>
      </c>
      <c r="I1144" s="4">
        <f>precM[[#This Row],[Trend]]+precM[[#This Row],[Cycle]]</f>
        <v>4.9461538461538472</v>
      </c>
      <c r="J1144" s="4">
        <f>precM[[#This Row],[Detrended]]-precM[[#This Row],[Cycle]]</f>
        <v>11.453846153846152</v>
      </c>
      <c r="K1144" s="4">
        <f>AVERAGEIF(precM[Month],precM[Month],precM[High Frequency])</f>
        <v>3.0973513084853286</v>
      </c>
      <c r="L1144" s="4">
        <f>precM[[#This Row],[S0]]-AVERAGE($K$2:$K$13)</f>
        <v>3.0944065556436686</v>
      </c>
      <c r="M1144" s="4">
        <f>precM[[#This Row],[Prec]]-precM[[#This Row],[Seasonal]]</f>
        <v>13.30559344435633</v>
      </c>
    </row>
    <row r="1145" spans="1:13" x14ac:dyDescent="0.3">
      <c r="A1145" s="1">
        <v>2016</v>
      </c>
      <c r="B1145" s="1">
        <v>4</v>
      </c>
      <c r="C1145" s="2">
        <f>DATE(precM[[#This Row],[Year]],precM[[#This Row],[Month]],15)</f>
        <v>42475</v>
      </c>
      <c r="D1145" s="1">
        <f>precM[[#This Row],[Year]]+1/24+(precM[[#This Row],[Month]]-1)/12</f>
        <v>2016.2916666666667</v>
      </c>
      <c r="E1145" s="1">
        <v>2.8</v>
      </c>
      <c r="F1145" s="1">
        <f>$Q$17+$Q$18*precM[[#This Row],[DecDate]]</f>
        <v>4.5376795099984761</v>
      </c>
      <c r="G1145">
        <f>precM[[#This Row],[Prec]]-precM[[#This Row],[Trend]]</f>
        <v>-1.7376795099984763</v>
      </c>
      <c r="H1145" s="4">
        <f t="shared" si="17"/>
        <v>0.47001279769383092</v>
      </c>
      <c r="I1145" s="4">
        <f>precM[[#This Row],[Trend]]+precM[[#This Row],[Cycle]]</f>
        <v>5.0076923076923068</v>
      </c>
      <c r="J1145" s="4">
        <f>precM[[#This Row],[Detrended]]-precM[[#This Row],[Cycle]]</f>
        <v>-2.2076923076923074</v>
      </c>
      <c r="K1145" s="4">
        <f>AVERAGEIF(precM[Month],precM[Month],precM[High Frequency])</f>
        <v>-0.10716891356066603</v>
      </c>
      <c r="L1145" s="4">
        <f>precM[[#This Row],[S0]]-AVERAGE($K$2:$K$13)</f>
        <v>-0.11011366640232584</v>
      </c>
      <c r="M1145" s="4">
        <f>precM[[#This Row],[Prec]]-precM[[#This Row],[Seasonal]]</f>
        <v>2.9101136664023257</v>
      </c>
    </row>
    <row r="1146" spans="1:13" x14ac:dyDescent="0.3">
      <c r="A1146" s="1">
        <v>2016</v>
      </c>
      <c r="B1146" s="1">
        <v>5</v>
      </c>
      <c r="C1146" s="2">
        <f>DATE(precM[[#This Row],[Year]],precM[[#This Row],[Month]],15)</f>
        <v>42505</v>
      </c>
      <c r="D1146" s="1">
        <f>precM[[#This Row],[Year]]+1/24+(precM[[#This Row],[Month]]-1)/12</f>
        <v>2016.375</v>
      </c>
      <c r="E1146" s="1">
        <v>2.2000000000000002</v>
      </c>
      <c r="F1146" s="1">
        <f>$Q$17+$Q$18*precM[[#This Row],[DecDate]]</f>
        <v>4.5383118861500069</v>
      </c>
      <c r="G1146">
        <f>precM[[#This Row],[Prec]]-precM[[#This Row],[Trend]]</f>
        <v>-2.3383118861500067</v>
      </c>
      <c r="H1146" s="4">
        <f t="shared" si="17"/>
        <v>0.4693804215423002</v>
      </c>
      <c r="I1146" s="4">
        <f>precM[[#This Row],[Trend]]+precM[[#This Row],[Cycle]]</f>
        <v>5.0076923076923068</v>
      </c>
      <c r="J1146" s="4">
        <f>precM[[#This Row],[Detrended]]-precM[[#This Row],[Cycle]]</f>
        <v>-2.807692307692307</v>
      </c>
      <c r="K1146" s="4">
        <f>AVERAGEIF(precM[Month],precM[Month],precM[High Frequency])</f>
        <v>-2.20263283108644</v>
      </c>
      <c r="L1146" s="4">
        <f>precM[[#This Row],[S0]]-AVERAGE($K$2:$K$13)</f>
        <v>-2.2055775839281</v>
      </c>
      <c r="M1146" s="4">
        <f>precM[[#This Row],[Prec]]-precM[[#This Row],[Seasonal]]</f>
        <v>4.4055775839280997</v>
      </c>
    </row>
    <row r="1147" spans="1:13" x14ac:dyDescent="0.3">
      <c r="A1147" s="1">
        <v>2016</v>
      </c>
      <c r="B1147" s="1">
        <v>6</v>
      </c>
      <c r="C1147" s="2">
        <f>DATE(precM[[#This Row],[Year]],precM[[#This Row],[Month]],15)</f>
        <v>42536</v>
      </c>
      <c r="D1147" s="1">
        <f>precM[[#This Row],[Year]]+1/24+(precM[[#This Row],[Month]]-1)/12</f>
        <v>2016.4583333333335</v>
      </c>
      <c r="E1147" s="1">
        <v>0.9</v>
      </c>
      <c r="F1147" s="1">
        <f>$Q$17+$Q$18*precM[[#This Row],[DecDate]]</f>
        <v>4.5389442623015395</v>
      </c>
      <c r="G1147">
        <f>precM[[#This Row],[Prec]]-precM[[#This Row],[Trend]]</f>
        <v>-3.6389442623015396</v>
      </c>
      <c r="H1147" s="4">
        <f t="shared" si="17"/>
        <v>1.0764403530830775</v>
      </c>
      <c r="I1147" s="4">
        <f>precM[[#This Row],[Trend]]+precM[[#This Row],[Cycle]]</f>
        <v>5.6153846153846168</v>
      </c>
      <c r="J1147" s="4">
        <f>precM[[#This Row],[Detrended]]-precM[[#This Row],[Cycle]]</f>
        <v>-4.7153846153846173</v>
      </c>
      <c r="K1147" s="4">
        <f>AVERAGEIF(precM[Month],precM[Month],precM[High Frequency])</f>
        <v>-3.5464234734337858</v>
      </c>
      <c r="L1147" s="4">
        <f>precM[[#This Row],[S0]]-AVERAGE($K$2:$K$13)</f>
        <v>-3.5493682262754458</v>
      </c>
      <c r="M1147" s="4">
        <f>precM[[#This Row],[Prec]]-precM[[#This Row],[Seasonal]]</f>
        <v>4.4493682262754461</v>
      </c>
    </row>
    <row r="1148" spans="1:13" x14ac:dyDescent="0.3">
      <c r="A1148" s="1">
        <v>2016</v>
      </c>
      <c r="B1148" s="1">
        <v>7</v>
      </c>
      <c r="C1148" s="2">
        <f>DATE(precM[[#This Row],[Year]],precM[[#This Row],[Month]],15)</f>
        <v>42566</v>
      </c>
      <c r="D1148" s="1">
        <f>precM[[#This Row],[Year]]+1/24+(precM[[#This Row],[Month]]-1)/12</f>
        <v>2016.5416666666667</v>
      </c>
      <c r="E1148" s="1">
        <v>0</v>
      </c>
      <c r="F1148" s="1">
        <f>$Q$17+$Q$18*precM[[#This Row],[DecDate]]</f>
        <v>4.5395766384530685</v>
      </c>
      <c r="G1148">
        <f>precM[[#This Row],[Prec]]-precM[[#This Row],[Trend]]</f>
        <v>-4.5395766384530685</v>
      </c>
      <c r="H1148" s="4">
        <f t="shared" si="17"/>
        <v>1.7219618230853935</v>
      </c>
      <c r="I1148" s="4">
        <f>precM[[#This Row],[Trend]]+precM[[#This Row],[Cycle]]</f>
        <v>6.2615384615384624</v>
      </c>
      <c r="J1148" s="4">
        <f>precM[[#This Row],[Detrended]]-precM[[#This Row],[Cycle]]</f>
        <v>-6.2615384615384624</v>
      </c>
      <c r="K1148" s="4">
        <f>AVERAGEIF(precM[Month],precM[Month],precM[High Frequency])</f>
        <v>-4.3746233148294991</v>
      </c>
      <c r="L1148" s="4">
        <f>precM[[#This Row],[S0]]-AVERAGE($K$2:$K$13)</f>
        <v>-4.3775680676711586</v>
      </c>
      <c r="M1148" s="4">
        <f>precM[[#This Row],[Prec]]-precM[[#This Row],[Seasonal]]</f>
        <v>4.3775680676711586</v>
      </c>
    </row>
    <row r="1149" spans="1:13" x14ac:dyDescent="0.3">
      <c r="A1149" s="1">
        <v>2016</v>
      </c>
      <c r="B1149" s="1">
        <v>8</v>
      </c>
      <c r="C1149" s="2">
        <f>DATE(precM[[#This Row],[Year]],precM[[#This Row],[Month]],15)</f>
        <v>42597</v>
      </c>
      <c r="D1149" s="1">
        <f>precM[[#This Row],[Year]]+1/24+(precM[[#This Row],[Month]]-1)/12</f>
        <v>2016.625</v>
      </c>
      <c r="E1149" s="1">
        <v>0</v>
      </c>
      <c r="F1149" s="1">
        <f>$Q$17+$Q$18*precM[[#This Row],[DecDate]]</f>
        <v>4.5402090146045992</v>
      </c>
      <c r="G1149">
        <f>precM[[#This Row],[Prec]]-precM[[#This Row],[Trend]]</f>
        <v>-4.5402090146045992</v>
      </c>
      <c r="H1149" s="4">
        <f t="shared" si="17"/>
        <v>2.2828679084723236</v>
      </c>
      <c r="I1149" s="4">
        <f>precM[[#This Row],[Trend]]+precM[[#This Row],[Cycle]]</f>
        <v>6.8230769230769228</v>
      </c>
      <c r="J1149" s="4">
        <f>precM[[#This Row],[Detrended]]-precM[[#This Row],[Cycle]]</f>
        <v>-6.8230769230769228</v>
      </c>
      <c r="K1149" s="4">
        <f>AVERAGEIF(precM[Month],precM[Month],precM[High Frequency])</f>
        <v>-4.2356780333068986</v>
      </c>
      <c r="L1149" s="4">
        <f>precM[[#This Row],[S0]]-AVERAGE($K$2:$K$13)</f>
        <v>-4.2386227861485581</v>
      </c>
      <c r="M1149" s="4">
        <f>precM[[#This Row],[Prec]]-precM[[#This Row],[Seasonal]]</f>
        <v>4.2386227861485581</v>
      </c>
    </row>
    <row r="1150" spans="1:13" x14ac:dyDescent="0.3">
      <c r="A1150" s="1">
        <v>2016</v>
      </c>
      <c r="B1150" s="1">
        <v>9</v>
      </c>
      <c r="C1150" s="2">
        <f>DATE(precM[[#This Row],[Year]],precM[[#This Row],[Month]],15)</f>
        <v>42628</v>
      </c>
      <c r="D1150" s="1">
        <f>precM[[#This Row],[Year]]+1/24+(precM[[#This Row],[Month]]-1)/12</f>
        <v>2016.7083333333335</v>
      </c>
      <c r="E1150" s="1">
        <v>0</v>
      </c>
      <c r="F1150" s="1">
        <f>$Q$17+$Q$18*precM[[#This Row],[DecDate]]</f>
        <v>4.5408413907561318</v>
      </c>
      <c r="G1150">
        <f>precM[[#This Row],[Prec]]-precM[[#This Row],[Trend]]</f>
        <v>-4.5408413907561318</v>
      </c>
      <c r="H1150" s="4">
        <f t="shared" si="17"/>
        <v>2.6053124553977161</v>
      </c>
      <c r="I1150" s="4">
        <f>precM[[#This Row],[Trend]]+precM[[#This Row],[Cycle]]</f>
        <v>7.1461538461538474</v>
      </c>
      <c r="J1150" s="4">
        <f>precM[[#This Row],[Detrended]]-precM[[#This Row],[Cycle]]</f>
        <v>-7.1461538461538474</v>
      </c>
      <c r="K1150" s="4">
        <f>AVERAGEIF(precM[Month],precM[Month],precM[High Frequency])</f>
        <v>-3.6242505947660595</v>
      </c>
      <c r="L1150" s="4">
        <f>precM[[#This Row],[S0]]-AVERAGE($K$2:$K$13)</f>
        <v>-3.6271953476077194</v>
      </c>
      <c r="M1150" s="4">
        <f>precM[[#This Row],[Prec]]-precM[[#This Row],[Seasonal]]</f>
        <v>3.6271953476077194</v>
      </c>
    </row>
    <row r="1151" spans="1:13" x14ac:dyDescent="0.3">
      <c r="A1151" s="1">
        <v>2016</v>
      </c>
      <c r="B1151" s="1">
        <v>10</v>
      </c>
      <c r="C1151" s="2">
        <f>DATE(precM[[#This Row],[Year]],precM[[#This Row],[Month]],15)</f>
        <v>42658</v>
      </c>
      <c r="D1151" s="1">
        <f>precM[[#This Row],[Year]]+1/24+(precM[[#This Row],[Month]]-1)/12</f>
        <v>2016.7916666666667</v>
      </c>
      <c r="E1151" s="1">
        <v>1.2</v>
      </c>
      <c r="F1151" s="1">
        <f>$Q$17+$Q$18*precM[[#This Row],[DecDate]]</f>
        <v>4.5414737669076608</v>
      </c>
      <c r="G1151">
        <f>precM[[#This Row],[Prec]]-precM[[#This Row],[Trend]]</f>
        <v>-3.3414737669076606</v>
      </c>
      <c r="H1151" s="4">
        <f t="shared" si="17"/>
        <v>2.0816031561692623</v>
      </c>
      <c r="I1151" s="4">
        <f>precM[[#This Row],[Trend]]+precM[[#This Row],[Cycle]]</f>
        <v>6.6230769230769226</v>
      </c>
      <c r="J1151" s="4">
        <f>precM[[#This Row],[Detrended]]-precM[[#This Row],[Cycle]]</f>
        <v>-5.4230769230769234</v>
      </c>
      <c r="K1151" s="4">
        <f>AVERAGEIF(precM[Month],precM[Month],precM[High Frequency])</f>
        <v>-1.0463521015067407</v>
      </c>
      <c r="L1151" s="4">
        <f>precM[[#This Row],[S0]]-AVERAGE($K$2:$K$13)</f>
        <v>-1.0492968543484005</v>
      </c>
      <c r="M1151" s="4">
        <f>precM[[#This Row],[Prec]]-precM[[#This Row],[Seasonal]]</f>
        <v>2.2492968543484002</v>
      </c>
    </row>
    <row r="1152" spans="1:13" x14ac:dyDescent="0.3">
      <c r="A1152" s="1">
        <v>2016</v>
      </c>
      <c r="B1152" s="1">
        <v>11</v>
      </c>
      <c r="C1152" s="2">
        <f>DATE(precM[[#This Row],[Year]],precM[[#This Row],[Month]],15)</f>
        <v>42689</v>
      </c>
      <c r="D1152" s="1">
        <f>precM[[#This Row],[Year]]+1/24+(precM[[#This Row],[Month]]-1)/12</f>
        <v>2016.875</v>
      </c>
      <c r="E1152" s="1">
        <v>3.7</v>
      </c>
      <c r="F1152" s="1">
        <f>$Q$17+$Q$18*precM[[#This Row],[DecDate]]</f>
        <v>4.5421061430591916</v>
      </c>
      <c r="G1152">
        <f>precM[[#This Row],[Prec]]-precM[[#This Row],[Trend]]</f>
        <v>-0.8421061430591914</v>
      </c>
      <c r="H1152" s="4">
        <f t="shared" si="17"/>
        <v>1.9040477030946548</v>
      </c>
      <c r="I1152" s="4">
        <f>precM[[#This Row],[Trend]]+precM[[#This Row],[Cycle]]</f>
        <v>6.4461538461538463</v>
      </c>
      <c r="J1152" s="4">
        <f>precM[[#This Row],[Detrended]]-precM[[#This Row],[Cycle]]</f>
        <v>-2.7461538461538462</v>
      </c>
      <c r="K1152" s="4">
        <f>AVERAGEIF(precM[Month],precM[Month],precM[High Frequency])</f>
        <v>2.138580491673276</v>
      </c>
      <c r="L1152" s="4">
        <f>precM[[#This Row],[S0]]-AVERAGE($K$2:$K$13)</f>
        <v>2.1356357388316161</v>
      </c>
      <c r="M1152" s="4">
        <f>precM[[#This Row],[Prec]]-precM[[#This Row],[Seasonal]]</f>
        <v>1.5643642611683841</v>
      </c>
    </row>
    <row r="1153" spans="1:13" x14ac:dyDescent="0.3">
      <c r="A1153" s="1">
        <v>2016</v>
      </c>
      <c r="B1153" s="1">
        <v>12</v>
      </c>
      <c r="C1153" s="2">
        <f>DATE(precM[[#This Row],[Year]],precM[[#This Row],[Month]],15)</f>
        <v>42719</v>
      </c>
      <c r="D1153" s="1">
        <f>precM[[#This Row],[Year]]+1/24+(precM[[#This Row],[Month]]-1)/12</f>
        <v>2016.9583333333335</v>
      </c>
      <c r="E1153" s="1">
        <v>11.8</v>
      </c>
      <c r="F1153" s="1">
        <f>$Q$17+$Q$18*precM[[#This Row],[DecDate]]</f>
        <v>4.5427385192107224</v>
      </c>
      <c r="G1153">
        <f>precM[[#This Row],[Prec]]-precM[[#This Row],[Trend]]</f>
        <v>7.2572614807892784</v>
      </c>
      <c r="H1153" s="4">
        <f t="shared" si="17"/>
        <v>1.795723019250816</v>
      </c>
      <c r="I1153" s="4">
        <f>precM[[#This Row],[Trend]]+precM[[#This Row],[Cycle]]</f>
        <v>6.3384615384615381</v>
      </c>
      <c r="J1153" s="4">
        <f>precM[[#This Row],[Detrended]]-precM[[#This Row],[Cycle]]</f>
        <v>5.4615384615384626</v>
      </c>
      <c r="K1153" s="4">
        <f>AVERAGEIF(precM[Month],precM[Month],precM[High Frequency])</f>
        <v>4.7562727993655827</v>
      </c>
      <c r="L1153" s="4">
        <f>precM[[#This Row],[S0]]-AVERAGE($K$2:$K$13)</f>
        <v>4.7533280465239232</v>
      </c>
      <c r="M1153" s="4">
        <f>precM[[#This Row],[Prec]]-precM[[#This Row],[Seasonal]]</f>
        <v>7.0466719534760776</v>
      </c>
    </row>
    <row r="1154" spans="1:13" x14ac:dyDescent="0.3">
      <c r="A1154" s="1">
        <v>2017</v>
      </c>
      <c r="B1154" s="1">
        <v>1</v>
      </c>
      <c r="C1154" s="2">
        <f>DATE(precM[[#This Row],[Year]],precM[[#This Row],[Month]],15)</f>
        <v>42750</v>
      </c>
      <c r="D1154" s="1">
        <f>precM[[#This Row],[Year]]+1/24+(precM[[#This Row],[Month]]-1)/12</f>
        <v>2017.0416666666667</v>
      </c>
      <c r="E1154" s="1">
        <v>23.6</v>
      </c>
      <c r="F1154" s="1">
        <f>$Q$17+$Q$18*precM[[#This Row],[DecDate]]</f>
        <v>4.5433708953622531</v>
      </c>
      <c r="G1154">
        <f>precM[[#This Row],[Prec]]-precM[[#This Row],[Trend]]</f>
        <v>19.05662910463775</v>
      </c>
      <c r="H1154" s="4">
        <f t="shared" si="17"/>
        <v>1.7258598738685162</v>
      </c>
      <c r="I1154" s="4">
        <f>precM[[#This Row],[Trend]]+precM[[#This Row],[Cycle]]</f>
        <v>6.2692307692307692</v>
      </c>
      <c r="J1154" s="4">
        <f>precM[[#This Row],[Detrended]]-precM[[#This Row],[Cycle]]</f>
        <v>17.330769230769235</v>
      </c>
      <c r="K1154" s="4">
        <f>AVERAGEIF(precM[Month],precM[Month],precM[High Frequency])</f>
        <v>4.8781919111816014</v>
      </c>
      <c r="L1154" s="4">
        <f>precM[[#This Row],[S0]]-AVERAGE($K$2:$K$13)</f>
        <v>4.8752471583399419</v>
      </c>
      <c r="M1154" s="4">
        <f>precM[[#This Row],[Prec]]-precM[[#This Row],[Seasonal]]</f>
        <v>18.724752841660059</v>
      </c>
    </row>
    <row r="1155" spans="1:13" x14ac:dyDescent="0.3">
      <c r="A1155" s="1">
        <v>2017</v>
      </c>
      <c r="B1155" s="1">
        <v>2</v>
      </c>
      <c r="C1155" s="2">
        <f>DATE(precM[[#This Row],[Year]],precM[[#This Row],[Month]],15)</f>
        <v>42781</v>
      </c>
      <c r="D1155" s="1">
        <f>precM[[#This Row],[Year]]+1/24+(precM[[#This Row],[Month]]-1)/12</f>
        <v>2017.125</v>
      </c>
      <c r="E1155" s="1">
        <v>23.4</v>
      </c>
      <c r="F1155" s="1">
        <f>$Q$17+$Q$18*precM[[#This Row],[DecDate]]</f>
        <v>4.5440032715137839</v>
      </c>
      <c r="G1155">
        <f>precM[[#This Row],[Prec]]-precM[[#This Row],[Trend]]</f>
        <v>18.855996728486215</v>
      </c>
      <c r="H1155" s="4">
        <f t="shared" si="17"/>
        <v>1.7329198054092934</v>
      </c>
      <c r="I1155" s="4">
        <f>precM[[#This Row],[Trend]]+precM[[#This Row],[Cycle]]</f>
        <v>6.2769230769230777</v>
      </c>
      <c r="J1155" s="4">
        <f>precM[[#This Row],[Detrended]]-precM[[#This Row],[Cycle]]</f>
        <v>17.123076923076923</v>
      </c>
      <c r="K1155" s="4">
        <f>AVERAGEIF(precM[Month],precM[Month],precM[High Frequency])</f>
        <v>4.3020697858842185</v>
      </c>
      <c r="L1155" s="4">
        <f>precM[[#This Row],[S0]]-AVERAGE($K$2:$K$13)</f>
        <v>4.299125033042559</v>
      </c>
      <c r="M1155" s="4">
        <f>precM[[#This Row],[Prec]]-precM[[#This Row],[Seasonal]]</f>
        <v>19.100874966957441</v>
      </c>
    </row>
    <row r="1156" spans="1:13" x14ac:dyDescent="0.3">
      <c r="A1156" s="1">
        <v>2017</v>
      </c>
      <c r="B1156" s="1">
        <v>3</v>
      </c>
      <c r="C1156" s="2">
        <f>DATE(precM[[#This Row],[Year]],precM[[#This Row],[Month]],15)</f>
        <v>42809</v>
      </c>
      <c r="D1156" s="1">
        <f>precM[[#This Row],[Year]]+1/24+(precM[[#This Row],[Month]]-1)/12</f>
        <v>2017.2083333333335</v>
      </c>
      <c r="E1156" s="1">
        <v>6.9</v>
      </c>
      <c r="F1156" s="1">
        <f>$Q$17+$Q$18*precM[[#This Row],[DecDate]]</f>
        <v>4.5446356476653147</v>
      </c>
      <c r="G1156">
        <f>precM[[#This Row],[Prec]]-precM[[#This Row],[Trend]]</f>
        <v>2.3553643523346857</v>
      </c>
      <c r="H1156" s="4">
        <f t="shared" si="17"/>
        <v>1.7630566600269935</v>
      </c>
      <c r="I1156" s="4">
        <f>precM[[#This Row],[Trend]]+precM[[#This Row],[Cycle]]</f>
        <v>6.3076923076923084</v>
      </c>
      <c r="J1156" s="4">
        <f>precM[[#This Row],[Detrended]]-precM[[#This Row],[Cycle]]</f>
        <v>0.5923076923076922</v>
      </c>
      <c r="K1156" s="4">
        <f>AVERAGEIF(precM[Month],precM[Month],precM[High Frequency])</f>
        <v>3.0973513084853286</v>
      </c>
      <c r="L1156" s="4">
        <f>precM[[#This Row],[S0]]-AVERAGE($K$2:$K$13)</f>
        <v>3.0944065556436686</v>
      </c>
      <c r="M1156" s="4">
        <f>precM[[#This Row],[Prec]]-precM[[#This Row],[Seasonal]]</f>
        <v>3.8055934443563317</v>
      </c>
    </row>
    <row r="1157" spans="1:13" x14ac:dyDescent="0.3">
      <c r="A1157" s="1">
        <v>2017</v>
      </c>
      <c r="B1157" s="1">
        <v>4</v>
      </c>
      <c r="C1157" s="2">
        <f>DATE(precM[[#This Row],[Year]],precM[[#This Row],[Month]],15)</f>
        <v>42840</v>
      </c>
      <c r="D1157" s="1">
        <f>precM[[#This Row],[Year]]+1/24+(precM[[#This Row],[Month]]-1)/12</f>
        <v>2017.2916666666667</v>
      </c>
      <c r="E1157" s="1">
        <v>9.6</v>
      </c>
      <c r="F1157" s="1">
        <f>$Q$17+$Q$18*precM[[#This Row],[DecDate]]</f>
        <v>4.5452680238168455</v>
      </c>
      <c r="G1157">
        <f>precM[[#This Row],[Prec]]-precM[[#This Row],[Trend]]</f>
        <v>5.0547319761831542</v>
      </c>
      <c r="H1157" s="4">
        <f t="shared" si="17"/>
        <v>2.7316550531062314</v>
      </c>
      <c r="I1157" s="4">
        <f>precM[[#This Row],[Trend]]+precM[[#This Row],[Cycle]]</f>
        <v>7.2769230769230768</v>
      </c>
      <c r="J1157" s="4">
        <f>precM[[#This Row],[Detrended]]-precM[[#This Row],[Cycle]]</f>
        <v>2.3230769230769228</v>
      </c>
      <c r="K1157" s="4">
        <f>AVERAGEIF(precM[Month],precM[Month],precM[High Frequency])</f>
        <v>-0.10716891356066603</v>
      </c>
      <c r="L1157" s="4">
        <f>precM[[#This Row],[S0]]-AVERAGE($K$2:$K$13)</f>
        <v>-0.11011366640232584</v>
      </c>
      <c r="M1157" s="4">
        <f>precM[[#This Row],[Prec]]-precM[[#This Row],[Seasonal]]</f>
        <v>9.7101136664023251</v>
      </c>
    </row>
    <row r="1158" spans="1:13" x14ac:dyDescent="0.3">
      <c r="A1158" s="1">
        <v>2017</v>
      </c>
      <c r="B1158" s="1">
        <v>5</v>
      </c>
      <c r="C1158" s="2">
        <f>DATE(precM[[#This Row],[Year]],precM[[#This Row],[Month]],15)</f>
        <v>42870</v>
      </c>
      <c r="D1158" s="1">
        <f>precM[[#This Row],[Year]]+1/24+(precM[[#This Row],[Month]]-1)/12</f>
        <v>2017.375</v>
      </c>
      <c r="E1158" s="1">
        <v>0.5</v>
      </c>
      <c r="F1158" s="1">
        <f>$Q$17+$Q$18*precM[[#This Row],[DecDate]]</f>
        <v>4.5459003999683762</v>
      </c>
      <c r="G1158">
        <f>precM[[#This Row],[Prec]]-precM[[#This Row],[Trend]]</f>
        <v>-4.0459003999683762</v>
      </c>
      <c r="H1158" s="4">
        <f t="shared" si="17"/>
        <v>3.0540996000316243</v>
      </c>
      <c r="I1158" s="4">
        <f>precM[[#This Row],[Trend]]+precM[[#This Row],[Cycle]]</f>
        <v>7.6000000000000005</v>
      </c>
      <c r="J1158" s="4">
        <f>precM[[#This Row],[Detrended]]-precM[[#This Row],[Cycle]]</f>
        <v>-7.1000000000000005</v>
      </c>
      <c r="K1158" s="4">
        <f>AVERAGEIF(precM[Month],precM[Month],precM[High Frequency])</f>
        <v>-2.20263283108644</v>
      </c>
      <c r="L1158" s="4">
        <f>precM[[#This Row],[S0]]-AVERAGE($K$2:$K$13)</f>
        <v>-2.2055775839281</v>
      </c>
      <c r="M1158" s="4">
        <f>precM[[#This Row],[Prec]]-precM[[#This Row],[Seasonal]]</f>
        <v>2.7055775839281</v>
      </c>
    </row>
    <row r="1159" spans="1:13" x14ac:dyDescent="0.3">
      <c r="A1159" s="1">
        <v>2017</v>
      </c>
      <c r="B1159" s="1">
        <v>6</v>
      </c>
      <c r="C1159" s="2">
        <f>DATE(precM[[#This Row],[Year]],precM[[#This Row],[Month]],15)</f>
        <v>42901</v>
      </c>
      <c r="D1159" s="1">
        <f>precM[[#This Row],[Year]]+1/24+(precM[[#This Row],[Month]]-1)/12</f>
        <v>2017.4583333333335</v>
      </c>
      <c r="E1159" s="1">
        <v>0.8</v>
      </c>
      <c r="F1159" s="1">
        <f>$Q$17+$Q$18*precM[[#This Row],[DecDate]]</f>
        <v>4.546532776119907</v>
      </c>
      <c r="G1159">
        <f>precM[[#This Row],[Prec]]-precM[[#This Row],[Trend]]</f>
        <v>-3.7465327761199072</v>
      </c>
      <c r="H1159" s="4">
        <f t="shared" si="17"/>
        <v>3.6611595315724008</v>
      </c>
      <c r="I1159" s="4">
        <f>precM[[#This Row],[Trend]]+precM[[#This Row],[Cycle]]</f>
        <v>8.2076923076923087</v>
      </c>
      <c r="J1159" s="4">
        <f>precM[[#This Row],[Detrended]]-precM[[#This Row],[Cycle]]</f>
        <v>-7.407692307692308</v>
      </c>
      <c r="K1159" s="4">
        <f>AVERAGEIF(precM[Month],precM[Month],precM[High Frequency])</f>
        <v>-3.5464234734337858</v>
      </c>
      <c r="L1159" s="4">
        <f>precM[[#This Row],[S0]]-AVERAGE($K$2:$K$13)</f>
        <v>-3.5493682262754458</v>
      </c>
      <c r="M1159" s="4">
        <f>precM[[#This Row],[Prec]]-precM[[#This Row],[Seasonal]]</f>
        <v>4.3493682262754456</v>
      </c>
    </row>
    <row r="1160" spans="1:13" x14ac:dyDescent="0.3">
      <c r="A1160" s="1">
        <v>2017</v>
      </c>
      <c r="B1160" s="1">
        <v>7</v>
      </c>
      <c r="C1160" s="2">
        <f>DATE(precM[[#This Row],[Year]],precM[[#This Row],[Month]],15)</f>
        <v>42931</v>
      </c>
      <c r="D1160" s="1">
        <f>precM[[#This Row],[Year]]+1/24+(precM[[#This Row],[Month]]-1)/12</f>
        <v>2017.5416666666667</v>
      </c>
      <c r="E1160" s="1">
        <v>0</v>
      </c>
      <c r="F1160" s="1">
        <f>$Q$17+$Q$18*precM[[#This Row],[DecDate]]</f>
        <v>4.5471651522714378</v>
      </c>
      <c r="G1160">
        <f>precM[[#This Row],[Prec]]-precM[[#This Row],[Trend]]</f>
        <v>-4.5471651522714378</v>
      </c>
      <c r="H1160" s="4">
        <f t="shared" si="17"/>
        <v>3.2912963861901017</v>
      </c>
      <c r="I1160" s="4">
        <f>precM[[#This Row],[Trend]]+precM[[#This Row],[Cycle]]</f>
        <v>7.838461538461539</v>
      </c>
      <c r="J1160" s="4">
        <f>precM[[#This Row],[Detrended]]-precM[[#This Row],[Cycle]]</f>
        <v>-7.838461538461539</v>
      </c>
      <c r="K1160" s="4">
        <f>AVERAGEIF(precM[Month],precM[Month],precM[High Frequency])</f>
        <v>-4.3746233148294991</v>
      </c>
      <c r="L1160" s="4">
        <f>precM[[#This Row],[S0]]-AVERAGE($K$2:$K$13)</f>
        <v>-4.3775680676711586</v>
      </c>
      <c r="M1160" s="4">
        <f>precM[[#This Row],[Prec]]-precM[[#This Row],[Seasonal]]</f>
        <v>4.3775680676711586</v>
      </c>
    </row>
    <row r="1161" spans="1:13" x14ac:dyDescent="0.3">
      <c r="A1161" s="1">
        <v>2017</v>
      </c>
      <c r="B1161" s="1">
        <v>8</v>
      </c>
      <c r="C1161" s="2">
        <f>DATE(precM[[#This Row],[Year]],precM[[#This Row],[Month]],15)</f>
        <v>42962</v>
      </c>
      <c r="D1161" s="1">
        <f>precM[[#This Row],[Year]]+1/24+(precM[[#This Row],[Month]]-1)/12</f>
        <v>2017.625</v>
      </c>
      <c r="E1161" s="1">
        <v>0.1</v>
      </c>
      <c r="F1161" s="1">
        <f>$Q$17+$Q$18*precM[[#This Row],[DecDate]]</f>
        <v>4.5477975284229686</v>
      </c>
      <c r="G1161">
        <f>precM[[#This Row],[Prec]]-precM[[#This Row],[Trend]]</f>
        <v>-4.4477975284229689</v>
      </c>
      <c r="H1161" s="4">
        <f t="shared" ref="H1161:H1171" si="18">AVERAGE(G1155:G1167)</f>
        <v>1.6060486254231852</v>
      </c>
      <c r="I1161" s="4">
        <f>precM[[#This Row],[Trend]]+precM[[#This Row],[Cycle]]</f>
        <v>6.1538461538461533</v>
      </c>
      <c r="J1161" s="4">
        <f>precM[[#This Row],[Detrended]]-precM[[#This Row],[Cycle]]</f>
        <v>-6.0538461538461537</v>
      </c>
      <c r="K1161" s="4">
        <f>AVERAGEIF(precM[Month],precM[Month],precM[High Frequency])</f>
        <v>-4.2356780333068986</v>
      </c>
      <c r="L1161" s="4">
        <f>precM[[#This Row],[S0]]-AVERAGE($K$2:$K$13)</f>
        <v>-4.2386227861485581</v>
      </c>
      <c r="M1161" s="4">
        <f>precM[[#This Row],[Prec]]-precM[[#This Row],[Seasonal]]</f>
        <v>4.3386227861485578</v>
      </c>
    </row>
    <row r="1162" spans="1:13" x14ac:dyDescent="0.3">
      <c r="A1162" s="1">
        <v>2017</v>
      </c>
      <c r="B1162" s="1">
        <v>9</v>
      </c>
      <c r="C1162" s="2">
        <f>DATE(precM[[#This Row],[Year]],precM[[#This Row],[Month]],15)</f>
        <v>42993</v>
      </c>
      <c r="D1162" s="1">
        <f>precM[[#This Row],[Year]]+1/24+(precM[[#This Row],[Month]]-1)/12</f>
        <v>2017.7083333333335</v>
      </c>
      <c r="E1162" s="1">
        <v>0.4</v>
      </c>
      <c r="F1162" s="1">
        <f>$Q$17+$Q$18*precM[[#This Row],[DecDate]]</f>
        <v>4.5484299045744994</v>
      </c>
      <c r="G1162">
        <f>precM[[#This Row],[Prec]]-precM[[#This Row],[Trend]]</f>
        <v>-4.148429904574499</v>
      </c>
      <c r="H1162" s="4">
        <f t="shared" si="18"/>
        <v>0.77464701850242379</v>
      </c>
      <c r="I1162" s="4">
        <f>precM[[#This Row],[Trend]]+precM[[#This Row],[Cycle]]</f>
        <v>5.3230769230769228</v>
      </c>
      <c r="J1162" s="4">
        <f>precM[[#This Row],[Detrended]]-precM[[#This Row],[Cycle]]</f>
        <v>-4.9230769230769225</v>
      </c>
      <c r="K1162" s="4">
        <f>AVERAGEIF(precM[Month],precM[Month],precM[High Frequency])</f>
        <v>-3.6242505947660595</v>
      </c>
      <c r="L1162" s="4">
        <f>precM[[#This Row],[S0]]-AVERAGE($K$2:$K$13)</f>
        <v>-3.6271953476077194</v>
      </c>
      <c r="M1162" s="4">
        <f>precM[[#This Row],[Prec]]-precM[[#This Row],[Seasonal]]</f>
        <v>4.0271953476077194</v>
      </c>
    </row>
    <row r="1163" spans="1:13" x14ac:dyDescent="0.3">
      <c r="A1163" s="1">
        <v>2017</v>
      </c>
      <c r="B1163" s="1">
        <v>10</v>
      </c>
      <c r="C1163" s="2">
        <f>DATE(precM[[#This Row],[Year]],precM[[#This Row],[Month]],15)</f>
        <v>43023</v>
      </c>
      <c r="D1163" s="1">
        <f>precM[[#This Row],[Year]]+1/24+(precM[[#This Row],[Month]]-1)/12</f>
        <v>2017.7916666666667</v>
      </c>
      <c r="E1163" s="1">
        <v>12.6</v>
      </c>
      <c r="F1163" s="1">
        <f>$Q$17+$Q$18*precM[[#This Row],[DecDate]]</f>
        <v>4.5490622807260301</v>
      </c>
      <c r="G1163">
        <f>precM[[#This Row],[Prec]]-precM[[#This Row],[Trend]]</f>
        <v>8.0509377192739695</v>
      </c>
      <c r="H1163" s="4">
        <f t="shared" si="18"/>
        <v>0.61247618081243138</v>
      </c>
      <c r="I1163" s="4">
        <f>precM[[#This Row],[Trend]]+precM[[#This Row],[Cycle]]</f>
        <v>5.1615384615384619</v>
      </c>
      <c r="J1163" s="4">
        <f>precM[[#This Row],[Detrended]]-precM[[#This Row],[Cycle]]</f>
        <v>7.4384615384615378</v>
      </c>
      <c r="K1163" s="4">
        <f>AVERAGEIF(precM[Month],precM[Month],precM[High Frequency])</f>
        <v>-1.0463521015067407</v>
      </c>
      <c r="L1163" s="4">
        <f>precM[[#This Row],[S0]]-AVERAGE($K$2:$K$13)</f>
        <v>-1.0492968543484005</v>
      </c>
      <c r="M1163" s="4">
        <f>precM[[#This Row],[Prec]]-precM[[#This Row],[Seasonal]]</f>
        <v>13.6492968543484</v>
      </c>
    </row>
    <row r="1164" spans="1:13" x14ac:dyDescent="0.3">
      <c r="A1164" s="1">
        <v>2017</v>
      </c>
      <c r="B1164" s="1">
        <v>11</v>
      </c>
      <c r="C1164" s="2">
        <f>DATE(precM[[#This Row],[Year]],precM[[#This Row],[Month]],15)</f>
        <v>43054</v>
      </c>
      <c r="D1164" s="1">
        <f>precM[[#This Row],[Year]]+1/24+(precM[[#This Row],[Month]]-1)/12</f>
        <v>2017.875</v>
      </c>
      <c r="E1164" s="1">
        <v>5.4</v>
      </c>
      <c r="F1164" s="1">
        <f>$Q$17+$Q$18*precM[[#This Row],[DecDate]]</f>
        <v>4.5496946568775609</v>
      </c>
      <c r="G1164">
        <f>precM[[#This Row],[Prec]]-precM[[#This Row],[Trend]]</f>
        <v>0.85030534312243944</v>
      </c>
      <c r="H1164" s="4">
        <f t="shared" si="18"/>
        <v>1.1843804660900745E-2</v>
      </c>
      <c r="I1164" s="4">
        <f>precM[[#This Row],[Trend]]+precM[[#This Row],[Cycle]]</f>
        <v>4.5615384615384613</v>
      </c>
      <c r="J1164" s="4">
        <f>precM[[#This Row],[Detrended]]-precM[[#This Row],[Cycle]]</f>
        <v>0.8384615384615387</v>
      </c>
      <c r="K1164" s="4">
        <f>AVERAGEIF(precM[Month],precM[Month],precM[High Frequency])</f>
        <v>2.138580491673276</v>
      </c>
      <c r="L1164" s="4">
        <f>precM[[#This Row],[S0]]-AVERAGE($K$2:$K$13)</f>
        <v>2.1356357388316161</v>
      </c>
      <c r="M1164" s="4">
        <f>precM[[#This Row],[Prec]]-precM[[#This Row],[Seasonal]]</f>
        <v>3.2643642611683843</v>
      </c>
    </row>
    <row r="1165" spans="1:13" x14ac:dyDescent="0.3">
      <c r="A1165" s="1">
        <v>2017</v>
      </c>
      <c r="B1165" s="1">
        <v>12</v>
      </c>
      <c r="C1165" s="2">
        <f>DATE(precM[[#This Row],[Year]],precM[[#This Row],[Month]],15)</f>
        <v>43084</v>
      </c>
      <c r="D1165" s="1">
        <f>precM[[#This Row],[Year]]+1/24+(precM[[#This Row],[Month]]-1)/12</f>
        <v>2017.9583333333335</v>
      </c>
      <c r="E1165" s="1">
        <v>11.6</v>
      </c>
      <c r="F1165" s="1">
        <f>$Q$17+$Q$18*precM[[#This Row],[DecDate]]</f>
        <v>4.5503270330290917</v>
      </c>
      <c r="G1165">
        <f>precM[[#This Row],[Prec]]-precM[[#This Row],[Trend]]</f>
        <v>7.049672966970908</v>
      </c>
      <c r="H1165" s="4">
        <f t="shared" si="18"/>
        <v>-4.1731868752455676E-3</v>
      </c>
      <c r="I1165" s="4">
        <f>precM[[#This Row],[Trend]]+precM[[#This Row],[Cycle]]</f>
        <v>4.546153846153846</v>
      </c>
      <c r="J1165" s="4">
        <f>precM[[#This Row],[Detrended]]-precM[[#This Row],[Cycle]]</f>
        <v>7.0538461538461537</v>
      </c>
      <c r="K1165" s="4">
        <f>AVERAGEIF(precM[Month],precM[Month],precM[High Frequency])</f>
        <v>4.7562727993655827</v>
      </c>
      <c r="L1165" s="4">
        <f>precM[[#This Row],[S0]]-AVERAGE($K$2:$K$13)</f>
        <v>4.7533280465239232</v>
      </c>
      <c r="M1165" s="4">
        <f>precM[[#This Row],[Prec]]-precM[[#This Row],[Seasonal]]</f>
        <v>6.8466719534760765</v>
      </c>
    </row>
    <row r="1166" spans="1:13" x14ac:dyDescent="0.3">
      <c r="A1166" s="1">
        <v>2018</v>
      </c>
      <c r="B1166" s="1">
        <v>1</v>
      </c>
      <c r="C1166" s="2">
        <f>DATE(precM[[#This Row],[Year]],precM[[#This Row],[Month]],15)</f>
        <v>43115</v>
      </c>
      <c r="D1166" s="1">
        <f>precM[[#This Row],[Year]]+1/24+(precM[[#This Row],[Month]]-1)/12</f>
        <v>2018.0416666666667</v>
      </c>
      <c r="E1166" s="1">
        <v>7</v>
      </c>
      <c r="F1166" s="1">
        <f>$Q$17+$Q$18*precM[[#This Row],[DecDate]]</f>
        <v>4.5509594091806225</v>
      </c>
      <c r="G1166">
        <f>precM[[#This Row],[Prec]]-precM[[#This Row],[Trend]]</f>
        <v>2.4490405908193775</v>
      </c>
      <c r="H1166" s="4">
        <f t="shared" si="18"/>
        <v>-5.8651716872930137E-2</v>
      </c>
      <c r="I1166" s="4">
        <f>precM[[#This Row],[Trend]]+precM[[#This Row],[Cycle]]</f>
        <v>4.4923076923076923</v>
      </c>
      <c r="J1166" s="4">
        <f>precM[[#This Row],[Detrended]]-precM[[#This Row],[Cycle]]</f>
        <v>2.5076923076923077</v>
      </c>
      <c r="K1166" s="4">
        <f>AVERAGEIF(precM[Month],precM[Month],precM[High Frequency])</f>
        <v>4.8781919111816014</v>
      </c>
      <c r="L1166" s="4">
        <f>precM[[#This Row],[S0]]-AVERAGE($K$2:$K$13)</f>
        <v>4.8752471583399419</v>
      </c>
      <c r="M1166" s="4">
        <f>precM[[#This Row],[Prec]]-precM[[#This Row],[Seasonal]]</f>
        <v>2.1247528416600581</v>
      </c>
    </row>
    <row r="1167" spans="1:13" x14ac:dyDescent="0.3">
      <c r="A1167" s="1">
        <v>2018</v>
      </c>
      <c r="B1167" s="1">
        <v>2</v>
      </c>
      <c r="C1167" s="2">
        <f>DATE(precM[[#This Row],[Year]],precM[[#This Row],[Month]],15)</f>
        <v>43146</v>
      </c>
      <c r="D1167" s="1">
        <f>precM[[#This Row],[Year]]+1/24+(precM[[#This Row],[Month]]-1)/12</f>
        <v>2018.125</v>
      </c>
      <c r="E1167" s="1">
        <v>1.7</v>
      </c>
      <c r="F1167" s="1">
        <f>$Q$17+$Q$18*precM[[#This Row],[DecDate]]</f>
        <v>4.5515917853321533</v>
      </c>
      <c r="G1167">
        <f>precM[[#This Row],[Prec]]-precM[[#This Row],[Trend]]</f>
        <v>-2.8515917853321531</v>
      </c>
      <c r="H1167" s="4">
        <f t="shared" si="18"/>
        <v>-5.9284093024461054E-2</v>
      </c>
      <c r="I1167" s="4">
        <f>precM[[#This Row],[Trend]]+precM[[#This Row],[Cycle]]</f>
        <v>4.4923076923076923</v>
      </c>
      <c r="J1167" s="4">
        <f>precM[[#This Row],[Detrended]]-precM[[#This Row],[Cycle]]</f>
        <v>-2.7923076923076922</v>
      </c>
      <c r="K1167" s="4">
        <f>AVERAGEIF(precM[Month],precM[Month],precM[High Frequency])</f>
        <v>4.3020697858842185</v>
      </c>
      <c r="L1167" s="4">
        <f>precM[[#This Row],[S0]]-AVERAGE($K$2:$K$13)</f>
        <v>4.299125033042559</v>
      </c>
      <c r="M1167" s="4">
        <f>precM[[#This Row],[Prec]]-precM[[#This Row],[Seasonal]]</f>
        <v>-2.5991250330425588</v>
      </c>
    </row>
    <row r="1168" spans="1:13" x14ac:dyDescent="0.3">
      <c r="A1168" s="1">
        <v>2018</v>
      </c>
      <c r="B1168" s="1">
        <v>3</v>
      </c>
      <c r="C1168" s="2">
        <f>DATE(precM[[#This Row],[Year]],precM[[#This Row],[Month]],15)</f>
        <v>43174</v>
      </c>
      <c r="D1168" s="1">
        <f>precM[[#This Row],[Year]]+1/24+(precM[[#This Row],[Month]]-1)/12</f>
        <v>2018.2083333333335</v>
      </c>
      <c r="E1168" s="1">
        <v>12.6</v>
      </c>
      <c r="F1168" s="1">
        <f>$Q$17+$Q$18*precM[[#This Row],[DecDate]]</f>
        <v>4.552224161483684</v>
      </c>
      <c r="G1168">
        <f>precM[[#This Row],[Prec]]-precM[[#This Row],[Trend]]</f>
        <v>8.0477758385163156</v>
      </c>
      <c r="H1168" s="4">
        <f t="shared" si="18"/>
        <v>-5.9916469175991693E-2</v>
      </c>
      <c r="I1168" s="4">
        <f>precM[[#This Row],[Trend]]+precM[[#This Row],[Cycle]]</f>
        <v>4.4923076923076923</v>
      </c>
      <c r="J1168" s="4">
        <f>precM[[#This Row],[Detrended]]-precM[[#This Row],[Cycle]]</f>
        <v>8.1076923076923073</v>
      </c>
      <c r="K1168" s="4">
        <f>AVERAGEIF(precM[Month],precM[Month],precM[High Frequency])</f>
        <v>3.0973513084853286</v>
      </c>
      <c r="L1168" s="4">
        <f>precM[[#This Row],[S0]]-AVERAGE($K$2:$K$13)</f>
        <v>3.0944065556436686</v>
      </c>
      <c r="M1168" s="4">
        <f>precM[[#This Row],[Prec]]-precM[[#This Row],[Seasonal]]</f>
        <v>9.5055934443563306</v>
      </c>
    </row>
    <row r="1169" spans="1:13" x14ac:dyDescent="0.3">
      <c r="A1169" s="1">
        <v>2018</v>
      </c>
      <c r="B1169" s="1">
        <v>4</v>
      </c>
      <c r="C1169" s="2">
        <f>DATE(precM[[#This Row],[Year]],precM[[#This Row],[Month]],15)</f>
        <v>43205</v>
      </c>
      <c r="D1169" s="1">
        <f>precM[[#This Row],[Year]]+1/24+(precM[[#This Row],[Month]]-1)/12</f>
        <v>2018.2916666666667</v>
      </c>
      <c r="E1169" s="1">
        <v>4.8</v>
      </c>
      <c r="F1169" s="1">
        <f>$Q$17+$Q$18*precM[[#This Row],[DecDate]]</f>
        <v>4.5528565376352148</v>
      </c>
      <c r="G1169">
        <f>precM[[#This Row],[Prec]]-precM[[#This Row],[Trend]]</f>
        <v>0.24714346236478502</v>
      </c>
      <c r="H1169" s="4">
        <f t="shared" si="18"/>
        <v>-2.9779614558292016E-2</v>
      </c>
      <c r="I1169" s="4">
        <f>precM[[#This Row],[Trend]]+precM[[#This Row],[Cycle]]</f>
        <v>4.523076923076923</v>
      </c>
      <c r="J1169" s="4">
        <f>precM[[#This Row],[Detrended]]-precM[[#This Row],[Cycle]]</f>
        <v>0.27692307692307705</v>
      </c>
      <c r="K1169" s="4">
        <f>AVERAGEIF(precM[Month],precM[Month],precM[High Frequency])</f>
        <v>-0.10716891356066603</v>
      </c>
      <c r="L1169" s="4">
        <f>precM[[#This Row],[S0]]-AVERAGE($K$2:$K$13)</f>
        <v>-0.11011366640232584</v>
      </c>
      <c r="M1169" s="4">
        <f>precM[[#This Row],[Prec]]-precM[[#This Row],[Seasonal]]</f>
        <v>4.9101136664023253</v>
      </c>
    </row>
    <row r="1170" spans="1:13" x14ac:dyDescent="0.3">
      <c r="A1170" s="1">
        <v>2018</v>
      </c>
      <c r="B1170" s="1">
        <v>5</v>
      </c>
      <c r="C1170" s="2">
        <f>DATE(precM[[#This Row],[Year]],precM[[#This Row],[Month]],15)</f>
        <v>43235</v>
      </c>
      <c r="D1170" s="1">
        <f>precM[[#This Row],[Year]]+1/24+(precM[[#This Row],[Month]]-1)/12</f>
        <v>2018.375</v>
      </c>
      <c r="E1170" s="1">
        <v>1.8</v>
      </c>
      <c r="F1170" s="1">
        <f>$Q$17+$Q$18*precM[[#This Row],[DecDate]]</f>
        <v>4.5534889137867456</v>
      </c>
      <c r="G1170">
        <f>precM[[#This Row],[Prec]]-precM[[#This Row],[Trend]]</f>
        <v>-2.7534889137867458</v>
      </c>
      <c r="H1170" s="4">
        <f t="shared" si="18"/>
        <v>-0.14579660609443798</v>
      </c>
      <c r="I1170" s="4">
        <f>precM[[#This Row],[Trend]]+precM[[#This Row],[Cycle]]</f>
        <v>4.407692307692308</v>
      </c>
      <c r="J1170" s="4">
        <f>precM[[#This Row],[Detrended]]-precM[[#This Row],[Cycle]]</f>
        <v>-2.6076923076923078</v>
      </c>
      <c r="K1170" s="4">
        <f>AVERAGEIF(precM[Month],precM[Month],precM[High Frequency])</f>
        <v>-2.20263283108644</v>
      </c>
      <c r="L1170" s="4">
        <f>precM[[#This Row],[S0]]-AVERAGE($K$2:$K$13)</f>
        <v>-2.2055775839281</v>
      </c>
      <c r="M1170" s="4">
        <f>precM[[#This Row],[Prec]]-precM[[#This Row],[Seasonal]]</f>
        <v>4.0055775839281003</v>
      </c>
    </row>
    <row r="1171" spans="1:13" x14ac:dyDescent="0.3">
      <c r="A1171" s="1">
        <v>2018</v>
      </c>
      <c r="B1171" s="1">
        <v>6</v>
      </c>
      <c r="C1171" s="2">
        <f>DATE(precM[[#This Row],[Year]],precM[[#This Row],[Month]],15)</f>
        <v>43266</v>
      </c>
      <c r="D1171" s="1">
        <f>precM[[#This Row],[Year]]+1/24+(precM[[#This Row],[Month]]-1)/12</f>
        <v>2018.4583333333335</v>
      </c>
      <c r="E1171" s="1">
        <v>0.3</v>
      </c>
      <c r="F1171" s="1">
        <f>$Q$17+$Q$18*precM[[#This Row],[DecDate]]</f>
        <v>4.5541212899382764</v>
      </c>
      <c r="G1171">
        <f>precM[[#This Row],[Prec]]-precM[[#This Row],[Trend]]</f>
        <v>-4.2541212899382765</v>
      </c>
      <c r="H1171" s="4">
        <f t="shared" si="18"/>
        <v>-0.50796744378443048</v>
      </c>
      <c r="I1171" s="4">
        <f>precM[[#This Row],[Trend]]+precM[[#This Row],[Cycle]]</f>
        <v>4.046153846153846</v>
      </c>
      <c r="J1171" s="4">
        <f>precM[[#This Row],[Detrended]]-precM[[#This Row],[Cycle]]</f>
        <v>-3.7461538461538462</v>
      </c>
      <c r="K1171" s="4">
        <f>AVERAGEIF(precM[Month],precM[Month],precM[High Frequency])</f>
        <v>-3.5464234734337858</v>
      </c>
      <c r="L1171" s="4">
        <f>precM[[#This Row],[S0]]-AVERAGE($K$2:$K$13)</f>
        <v>-3.5493682262754458</v>
      </c>
      <c r="M1171" s="4">
        <f>precM[[#This Row],[Prec]]-precM[[#This Row],[Seasonal]]</f>
        <v>3.8493682262754456</v>
      </c>
    </row>
    <row r="1172" spans="1:13" x14ac:dyDescent="0.3">
      <c r="A1172" s="1">
        <v>2018</v>
      </c>
      <c r="B1172" s="1">
        <v>7</v>
      </c>
      <c r="C1172" s="2">
        <f>DATE(precM[[#This Row],[Year]],precM[[#This Row],[Month]],15)</f>
        <v>43296</v>
      </c>
      <c r="D1172" s="1">
        <f>precM[[#This Row],[Year]]+1/24+(precM[[#This Row],[Month]]-1)/12</f>
        <v>2018.5416666666667</v>
      </c>
      <c r="E1172" s="1">
        <v>0.1</v>
      </c>
      <c r="F1172" s="1">
        <f>$Q$17+$Q$18*precM[[#This Row],[DecDate]]</f>
        <v>4.5547536660898071</v>
      </c>
      <c r="G1172">
        <f>precM[[#This Row],[Prec]]-precM[[#This Row],[Trend]]</f>
        <v>-4.4547536660898075</v>
      </c>
      <c r="H1172" s="4"/>
      <c r="I1172" s="4"/>
      <c r="J1172" s="4"/>
      <c r="K1172" s="4">
        <f>AVERAGEIF(precM[Month],precM[Month],precM[High Frequency])</f>
        <v>-4.3746233148294991</v>
      </c>
      <c r="L1172" s="4">
        <f>precM[[#This Row],[S0]]-AVERAGE($K$2:$K$13)</f>
        <v>-4.3775680676711586</v>
      </c>
      <c r="M1172" s="4">
        <f>precM[[#This Row],[Prec]]-precM[[#This Row],[Seasonal]]</f>
        <v>4.4775680676711582</v>
      </c>
    </row>
    <row r="1173" spans="1:13" x14ac:dyDescent="0.3">
      <c r="A1173" s="1">
        <v>2018</v>
      </c>
      <c r="B1173" s="1">
        <v>8</v>
      </c>
      <c r="C1173" s="2">
        <f>DATE(precM[[#This Row],[Year]],precM[[#This Row],[Month]],15)</f>
        <v>43327</v>
      </c>
      <c r="D1173" s="1">
        <f>precM[[#This Row],[Year]]+1/24+(precM[[#This Row],[Month]]-1)/12</f>
        <v>2018.625</v>
      </c>
      <c r="E1173" s="1">
        <v>0</v>
      </c>
      <c r="F1173" s="1">
        <f>$Q$17+$Q$18*precM[[#This Row],[DecDate]]</f>
        <v>4.5553860422413379</v>
      </c>
      <c r="G1173">
        <f>precM[[#This Row],[Prec]]-precM[[#This Row],[Trend]]</f>
        <v>-4.5553860422413379</v>
      </c>
      <c r="H1173" s="4"/>
      <c r="I1173" s="4"/>
      <c r="J1173" s="4"/>
      <c r="K1173" s="4">
        <f>AVERAGEIF(precM[Month],precM[Month],precM[High Frequency])</f>
        <v>-4.2356780333068986</v>
      </c>
      <c r="L1173" s="4">
        <f>precM[[#This Row],[S0]]-AVERAGE($K$2:$K$13)</f>
        <v>-4.2386227861485581</v>
      </c>
      <c r="M1173" s="4">
        <f>precM[[#This Row],[Prec]]-precM[[#This Row],[Seasonal]]</f>
        <v>4.2386227861485581</v>
      </c>
    </row>
    <row r="1174" spans="1:13" x14ac:dyDescent="0.3">
      <c r="A1174" s="1">
        <v>2018</v>
      </c>
      <c r="B1174" s="1">
        <v>9</v>
      </c>
      <c r="C1174" s="2">
        <f>DATE(precM[[#This Row],[Year]],precM[[#This Row],[Month]],15)</f>
        <v>43358</v>
      </c>
      <c r="D1174" s="1">
        <f>precM[[#This Row],[Year]]+1/24+(precM[[#This Row],[Month]]-1)/12</f>
        <v>2018.7083333333335</v>
      </c>
      <c r="E1174" s="1">
        <v>0.1</v>
      </c>
      <c r="F1174" s="1">
        <f>$Q$17+$Q$18*precM[[#This Row],[DecDate]]</f>
        <v>4.5560184183928687</v>
      </c>
      <c r="G1174">
        <f>precM[[#This Row],[Prec]]-precM[[#This Row],[Trend]]</f>
        <v>-4.4560184183928691</v>
      </c>
      <c r="H1174" s="4"/>
      <c r="I1174" s="4"/>
      <c r="J1174" s="4"/>
      <c r="K1174" s="4">
        <f>AVERAGEIF(precM[Month],precM[Month],precM[High Frequency])</f>
        <v>-3.6242505947660595</v>
      </c>
      <c r="L1174" s="4">
        <f>precM[[#This Row],[S0]]-AVERAGE($K$2:$K$13)</f>
        <v>-3.6271953476077194</v>
      </c>
      <c r="M1174" s="4">
        <f>precM[[#This Row],[Prec]]-precM[[#This Row],[Seasonal]]</f>
        <v>3.7271953476077195</v>
      </c>
    </row>
    <row r="1175" spans="1:13" x14ac:dyDescent="0.3">
      <c r="A1175" s="1">
        <v>2018</v>
      </c>
      <c r="B1175" s="1">
        <v>10</v>
      </c>
      <c r="C1175" s="2">
        <f>DATE(precM[[#This Row],[Year]],precM[[#This Row],[Month]],15)</f>
        <v>43388</v>
      </c>
      <c r="D1175" s="1">
        <f>precM[[#This Row],[Year]]+1/24+(precM[[#This Row],[Month]]-1)/12</f>
        <v>2018.7916666666667</v>
      </c>
      <c r="E1175" s="1">
        <v>0.8</v>
      </c>
      <c r="F1175" s="1">
        <f>$Q$17+$Q$18*precM[[#This Row],[DecDate]]</f>
        <v>4.5566507945443995</v>
      </c>
      <c r="G1175">
        <f>precM[[#This Row],[Prec]]-precM[[#This Row],[Trend]]</f>
        <v>-3.7566507945443997</v>
      </c>
      <c r="H1175" s="4"/>
      <c r="I1175" s="4"/>
      <c r="J1175" s="4"/>
      <c r="K1175" s="4">
        <f>AVERAGEIF(precM[Month],precM[Month],precM[High Frequency])</f>
        <v>-1.0463521015067407</v>
      </c>
      <c r="L1175" s="4">
        <f>precM[[#This Row],[S0]]-AVERAGE($K$2:$K$13)</f>
        <v>-1.0492968543484005</v>
      </c>
      <c r="M1175" s="4">
        <f>precM[[#This Row],[Prec]]-precM[[#This Row],[Seasonal]]</f>
        <v>1.8492968543484005</v>
      </c>
    </row>
    <row r="1176" spans="1:13" x14ac:dyDescent="0.3">
      <c r="A1176" s="1">
        <v>2018</v>
      </c>
      <c r="B1176" s="1">
        <v>11</v>
      </c>
      <c r="C1176" s="2">
        <f>DATE(precM[[#This Row],[Year]],precM[[#This Row],[Month]],15)</f>
        <v>43419</v>
      </c>
      <c r="D1176" s="1">
        <f>precM[[#This Row],[Year]]+1/24+(precM[[#This Row],[Month]]-1)/12</f>
        <v>2018.875</v>
      </c>
      <c r="E1176" s="1">
        <v>11.1</v>
      </c>
      <c r="F1176" s="1">
        <f>$Q$17+$Q$18*precM[[#This Row],[DecDate]]</f>
        <v>4.5572831706959303</v>
      </c>
      <c r="G1176">
        <f>precM[[#This Row],[Prec]]-precM[[#This Row],[Trend]]</f>
        <v>6.5427168293040694</v>
      </c>
      <c r="H1176" s="4"/>
      <c r="I1176" s="4"/>
      <c r="J1176" s="4"/>
      <c r="K1176" s="4">
        <f>AVERAGEIF(precM[Month],precM[Month],precM[High Frequency])</f>
        <v>2.138580491673276</v>
      </c>
      <c r="L1176" s="4">
        <f>precM[[#This Row],[S0]]-AVERAGE($K$2:$K$13)</f>
        <v>2.1356357388316161</v>
      </c>
      <c r="M1176" s="4">
        <f>precM[[#This Row],[Prec]]-precM[[#This Row],[Seasonal]]</f>
        <v>8.9643642611683845</v>
      </c>
    </row>
    <row r="1177" spans="1:13" x14ac:dyDescent="0.3">
      <c r="A1177" s="1">
        <v>2018</v>
      </c>
      <c r="B1177" s="1">
        <v>12</v>
      </c>
      <c r="C1177" s="2">
        <f>DATE(precM[[#This Row],[Year]],precM[[#This Row],[Month]],15)</f>
        <v>43449</v>
      </c>
      <c r="D1177" s="1">
        <f>precM[[#This Row],[Year]]+1/24+(precM[[#This Row],[Month]]-1)/12</f>
        <v>2018.9583333333335</v>
      </c>
      <c r="E1177" s="1">
        <v>0.7</v>
      </c>
      <c r="F1177" s="1">
        <f>$Q$17+$Q$18*precM[[#This Row],[DecDate]]</f>
        <v>4.557915546847461</v>
      </c>
      <c r="G1177">
        <f>precM[[#This Row],[Prec]]-precM[[#This Row],[Trend]]</f>
        <v>-3.8579155468474609</v>
      </c>
      <c r="H1177" s="4"/>
      <c r="I1177" s="4"/>
      <c r="J1177" s="4"/>
      <c r="K1177" s="4">
        <f>AVERAGEIF(precM[Month],precM[Month],precM[High Frequency])</f>
        <v>4.7562727993655827</v>
      </c>
      <c r="L1177" s="4">
        <f>precM[[#This Row],[S0]]-AVERAGE($K$2:$K$13)</f>
        <v>4.7533280465239232</v>
      </c>
      <c r="M1177" s="4">
        <f>precM[[#This Row],[Prec]]-precM[[#This Row],[Seasonal]]</f>
        <v>-4.053328046523923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3A77-A064-4B96-8714-14BA6728D335}">
  <dimension ref="A1"/>
  <sheetViews>
    <sheetView tabSelected="1" topLeftCell="A32" workbookViewId="0">
      <selection activeCell="Q51" sqref="Q5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9"/>
  <sheetViews>
    <sheetView workbookViewId="0">
      <selection activeCell="C11" sqref="C11"/>
    </sheetView>
  </sheetViews>
  <sheetFormatPr defaultRowHeight="14.4" x14ac:dyDescent="0.3"/>
  <cols>
    <col min="1" max="1" width="9" style="1"/>
    <col min="2" max="2" width="9.88671875" style="1" customWidth="1"/>
    <col min="3" max="3" width="9.88671875" style="5" bestFit="1" customWidth="1"/>
    <col min="4" max="4" width="12.6640625" style="3" customWidth="1"/>
    <col min="5" max="5" width="9" style="5"/>
  </cols>
  <sheetData>
    <row r="1" spans="1:7" x14ac:dyDescent="0.3">
      <c r="A1" s="1" t="s">
        <v>112</v>
      </c>
      <c r="B1" s="1" t="s">
        <v>122</v>
      </c>
      <c r="C1" s="1" t="s">
        <v>113</v>
      </c>
      <c r="D1" s="3" t="s">
        <v>117</v>
      </c>
      <c r="E1" s="5" t="s">
        <v>120</v>
      </c>
      <c r="F1" s="5" t="s">
        <v>115</v>
      </c>
      <c r="G1" s="5" t="s">
        <v>121</v>
      </c>
    </row>
    <row r="2" spans="1:7" x14ac:dyDescent="0.3">
      <c r="A2" s="3">
        <v>1900</v>
      </c>
      <c r="B2" s="1">
        <v>1</v>
      </c>
      <c r="C2" s="2">
        <f>DATE(tempQ[[#This Row],[Year]],(tempQ[[#This Row],[Quarter]]-1)*3+2,15)</f>
        <v>46</v>
      </c>
      <c r="D2" s="3">
        <f>tempQ[[#This Row],[Year]]+1/8+(tempQ[[#This Row],[Quarter]]-1)/4</f>
        <v>1900.125</v>
      </c>
      <c r="F2" s="5"/>
      <c r="G2" s="5"/>
    </row>
    <row r="3" spans="1:7" x14ac:dyDescent="0.3">
      <c r="A3" s="3">
        <v>1900</v>
      </c>
      <c r="B3" s="1">
        <v>2</v>
      </c>
      <c r="C3" s="2">
        <f>DATE(tempQ[[#This Row],[Year]],(tempQ[[#This Row],[Quarter]]-1)*3+2,15)</f>
        <v>136</v>
      </c>
      <c r="D3" s="3">
        <f>tempQ[[#This Row],[Year]]+1/8+(tempQ[[#This Row],[Quarter]]-1)/4</f>
        <v>1900.375</v>
      </c>
      <c r="F3" s="5"/>
      <c r="G3" s="5"/>
    </row>
    <row r="4" spans="1:7" x14ac:dyDescent="0.3">
      <c r="A4" s="3">
        <v>1900</v>
      </c>
      <c r="B4" s="1">
        <v>3</v>
      </c>
      <c r="C4" s="2">
        <f>DATE(tempQ[[#This Row],[Year]],(tempQ[[#This Row],[Quarter]]-1)*3+2,15)</f>
        <v>228</v>
      </c>
      <c r="D4" s="3">
        <f>tempQ[[#This Row],[Year]]+1/8+(tempQ[[#This Row],[Quarter]]-1)/4</f>
        <v>1900.625</v>
      </c>
      <c r="F4" s="5"/>
      <c r="G4" s="5"/>
    </row>
    <row r="5" spans="1:7" x14ac:dyDescent="0.3">
      <c r="A5" s="3">
        <v>1900</v>
      </c>
      <c r="B5" s="1">
        <v>4</v>
      </c>
      <c r="C5" s="2">
        <f>DATE(tempQ[[#This Row],[Year]],(tempQ[[#This Row],[Quarter]]-1)*3+2,15)</f>
        <v>320</v>
      </c>
      <c r="D5" s="3">
        <f>tempQ[[#This Row],[Year]]+1/8+(tempQ[[#This Row],[Quarter]]-1)/4</f>
        <v>1900.875</v>
      </c>
      <c r="F5" s="5"/>
      <c r="G5" s="5"/>
    </row>
    <row r="6" spans="1:7" x14ac:dyDescent="0.3">
      <c r="A6" s="3">
        <v>1901</v>
      </c>
      <c r="B6" s="1">
        <v>1</v>
      </c>
      <c r="C6" s="2">
        <f>DATE(tempQ[[#This Row],[Year]],(tempQ[[#This Row],[Quarter]]-1)*3+2,15)</f>
        <v>412</v>
      </c>
      <c r="D6" s="3">
        <f>tempQ[[#This Row],[Year]]+1/8+(tempQ[[#This Row],[Quarter]]-1)/4</f>
        <v>1901.125</v>
      </c>
      <c r="F6" s="5"/>
      <c r="G6" s="5"/>
    </row>
    <row r="7" spans="1:7" x14ac:dyDescent="0.3">
      <c r="A7" s="3">
        <v>1901</v>
      </c>
      <c r="B7" s="1">
        <v>2</v>
      </c>
      <c r="C7" s="2">
        <f>DATE(tempQ[[#This Row],[Year]],(tempQ[[#This Row],[Quarter]]-1)*3+2,15)</f>
        <v>501</v>
      </c>
      <c r="D7" s="3">
        <f>tempQ[[#This Row],[Year]]+1/8+(tempQ[[#This Row],[Quarter]]-1)/4</f>
        <v>1901.375</v>
      </c>
      <c r="F7" s="5"/>
      <c r="G7" s="5"/>
    </row>
    <row r="8" spans="1:7" x14ac:dyDescent="0.3">
      <c r="A8" s="3">
        <v>1901</v>
      </c>
      <c r="B8" s="1">
        <v>3</v>
      </c>
      <c r="C8" s="2">
        <f>DATE(tempQ[[#This Row],[Year]],(tempQ[[#This Row],[Quarter]]-1)*3+2,15)</f>
        <v>593</v>
      </c>
      <c r="D8" s="3">
        <f>tempQ[[#This Row],[Year]]+1/8+(tempQ[[#This Row],[Quarter]]-1)/4</f>
        <v>1901.625</v>
      </c>
      <c r="F8" s="5"/>
      <c r="G8" s="5"/>
    </row>
    <row r="9" spans="1:7" x14ac:dyDescent="0.3">
      <c r="A9" s="3">
        <v>1901</v>
      </c>
      <c r="B9" s="1">
        <v>4</v>
      </c>
      <c r="C9" s="2">
        <f>DATE(tempQ[[#This Row],[Year]],(tempQ[[#This Row],[Quarter]]-1)*3+2,15)</f>
        <v>685</v>
      </c>
      <c r="D9" s="3">
        <f>tempQ[[#This Row],[Year]]+1/8+(tempQ[[#This Row],[Quarter]]-1)/4</f>
        <v>1901.875</v>
      </c>
      <c r="F9" s="5"/>
      <c r="G9" s="5"/>
    </row>
    <row r="10" spans="1:7" x14ac:dyDescent="0.3">
      <c r="A10" s="3">
        <v>1902</v>
      </c>
      <c r="B10" s="1">
        <v>1</v>
      </c>
      <c r="C10" s="2">
        <f>DATE(tempQ[[#This Row],[Year]],(tempQ[[#This Row],[Quarter]]-1)*3+2,15)</f>
        <v>777</v>
      </c>
      <c r="D10" s="3">
        <f>tempQ[[#This Row],[Year]]+1/8+(tempQ[[#This Row],[Quarter]]-1)/4</f>
        <v>1902.125</v>
      </c>
      <c r="F10" s="5"/>
      <c r="G10" s="5"/>
    </row>
    <row r="11" spans="1:7" x14ac:dyDescent="0.3">
      <c r="A11" s="3">
        <v>1902</v>
      </c>
      <c r="B11" s="1">
        <v>2</v>
      </c>
      <c r="C11" s="2">
        <f>DATE(tempQ[[#This Row],[Year]],(tempQ[[#This Row],[Quarter]]-1)*3+2,15)</f>
        <v>866</v>
      </c>
      <c r="D11" s="3">
        <f>tempQ[[#This Row],[Year]]+1/8+(tempQ[[#This Row],[Quarter]]-1)/4</f>
        <v>1902.375</v>
      </c>
      <c r="F11" s="5"/>
      <c r="G11" s="5"/>
    </row>
    <row r="12" spans="1:7" x14ac:dyDescent="0.3">
      <c r="A12" s="3">
        <v>1902</v>
      </c>
      <c r="B12" s="1">
        <v>3</v>
      </c>
      <c r="C12" s="2">
        <f>DATE(tempQ[[#This Row],[Year]],(tempQ[[#This Row],[Quarter]]-1)*3+2,15)</f>
        <v>958</v>
      </c>
      <c r="D12" s="3">
        <f>tempQ[[#This Row],[Year]]+1/8+(tempQ[[#This Row],[Quarter]]-1)/4</f>
        <v>1902.625</v>
      </c>
      <c r="F12" s="5"/>
      <c r="G12" s="5"/>
    </row>
    <row r="13" spans="1:7" x14ac:dyDescent="0.3">
      <c r="A13" s="3">
        <v>1902</v>
      </c>
      <c r="B13" s="1">
        <v>4</v>
      </c>
      <c r="C13" s="2">
        <f>DATE(tempQ[[#This Row],[Year]],(tempQ[[#This Row],[Quarter]]-1)*3+2,15)</f>
        <v>1050</v>
      </c>
      <c r="D13" s="3">
        <f>tempQ[[#This Row],[Year]]+1/8+(tempQ[[#This Row],[Quarter]]-1)/4</f>
        <v>1902.875</v>
      </c>
      <c r="E13" s="5">
        <v>6.6666666666666652</v>
      </c>
      <c r="F13" s="5">
        <v>-1.8</v>
      </c>
      <c r="G13" s="5">
        <v>2.4333333333333331</v>
      </c>
    </row>
    <row r="14" spans="1:7" x14ac:dyDescent="0.3">
      <c r="A14" s="3">
        <v>1903</v>
      </c>
      <c r="B14" s="1">
        <v>1</v>
      </c>
      <c r="C14" s="2">
        <f>DATE(tempQ[[#This Row],[Year]],(tempQ[[#This Row],[Quarter]]-1)*3+2,15)</f>
        <v>1142</v>
      </c>
      <c r="D14" s="3">
        <f>tempQ[[#This Row],[Year]]+1/8+(tempQ[[#This Row],[Quarter]]-1)/4</f>
        <v>1903.125</v>
      </c>
      <c r="E14" s="5">
        <v>0.86666666666666681</v>
      </c>
      <c r="F14" s="5">
        <v>-6.1333333333333329</v>
      </c>
      <c r="G14" s="5">
        <v>-2.6333333333333333</v>
      </c>
    </row>
    <row r="15" spans="1:7" x14ac:dyDescent="0.3">
      <c r="A15" s="3">
        <v>1903</v>
      </c>
      <c r="B15" s="1">
        <v>2</v>
      </c>
      <c r="C15" s="2">
        <f>DATE(tempQ[[#This Row],[Year]],(tempQ[[#This Row],[Quarter]]-1)*3+2,15)</f>
        <v>1231</v>
      </c>
      <c r="D15" s="3">
        <f>tempQ[[#This Row],[Year]]+1/8+(tempQ[[#This Row],[Quarter]]-1)/4</f>
        <v>1903.375</v>
      </c>
      <c r="E15" s="5">
        <v>18.233333333333334</v>
      </c>
      <c r="F15" s="5">
        <v>6.8</v>
      </c>
      <c r="G15" s="5">
        <v>12.533333333333333</v>
      </c>
    </row>
    <row r="16" spans="1:7" x14ac:dyDescent="0.3">
      <c r="A16" s="3">
        <v>1903</v>
      </c>
      <c r="B16" s="1">
        <v>3</v>
      </c>
      <c r="C16" s="2">
        <f>DATE(tempQ[[#This Row],[Year]],(tempQ[[#This Row],[Quarter]]-1)*3+2,15)</f>
        <v>1323</v>
      </c>
      <c r="D16" s="3">
        <f>tempQ[[#This Row],[Year]]+1/8+(tempQ[[#This Row],[Quarter]]-1)/4</f>
        <v>1903.625</v>
      </c>
      <c r="E16" s="5">
        <v>22.766666666666669</v>
      </c>
      <c r="F16" s="5">
        <v>12.633333333333333</v>
      </c>
      <c r="G16" s="5">
        <v>17.733333333333334</v>
      </c>
    </row>
    <row r="17" spans="1:7" x14ac:dyDescent="0.3">
      <c r="A17" s="3">
        <v>1903</v>
      </c>
      <c r="B17" s="1">
        <v>4</v>
      </c>
      <c r="C17" s="2">
        <f>DATE(tempQ[[#This Row],[Year]],(tempQ[[#This Row],[Quarter]]-1)*3+2,15)</f>
        <v>1415</v>
      </c>
      <c r="D17" s="3">
        <f>tempQ[[#This Row],[Year]]+1/8+(tempQ[[#This Row],[Quarter]]-1)/4</f>
        <v>1903.875</v>
      </c>
      <c r="E17" s="5">
        <v>4.9333333333333336</v>
      </c>
      <c r="F17" s="5">
        <v>-2.8666666666666667</v>
      </c>
      <c r="G17" s="5">
        <v>1.0333333333333332</v>
      </c>
    </row>
    <row r="18" spans="1:7" x14ac:dyDescent="0.3">
      <c r="A18" s="3">
        <v>1904</v>
      </c>
      <c r="B18" s="1">
        <v>1</v>
      </c>
      <c r="C18" s="2">
        <f>DATE(tempQ[[#This Row],[Year]],(tempQ[[#This Row],[Quarter]]-1)*3+2,15)</f>
        <v>1507</v>
      </c>
      <c r="D18" s="3">
        <f>tempQ[[#This Row],[Year]]+1/8+(tempQ[[#This Row],[Quarter]]-1)/4</f>
        <v>1904.125</v>
      </c>
      <c r="E18" s="5">
        <v>-5.2666666666666666</v>
      </c>
      <c r="F18" s="5">
        <v>-15.4</v>
      </c>
      <c r="G18" s="5">
        <v>-10.366666666666665</v>
      </c>
    </row>
    <row r="19" spans="1:7" x14ac:dyDescent="0.3">
      <c r="A19" s="3">
        <v>1904</v>
      </c>
      <c r="B19" s="1">
        <v>2</v>
      </c>
      <c r="C19" s="2">
        <f>DATE(tempQ[[#This Row],[Year]],(tempQ[[#This Row],[Quarter]]-1)*3+2,15)</f>
        <v>1597</v>
      </c>
      <c r="D19" s="3">
        <f>tempQ[[#This Row],[Year]]+1/8+(tempQ[[#This Row],[Quarter]]-1)/4</f>
        <v>1904.375</v>
      </c>
      <c r="E19" s="5">
        <v>8</v>
      </c>
      <c r="F19" s="5">
        <v>-0.3</v>
      </c>
      <c r="G19" s="5">
        <v>3.9</v>
      </c>
    </row>
    <row r="20" spans="1:7" x14ac:dyDescent="0.3">
      <c r="A20" s="3">
        <v>1904</v>
      </c>
      <c r="B20" s="1">
        <v>3</v>
      </c>
      <c r="C20" s="2">
        <f>DATE(tempQ[[#This Row],[Year]],(tempQ[[#This Row],[Quarter]]-1)*3+2,15)</f>
        <v>1689</v>
      </c>
      <c r="D20" s="3">
        <f>tempQ[[#This Row],[Year]]+1/8+(tempQ[[#This Row],[Quarter]]-1)/4</f>
        <v>1904.625</v>
      </c>
      <c r="F20" s="5"/>
      <c r="G20" s="5"/>
    </row>
    <row r="21" spans="1:7" x14ac:dyDescent="0.3">
      <c r="A21" s="3">
        <v>1904</v>
      </c>
      <c r="B21" s="1">
        <v>4</v>
      </c>
      <c r="C21" s="2">
        <f>DATE(tempQ[[#This Row],[Year]],(tempQ[[#This Row],[Quarter]]-1)*3+2,15)</f>
        <v>1781</v>
      </c>
      <c r="D21" s="3">
        <f>tempQ[[#This Row],[Year]]+1/8+(tempQ[[#This Row],[Quarter]]-1)/4</f>
        <v>1904.875</v>
      </c>
      <c r="F21" s="5"/>
      <c r="G21" s="5"/>
    </row>
    <row r="22" spans="1:7" x14ac:dyDescent="0.3">
      <c r="A22" s="3">
        <v>1905</v>
      </c>
      <c r="B22" s="1">
        <v>1</v>
      </c>
      <c r="C22" s="2">
        <f>DATE(tempQ[[#This Row],[Year]],(tempQ[[#This Row],[Quarter]]-1)*3+2,15)</f>
        <v>1873</v>
      </c>
      <c r="D22" s="3">
        <f>tempQ[[#This Row],[Year]]+1/8+(tempQ[[#This Row],[Quarter]]-1)/4</f>
        <v>1905.125</v>
      </c>
      <c r="F22" s="5"/>
      <c r="G22" s="5"/>
    </row>
    <row r="23" spans="1:7" x14ac:dyDescent="0.3">
      <c r="A23" s="3">
        <v>1905</v>
      </c>
      <c r="B23" s="1">
        <v>2</v>
      </c>
      <c r="C23" s="2">
        <f>DATE(tempQ[[#This Row],[Year]],(tempQ[[#This Row],[Quarter]]-1)*3+2,15)</f>
        <v>1962</v>
      </c>
      <c r="D23" s="3">
        <f>tempQ[[#This Row],[Year]]+1/8+(tempQ[[#This Row],[Quarter]]-1)/4</f>
        <v>1905.375</v>
      </c>
      <c r="F23" s="5"/>
      <c r="G23" s="5"/>
    </row>
    <row r="24" spans="1:7" x14ac:dyDescent="0.3">
      <c r="A24" s="3">
        <v>1905</v>
      </c>
      <c r="B24" s="1">
        <v>3</v>
      </c>
      <c r="C24" s="2">
        <f>DATE(tempQ[[#This Row],[Year]],(tempQ[[#This Row],[Quarter]]-1)*3+2,15)</f>
        <v>2054</v>
      </c>
      <c r="D24" s="3">
        <f>tempQ[[#This Row],[Year]]+1/8+(tempQ[[#This Row],[Quarter]]-1)/4</f>
        <v>1905.625</v>
      </c>
      <c r="F24" s="5"/>
      <c r="G24" s="5"/>
    </row>
    <row r="25" spans="1:7" x14ac:dyDescent="0.3">
      <c r="A25" s="3">
        <v>1905</v>
      </c>
      <c r="B25" s="1">
        <v>4</v>
      </c>
      <c r="C25" s="2">
        <f>DATE(tempQ[[#This Row],[Year]],(tempQ[[#This Row],[Quarter]]-1)*3+2,15)</f>
        <v>2146</v>
      </c>
      <c r="D25" s="3">
        <f>tempQ[[#This Row],[Year]]+1/8+(tempQ[[#This Row],[Quarter]]-1)/4</f>
        <v>1905.875</v>
      </c>
      <c r="F25" s="5"/>
      <c r="G25" s="5"/>
    </row>
    <row r="26" spans="1:7" x14ac:dyDescent="0.3">
      <c r="A26" s="3">
        <v>1906</v>
      </c>
      <c r="B26" s="1">
        <v>1</v>
      </c>
      <c r="C26" s="2">
        <f>DATE(tempQ[[#This Row],[Year]],(tempQ[[#This Row],[Quarter]]-1)*3+2,15)</f>
        <v>2238</v>
      </c>
      <c r="D26" s="3">
        <f>tempQ[[#This Row],[Year]]+1/8+(tempQ[[#This Row],[Quarter]]-1)/4</f>
        <v>1906.125</v>
      </c>
      <c r="F26" s="5"/>
      <c r="G26" s="5"/>
    </row>
    <row r="27" spans="1:7" x14ac:dyDescent="0.3">
      <c r="A27" s="3">
        <v>1906</v>
      </c>
      <c r="B27" s="1">
        <v>2</v>
      </c>
      <c r="C27" s="2">
        <f>DATE(tempQ[[#This Row],[Year]],(tempQ[[#This Row],[Quarter]]-1)*3+2,15)</f>
        <v>2327</v>
      </c>
      <c r="D27" s="3">
        <f>tempQ[[#This Row],[Year]]+1/8+(tempQ[[#This Row],[Quarter]]-1)/4</f>
        <v>1906.375</v>
      </c>
      <c r="F27" s="5"/>
      <c r="G27" s="5"/>
    </row>
    <row r="28" spans="1:7" x14ac:dyDescent="0.3">
      <c r="A28" s="3">
        <v>1906</v>
      </c>
      <c r="B28" s="1">
        <v>3</v>
      </c>
      <c r="C28" s="2">
        <f>DATE(tempQ[[#This Row],[Year]],(tempQ[[#This Row],[Quarter]]-1)*3+2,15)</f>
        <v>2419</v>
      </c>
      <c r="D28" s="3">
        <f>tempQ[[#This Row],[Year]]+1/8+(tempQ[[#This Row],[Quarter]]-1)/4</f>
        <v>1906.625</v>
      </c>
      <c r="F28" s="5"/>
      <c r="G28" s="5"/>
    </row>
    <row r="29" spans="1:7" x14ac:dyDescent="0.3">
      <c r="A29" s="3">
        <v>1906</v>
      </c>
      <c r="B29" s="1">
        <v>4</v>
      </c>
      <c r="C29" s="2">
        <f>DATE(tempQ[[#This Row],[Year]],(tempQ[[#This Row],[Quarter]]-1)*3+2,15)</f>
        <v>2511</v>
      </c>
      <c r="D29" s="3">
        <f>tempQ[[#This Row],[Year]]+1/8+(tempQ[[#This Row],[Quarter]]-1)/4</f>
        <v>1906.875</v>
      </c>
      <c r="F29" s="5"/>
      <c r="G29" s="5"/>
    </row>
    <row r="30" spans="1:7" x14ac:dyDescent="0.3">
      <c r="A30" s="3">
        <v>1907</v>
      </c>
      <c r="B30" s="1">
        <v>1</v>
      </c>
      <c r="C30" s="2">
        <f>DATE(tempQ[[#This Row],[Year]],(tempQ[[#This Row],[Quarter]]-1)*3+2,15)</f>
        <v>2603</v>
      </c>
      <c r="D30" s="3">
        <f>tempQ[[#This Row],[Year]]+1/8+(tempQ[[#This Row],[Quarter]]-1)/4</f>
        <v>1907.125</v>
      </c>
      <c r="F30" s="5"/>
      <c r="G30" s="5"/>
    </row>
    <row r="31" spans="1:7" x14ac:dyDescent="0.3">
      <c r="A31" s="3">
        <v>1907</v>
      </c>
      <c r="B31" s="1">
        <v>2</v>
      </c>
      <c r="C31" s="2">
        <f>DATE(tempQ[[#This Row],[Year]],(tempQ[[#This Row],[Quarter]]-1)*3+2,15)</f>
        <v>2692</v>
      </c>
      <c r="D31" s="3">
        <f>tempQ[[#This Row],[Year]]+1/8+(tempQ[[#This Row],[Quarter]]-1)/4</f>
        <v>1907.375</v>
      </c>
      <c r="F31" s="5"/>
      <c r="G31" s="5"/>
    </row>
    <row r="32" spans="1:7" x14ac:dyDescent="0.3">
      <c r="A32" s="3">
        <v>1907</v>
      </c>
      <c r="B32" s="1">
        <v>3</v>
      </c>
      <c r="C32" s="2">
        <f>DATE(tempQ[[#This Row],[Year]],(tempQ[[#This Row],[Quarter]]-1)*3+2,15)</f>
        <v>2784</v>
      </c>
      <c r="D32" s="3">
        <f>tempQ[[#This Row],[Year]]+1/8+(tempQ[[#This Row],[Quarter]]-1)/4</f>
        <v>1907.625</v>
      </c>
      <c r="F32" s="5"/>
      <c r="G32" s="5"/>
    </row>
    <row r="33" spans="1:7" x14ac:dyDescent="0.3">
      <c r="A33" s="3">
        <v>1907</v>
      </c>
      <c r="B33" s="1">
        <v>4</v>
      </c>
      <c r="C33" s="2">
        <f>DATE(tempQ[[#This Row],[Year]],(tempQ[[#This Row],[Quarter]]-1)*3+2,15)</f>
        <v>2876</v>
      </c>
      <c r="D33" s="3">
        <f>tempQ[[#This Row],[Year]]+1/8+(tempQ[[#This Row],[Quarter]]-1)/4</f>
        <v>1907.875</v>
      </c>
      <c r="F33" s="5"/>
      <c r="G33" s="5"/>
    </row>
    <row r="34" spans="1:7" x14ac:dyDescent="0.3">
      <c r="A34" s="3">
        <v>1908</v>
      </c>
      <c r="B34" s="1">
        <v>1</v>
      </c>
      <c r="C34" s="2">
        <f>DATE(tempQ[[#This Row],[Year]],(tempQ[[#This Row],[Quarter]]-1)*3+2,15)</f>
        <v>2968</v>
      </c>
      <c r="D34" s="3">
        <f>tempQ[[#This Row],[Year]]+1/8+(tempQ[[#This Row],[Quarter]]-1)/4</f>
        <v>1908.125</v>
      </c>
      <c r="F34" s="5"/>
      <c r="G34" s="5"/>
    </row>
    <row r="35" spans="1:7" x14ac:dyDescent="0.3">
      <c r="A35" s="3">
        <v>1908</v>
      </c>
      <c r="B35" s="1">
        <v>2</v>
      </c>
      <c r="C35" s="2">
        <f>DATE(tempQ[[#This Row],[Year]],(tempQ[[#This Row],[Quarter]]-1)*3+2,15)</f>
        <v>3058</v>
      </c>
      <c r="D35" s="3">
        <f>tempQ[[#This Row],[Year]]+1/8+(tempQ[[#This Row],[Quarter]]-1)/4</f>
        <v>1908.375</v>
      </c>
      <c r="F35" s="5"/>
      <c r="G35" s="5"/>
    </row>
    <row r="36" spans="1:7" x14ac:dyDescent="0.3">
      <c r="A36" s="3">
        <v>1908</v>
      </c>
      <c r="B36" s="1">
        <v>3</v>
      </c>
      <c r="C36" s="2">
        <f>DATE(tempQ[[#This Row],[Year]],(tempQ[[#This Row],[Quarter]]-1)*3+2,15)</f>
        <v>3150</v>
      </c>
      <c r="D36" s="3">
        <f>tempQ[[#This Row],[Year]]+1/8+(tempQ[[#This Row],[Quarter]]-1)/4</f>
        <v>1908.625</v>
      </c>
      <c r="F36" s="5"/>
      <c r="G36" s="5"/>
    </row>
    <row r="37" spans="1:7" x14ac:dyDescent="0.3">
      <c r="A37" s="3">
        <v>1908</v>
      </c>
      <c r="B37" s="1">
        <v>4</v>
      </c>
      <c r="C37" s="2">
        <f>DATE(tempQ[[#This Row],[Year]],(tempQ[[#This Row],[Quarter]]-1)*3+2,15)</f>
        <v>3242</v>
      </c>
      <c r="D37" s="3">
        <f>tempQ[[#This Row],[Year]]+1/8+(tempQ[[#This Row],[Quarter]]-1)/4</f>
        <v>1908.875</v>
      </c>
      <c r="F37" s="5"/>
      <c r="G37" s="5"/>
    </row>
    <row r="38" spans="1:7" x14ac:dyDescent="0.3">
      <c r="A38" s="3">
        <v>1909</v>
      </c>
      <c r="B38" s="1">
        <v>1</v>
      </c>
      <c r="C38" s="2">
        <f>DATE(tempQ[[#This Row],[Year]],(tempQ[[#This Row],[Quarter]]-1)*3+2,15)</f>
        <v>3334</v>
      </c>
      <c r="D38" s="3">
        <f>tempQ[[#This Row],[Year]]+1/8+(tempQ[[#This Row],[Quarter]]-1)/4</f>
        <v>1909.125</v>
      </c>
      <c r="F38" s="5"/>
      <c r="G38" s="5"/>
    </row>
    <row r="39" spans="1:7" x14ac:dyDescent="0.3">
      <c r="A39" s="3">
        <v>1909</v>
      </c>
      <c r="B39" s="1">
        <v>2</v>
      </c>
      <c r="C39" s="2">
        <f>DATE(tempQ[[#This Row],[Year]],(tempQ[[#This Row],[Quarter]]-1)*3+2,15)</f>
        <v>3423</v>
      </c>
      <c r="D39" s="3">
        <f>tempQ[[#This Row],[Year]]+1/8+(tempQ[[#This Row],[Quarter]]-1)/4</f>
        <v>1909.375</v>
      </c>
      <c r="F39" s="5"/>
      <c r="G39" s="5"/>
    </row>
    <row r="40" spans="1:7" x14ac:dyDescent="0.3">
      <c r="A40" s="3">
        <v>1909</v>
      </c>
      <c r="B40" s="1">
        <v>3</v>
      </c>
      <c r="C40" s="2">
        <f>DATE(tempQ[[#This Row],[Year]],(tempQ[[#This Row],[Quarter]]-1)*3+2,15)</f>
        <v>3515</v>
      </c>
      <c r="D40" s="3">
        <f>tempQ[[#This Row],[Year]]+1/8+(tempQ[[#This Row],[Quarter]]-1)/4</f>
        <v>1909.625</v>
      </c>
      <c r="F40" s="5"/>
      <c r="G40" s="5"/>
    </row>
    <row r="41" spans="1:7" x14ac:dyDescent="0.3">
      <c r="A41" s="3">
        <v>1909</v>
      </c>
      <c r="B41" s="1">
        <v>4</v>
      </c>
      <c r="C41" s="2">
        <f>DATE(tempQ[[#This Row],[Year]],(tempQ[[#This Row],[Quarter]]-1)*3+2,15)</f>
        <v>3607</v>
      </c>
      <c r="D41" s="3">
        <f>tempQ[[#This Row],[Year]]+1/8+(tempQ[[#This Row],[Quarter]]-1)/4</f>
        <v>1909.875</v>
      </c>
      <c r="F41" s="5"/>
      <c r="G41" s="5"/>
    </row>
    <row r="42" spans="1:7" x14ac:dyDescent="0.3">
      <c r="A42" s="3">
        <v>1910</v>
      </c>
      <c r="B42" s="1">
        <v>1</v>
      </c>
      <c r="C42" s="2">
        <f>DATE(tempQ[[#This Row],[Year]],(tempQ[[#This Row],[Quarter]]-1)*3+2,15)</f>
        <v>3699</v>
      </c>
      <c r="D42" s="3">
        <f>tempQ[[#This Row],[Year]]+1/8+(tempQ[[#This Row],[Quarter]]-1)/4</f>
        <v>1910.125</v>
      </c>
      <c r="F42" s="5"/>
      <c r="G42" s="5"/>
    </row>
    <row r="43" spans="1:7" x14ac:dyDescent="0.3">
      <c r="A43" s="3">
        <v>1910</v>
      </c>
      <c r="B43" s="1">
        <v>2</v>
      </c>
      <c r="C43" s="2">
        <f>DATE(tempQ[[#This Row],[Year]],(tempQ[[#This Row],[Quarter]]-1)*3+2,15)</f>
        <v>3788</v>
      </c>
      <c r="D43" s="3">
        <f>tempQ[[#This Row],[Year]]+1/8+(tempQ[[#This Row],[Quarter]]-1)/4</f>
        <v>1910.375</v>
      </c>
      <c r="F43" s="5"/>
      <c r="G43" s="5"/>
    </row>
    <row r="44" spans="1:7" x14ac:dyDescent="0.3">
      <c r="A44" s="3">
        <v>1910</v>
      </c>
      <c r="B44" s="1">
        <v>3</v>
      </c>
      <c r="C44" s="2">
        <f>DATE(tempQ[[#This Row],[Year]],(tempQ[[#This Row],[Quarter]]-1)*3+2,15)</f>
        <v>3880</v>
      </c>
      <c r="D44" s="3">
        <f>tempQ[[#This Row],[Year]]+1/8+(tempQ[[#This Row],[Quarter]]-1)/4</f>
        <v>1910.625</v>
      </c>
      <c r="F44" s="5"/>
      <c r="G44" s="5"/>
    </row>
    <row r="45" spans="1:7" x14ac:dyDescent="0.3">
      <c r="A45" s="3">
        <v>1910</v>
      </c>
      <c r="B45" s="1">
        <v>4</v>
      </c>
      <c r="C45" s="2">
        <f>DATE(tempQ[[#This Row],[Year]],(tempQ[[#This Row],[Quarter]]-1)*3+2,15)</f>
        <v>3972</v>
      </c>
      <c r="D45" s="3">
        <f>tempQ[[#This Row],[Year]]+1/8+(tempQ[[#This Row],[Quarter]]-1)/4</f>
        <v>1910.875</v>
      </c>
      <c r="F45" s="5"/>
      <c r="G45" s="5"/>
    </row>
    <row r="46" spans="1:7" x14ac:dyDescent="0.3">
      <c r="A46" s="3">
        <v>1911</v>
      </c>
      <c r="B46" s="1">
        <v>1</v>
      </c>
      <c r="C46" s="2">
        <f>DATE(tempQ[[#This Row],[Year]],(tempQ[[#This Row],[Quarter]]-1)*3+2,15)</f>
        <v>4064</v>
      </c>
      <c r="D46" s="3">
        <f>tempQ[[#This Row],[Year]]+1/8+(tempQ[[#This Row],[Quarter]]-1)/4</f>
        <v>1911.125</v>
      </c>
      <c r="F46" s="5"/>
      <c r="G46" s="5"/>
    </row>
    <row r="47" spans="1:7" x14ac:dyDescent="0.3">
      <c r="A47" s="3">
        <v>1911</v>
      </c>
      <c r="B47" s="1">
        <v>2</v>
      </c>
      <c r="C47" s="2">
        <f>DATE(tempQ[[#This Row],[Year]],(tempQ[[#This Row],[Quarter]]-1)*3+2,15)</f>
        <v>4153</v>
      </c>
      <c r="D47" s="3">
        <f>tempQ[[#This Row],[Year]]+1/8+(tempQ[[#This Row],[Quarter]]-1)/4</f>
        <v>1911.375</v>
      </c>
      <c r="F47" s="5"/>
      <c r="G47" s="5"/>
    </row>
    <row r="48" spans="1:7" x14ac:dyDescent="0.3">
      <c r="A48" s="3">
        <v>1911</v>
      </c>
      <c r="B48" s="1">
        <v>3</v>
      </c>
      <c r="C48" s="2">
        <f>DATE(tempQ[[#This Row],[Year]],(tempQ[[#This Row],[Quarter]]-1)*3+2,15)</f>
        <v>4245</v>
      </c>
      <c r="D48" s="3">
        <f>tempQ[[#This Row],[Year]]+1/8+(tempQ[[#This Row],[Quarter]]-1)/4</f>
        <v>1911.625</v>
      </c>
      <c r="F48" s="5"/>
      <c r="G48" s="5"/>
    </row>
    <row r="49" spans="1:7" x14ac:dyDescent="0.3">
      <c r="A49" s="3">
        <v>1911</v>
      </c>
      <c r="B49" s="1">
        <v>4</v>
      </c>
      <c r="C49" s="2">
        <f>DATE(tempQ[[#This Row],[Year]],(tempQ[[#This Row],[Quarter]]-1)*3+2,15)</f>
        <v>4337</v>
      </c>
      <c r="D49" s="3">
        <f>tempQ[[#This Row],[Year]]+1/8+(tempQ[[#This Row],[Quarter]]-1)/4</f>
        <v>1911.875</v>
      </c>
      <c r="F49" s="5"/>
      <c r="G49" s="5"/>
    </row>
    <row r="50" spans="1:7" x14ac:dyDescent="0.3">
      <c r="A50" s="3">
        <v>1912</v>
      </c>
      <c r="B50" s="1">
        <v>1</v>
      </c>
      <c r="C50" s="2">
        <f>DATE(tempQ[[#This Row],[Year]],(tempQ[[#This Row],[Quarter]]-1)*3+2,15)</f>
        <v>4429</v>
      </c>
      <c r="D50" s="3">
        <f>tempQ[[#This Row],[Year]]+1/8+(tempQ[[#This Row],[Quarter]]-1)/4</f>
        <v>1912.125</v>
      </c>
      <c r="F50" s="5"/>
      <c r="G50" s="5"/>
    </row>
    <row r="51" spans="1:7" x14ac:dyDescent="0.3">
      <c r="A51" s="3">
        <v>1912</v>
      </c>
      <c r="B51" s="1">
        <v>2</v>
      </c>
      <c r="C51" s="2">
        <f>DATE(tempQ[[#This Row],[Year]],(tempQ[[#This Row],[Quarter]]-1)*3+2,15)</f>
        <v>4519</v>
      </c>
      <c r="D51" s="3">
        <f>tempQ[[#This Row],[Year]]+1/8+(tempQ[[#This Row],[Quarter]]-1)/4</f>
        <v>1912.375</v>
      </c>
      <c r="F51" s="5"/>
      <c r="G51" s="5"/>
    </row>
    <row r="52" spans="1:7" x14ac:dyDescent="0.3">
      <c r="A52" s="3">
        <v>1912</v>
      </c>
      <c r="B52" s="1">
        <v>3</v>
      </c>
      <c r="C52" s="2">
        <f>DATE(tempQ[[#This Row],[Year]],(tempQ[[#This Row],[Quarter]]-1)*3+2,15)</f>
        <v>4611</v>
      </c>
      <c r="D52" s="3">
        <f>tempQ[[#This Row],[Year]]+1/8+(tempQ[[#This Row],[Quarter]]-1)/4</f>
        <v>1912.625</v>
      </c>
      <c r="F52" s="5"/>
      <c r="G52" s="5"/>
    </row>
    <row r="53" spans="1:7" x14ac:dyDescent="0.3">
      <c r="A53" s="3">
        <v>1912</v>
      </c>
      <c r="B53" s="1">
        <v>4</v>
      </c>
      <c r="C53" s="2">
        <f>DATE(tempQ[[#This Row],[Year]],(tempQ[[#This Row],[Quarter]]-1)*3+2,15)</f>
        <v>4703</v>
      </c>
      <c r="D53" s="3">
        <f>tempQ[[#This Row],[Year]]+1/8+(tempQ[[#This Row],[Quarter]]-1)/4</f>
        <v>1912.875</v>
      </c>
      <c r="F53" s="5"/>
      <c r="G53" s="5"/>
    </row>
    <row r="54" spans="1:7" x14ac:dyDescent="0.3">
      <c r="A54" s="3">
        <v>1913</v>
      </c>
      <c r="B54" s="1">
        <v>1</v>
      </c>
      <c r="C54" s="2">
        <f>DATE(tempQ[[#This Row],[Year]],(tempQ[[#This Row],[Quarter]]-1)*3+2,15)</f>
        <v>4795</v>
      </c>
      <c r="D54" s="3">
        <f>tempQ[[#This Row],[Year]]+1/8+(tempQ[[#This Row],[Quarter]]-1)/4</f>
        <v>1913.125</v>
      </c>
      <c r="F54" s="5"/>
      <c r="G54" s="5"/>
    </row>
    <row r="55" spans="1:7" x14ac:dyDescent="0.3">
      <c r="A55" s="3">
        <v>1913</v>
      </c>
      <c r="B55" s="1">
        <v>2</v>
      </c>
      <c r="C55" s="2">
        <f>DATE(tempQ[[#This Row],[Year]],(tempQ[[#This Row],[Quarter]]-1)*3+2,15)</f>
        <v>4884</v>
      </c>
      <c r="D55" s="3">
        <f>tempQ[[#This Row],[Year]]+1/8+(tempQ[[#This Row],[Quarter]]-1)/4</f>
        <v>1913.375</v>
      </c>
      <c r="F55" s="5"/>
      <c r="G55" s="5"/>
    </row>
    <row r="56" spans="1:7" x14ac:dyDescent="0.3">
      <c r="A56" s="3">
        <v>1913</v>
      </c>
      <c r="B56" s="1">
        <v>3</v>
      </c>
      <c r="C56" s="2">
        <f>DATE(tempQ[[#This Row],[Year]],(tempQ[[#This Row],[Quarter]]-1)*3+2,15)</f>
        <v>4976</v>
      </c>
      <c r="D56" s="3">
        <f>tempQ[[#This Row],[Year]]+1/8+(tempQ[[#This Row],[Quarter]]-1)/4</f>
        <v>1913.625</v>
      </c>
      <c r="F56" s="5"/>
      <c r="G56" s="5"/>
    </row>
    <row r="57" spans="1:7" x14ac:dyDescent="0.3">
      <c r="A57" s="3">
        <v>1913</v>
      </c>
      <c r="B57" s="1">
        <v>4</v>
      </c>
      <c r="C57" s="2">
        <f>DATE(tempQ[[#This Row],[Year]],(tempQ[[#This Row],[Quarter]]-1)*3+2,15)</f>
        <v>5068</v>
      </c>
      <c r="D57" s="3">
        <f>tempQ[[#This Row],[Year]]+1/8+(tempQ[[#This Row],[Quarter]]-1)/4</f>
        <v>1913.875</v>
      </c>
      <c r="F57" s="5"/>
      <c r="G57" s="5"/>
    </row>
    <row r="58" spans="1:7" x14ac:dyDescent="0.3">
      <c r="A58" s="3">
        <v>1914</v>
      </c>
      <c r="B58" s="1">
        <v>1</v>
      </c>
      <c r="C58" s="2">
        <f>DATE(tempQ[[#This Row],[Year]],(tempQ[[#This Row],[Quarter]]-1)*3+2,15)</f>
        <v>5160</v>
      </c>
      <c r="D58" s="3">
        <f>tempQ[[#This Row],[Year]]+1/8+(tempQ[[#This Row],[Quarter]]-1)/4</f>
        <v>1914.125</v>
      </c>
      <c r="F58" s="5"/>
      <c r="G58" s="5"/>
    </row>
    <row r="59" spans="1:7" x14ac:dyDescent="0.3">
      <c r="A59" s="3">
        <v>1914</v>
      </c>
      <c r="B59" s="1">
        <v>2</v>
      </c>
      <c r="C59" s="2">
        <f>DATE(tempQ[[#This Row],[Year]],(tempQ[[#This Row],[Quarter]]-1)*3+2,15)</f>
        <v>5249</v>
      </c>
      <c r="D59" s="3">
        <f>tempQ[[#This Row],[Year]]+1/8+(tempQ[[#This Row],[Quarter]]-1)/4</f>
        <v>1914.375</v>
      </c>
      <c r="F59" s="5"/>
      <c r="G59" s="5"/>
    </row>
    <row r="60" spans="1:7" x14ac:dyDescent="0.3">
      <c r="A60" s="3">
        <v>1914</v>
      </c>
      <c r="B60" s="1">
        <v>3</v>
      </c>
      <c r="C60" s="2">
        <f>DATE(tempQ[[#This Row],[Year]],(tempQ[[#This Row],[Quarter]]-1)*3+2,15)</f>
        <v>5341</v>
      </c>
      <c r="D60" s="3">
        <f>tempQ[[#This Row],[Year]]+1/8+(tempQ[[#This Row],[Quarter]]-1)/4</f>
        <v>1914.625</v>
      </c>
      <c r="F60" s="5"/>
      <c r="G60" s="5"/>
    </row>
    <row r="61" spans="1:7" x14ac:dyDescent="0.3">
      <c r="A61" s="3">
        <v>1914</v>
      </c>
      <c r="B61" s="1">
        <v>4</v>
      </c>
      <c r="C61" s="2">
        <f>DATE(tempQ[[#This Row],[Year]],(tempQ[[#This Row],[Quarter]]-1)*3+2,15)</f>
        <v>5433</v>
      </c>
      <c r="D61" s="3">
        <f>tempQ[[#This Row],[Year]]+1/8+(tempQ[[#This Row],[Quarter]]-1)/4</f>
        <v>1914.875</v>
      </c>
      <c r="F61" s="5"/>
      <c r="G61" s="5"/>
    </row>
    <row r="62" spans="1:7" x14ac:dyDescent="0.3">
      <c r="A62" s="3">
        <v>1915</v>
      </c>
      <c r="B62" s="1">
        <v>1</v>
      </c>
      <c r="C62" s="2">
        <f>DATE(tempQ[[#This Row],[Year]],(tempQ[[#This Row],[Quarter]]-1)*3+2,15)</f>
        <v>5525</v>
      </c>
      <c r="D62" s="3">
        <f>tempQ[[#This Row],[Year]]+1/8+(tempQ[[#This Row],[Quarter]]-1)/4</f>
        <v>1915.125</v>
      </c>
      <c r="F62" s="5"/>
      <c r="G62" s="5"/>
    </row>
    <row r="63" spans="1:7" x14ac:dyDescent="0.3">
      <c r="A63" s="3">
        <v>1915</v>
      </c>
      <c r="B63" s="1">
        <v>2</v>
      </c>
      <c r="C63" s="2">
        <f>DATE(tempQ[[#This Row],[Year]],(tempQ[[#This Row],[Quarter]]-1)*3+2,15)</f>
        <v>5614</v>
      </c>
      <c r="D63" s="3">
        <f>tempQ[[#This Row],[Year]]+1/8+(tempQ[[#This Row],[Quarter]]-1)/4</f>
        <v>1915.375</v>
      </c>
      <c r="F63" s="5"/>
      <c r="G63" s="5"/>
    </row>
    <row r="64" spans="1:7" x14ac:dyDescent="0.3">
      <c r="A64" s="3">
        <v>1915</v>
      </c>
      <c r="B64" s="1">
        <v>3</v>
      </c>
      <c r="C64" s="2">
        <f>DATE(tempQ[[#This Row],[Year]],(tempQ[[#This Row],[Quarter]]-1)*3+2,15)</f>
        <v>5706</v>
      </c>
      <c r="D64" s="3">
        <f>tempQ[[#This Row],[Year]]+1/8+(tempQ[[#This Row],[Quarter]]-1)/4</f>
        <v>1915.625</v>
      </c>
      <c r="F64" s="5"/>
      <c r="G64" s="5"/>
    </row>
    <row r="65" spans="1:7" x14ac:dyDescent="0.3">
      <c r="A65" s="3">
        <v>1915</v>
      </c>
      <c r="B65" s="1">
        <v>4</v>
      </c>
      <c r="C65" s="2">
        <f>DATE(tempQ[[#This Row],[Year]],(tempQ[[#This Row],[Quarter]]-1)*3+2,15)</f>
        <v>5798</v>
      </c>
      <c r="D65" s="3">
        <f>tempQ[[#This Row],[Year]]+1/8+(tempQ[[#This Row],[Quarter]]-1)/4</f>
        <v>1915.875</v>
      </c>
      <c r="F65" s="5"/>
      <c r="G65" s="5"/>
    </row>
    <row r="66" spans="1:7" x14ac:dyDescent="0.3">
      <c r="A66" s="3">
        <v>1916</v>
      </c>
      <c r="B66" s="1">
        <v>1</v>
      </c>
      <c r="C66" s="2">
        <f>DATE(tempQ[[#This Row],[Year]],(tempQ[[#This Row],[Quarter]]-1)*3+2,15)</f>
        <v>5890</v>
      </c>
      <c r="D66" s="3">
        <f>tempQ[[#This Row],[Year]]+1/8+(tempQ[[#This Row],[Quarter]]-1)/4</f>
        <v>1916.125</v>
      </c>
      <c r="F66" s="5"/>
      <c r="G66" s="5"/>
    </row>
    <row r="67" spans="1:7" x14ac:dyDescent="0.3">
      <c r="A67" s="3">
        <v>1916</v>
      </c>
      <c r="B67" s="1">
        <v>2</v>
      </c>
      <c r="C67" s="2">
        <f>DATE(tempQ[[#This Row],[Year]],(tempQ[[#This Row],[Quarter]]-1)*3+2,15)</f>
        <v>5980</v>
      </c>
      <c r="D67" s="3">
        <f>tempQ[[#This Row],[Year]]+1/8+(tempQ[[#This Row],[Quarter]]-1)/4</f>
        <v>1916.375</v>
      </c>
      <c r="F67" s="5"/>
      <c r="G67" s="5"/>
    </row>
    <row r="68" spans="1:7" x14ac:dyDescent="0.3">
      <c r="A68" s="3">
        <v>1916</v>
      </c>
      <c r="B68" s="1">
        <v>3</v>
      </c>
      <c r="C68" s="2">
        <f>DATE(tempQ[[#This Row],[Year]],(tempQ[[#This Row],[Quarter]]-1)*3+2,15)</f>
        <v>6072</v>
      </c>
      <c r="D68" s="3">
        <f>tempQ[[#This Row],[Year]]+1/8+(tempQ[[#This Row],[Quarter]]-1)/4</f>
        <v>1916.625</v>
      </c>
      <c r="F68" s="5"/>
      <c r="G68" s="5"/>
    </row>
    <row r="69" spans="1:7" x14ac:dyDescent="0.3">
      <c r="A69" s="3">
        <v>1916</v>
      </c>
      <c r="B69" s="1">
        <v>4</v>
      </c>
      <c r="C69" s="2">
        <f>DATE(tempQ[[#This Row],[Year]],(tempQ[[#This Row],[Quarter]]-1)*3+2,15)</f>
        <v>6164</v>
      </c>
      <c r="D69" s="3">
        <f>tempQ[[#This Row],[Year]]+1/8+(tempQ[[#This Row],[Quarter]]-1)/4</f>
        <v>1916.875</v>
      </c>
      <c r="F69" s="5"/>
      <c r="G69" s="5"/>
    </row>
    <row r="70" spans="1:7" x14ac:dyDescent="0.3">
      <c r="A70" s="3">
        <v>1917</v>
      </c>
      <c r="B70" s="1">
        <v>1</v>
      </c>
      <c r="C70" s="2">
        <f>DATE(tempQ[[#This Row],[Year]],(tempQ[[#This Row],[Quarter]]-1)*3+2,15)</f>
        <v>6256</v>
      </c>
      <c r="D70" s="3">
        <f>tempQ[[#This Row],[Year]]+1/8+(tempQ[[#This Row],[Quarter]]-1)/4</f>
        <v>1917.125</v>
      </c>
      <c r="F70" s="5"/>
      <c r="G70" s="5"/>
    </row>
    <row r="71" spans="1:7" x14ac:dyDescent="0.3">
      <c r="A71" s="3">
        <v>1917</v>
      </c>
      <c r="B71" s="1">
        <v>2</v>
      </c>
      <c r="C71" s="2">
        <f>DATE(tempQ[[#This Row],[Year]],(tempQ[[#This Row],[Quarter]]-1)*3+2,15)</f>
        <v>6345</v>
      </c>
      <c r="D71" s="3">
        <f>tempQ[[#This Row],[Year]]+1/8+(tempQ[[#This Row],[Quarter]]-1)/4</f>
        <v>1917.375</v>
      </c>
      <c r="F71" s="5"/>
      <c r="G71" s="5"/>
    </row>
    <row r="72" spans="1:7" x14ac:dyDescent="0.3">
      <c r="A72" s="3">
        <v>1917</v>
      </c>
      <c r="B72" s="1">
        <v>3</v>
      </c>
      <c r="C72" s="2">
        <f>DATE(tempQ[[#This Row],[Year]],(tempQ[[#This Row],[Quarter]]-1)*3+2,15)</f>
        <v>6437</v>
      </c>
      <c r="D72" s="3">
        <f>tempQ[[#This Row],[Year]]+1/8+(tempQ[[#This Row],[Quarter]]-1)/4</f>
        <v>1917.625</v>
      </c>
      <c r="F72" s="5"/>
      <c r="G72" s="5"/>
    </row>
    <row r="73" spans="1:7" x14ac:dyDescent="0.3">
      <c r="A73" s="3">
        <v>1917</v>
      </c>
      <c r="B73" s="1">
        <v>4</v>
      </c>
      <c r="C73" s="2">
        <f>DATE(tempQ[[#This Row],[Year]],(tempQ[[#This Row],[Quarter]]-1)*3+2,15)</f>
        <v>6529</v>
      </c>
      <c r="D73" s="3">
        <f>tempQ[[#This Row],[Year]]+1/8+(tempQ[[#This Row],[Quarter]]-1)/4</f>
        <v>1917.875</v>
      </c>
      <c r="F73" s="5"/>
      <c r="G73" s="5"/>
    </row>
    <row r="74" spans="1:7" x14ac:dyDescent="0.3">
      <c r="A74" s="3">
        <v>1918</v>
      </c>
      <c r="B74" s="1">
        <v>1</v>
      </c>
      <c r="C74" s="2">
        <f>DATE(tempQ[[#This Row],[Year]],(tempQ[[#This Row],[Quarter]]-1)*3+2,15)</f>
        <v>6621</v>
      </c>
      <c r="D74" s="3">
        <f>tempQ[[#This Row],[Year]]+1/8+(tempQ[[#This Row],[Quarter]]-1)/4</f>
        <v>1918.125</v>
      </c>
      <c r="F74" s="5"/>
      <c r="G74" s="5"/>
    </row>
    <row r="75" spans="1:7" x14ac:dyDescent="0.3">
      <c r="A75" s="3">
        <v>1918</v>
      </c>
      <c r="B75" s="1">
        <v>2</v>
      </c>
      <c r="C75" s="2">
        <f>DATE(tempQ[[#This Row],[Year]],(tempQ[[#This Row],[Quarter]]-1)*3+2,15)</f>
        <v>6710</v>
      </c>
      <c r="D75" s="3">
        <f>tempQ[[#This Row],[Year]]+1/8+(tempQ[[#This Row],[Quarter]]-1)/4</f>
        <v>1918.375</v>
      </c>
      <c r="F75" s="5"/>
      <c r="G75" s="5"/>
    </row>
    <row r="76" spans="1:7" x14ac:dyDescent="0.3">
      <c r="A76" s="3">
        <v>1918</v>
      </c>
      <c r="B76" s="1">
        <v>3</v>
      </c>
      <c r="C76" s="2">
        <f>DATE(tempQ[[#This Row],[Year]],(tempQ[[#This Row],[Quarter]]-1)*3+2,15)</f>
        <v>6802</v>
      </c>
      <c r="D76" s="3">
        <f>tempQ[[#This Row],[Year]]+1/8+(tempQ[[#This Row],[Quarter]]-1)/4</f>
        <v>1918.625</v>
      </c>
      <c r="F76" s="5"/>
      <c r="G76" s="5"/>
    </row>
    <row r="77" spans="1:7" x14ac:dyDescent="0.3">
      <c r="A77" s="3">
        <v>1918</v>
      </c>
      <c r="B77" s="1">
        <v>4</v>
      </c>
      <c r="C77" s="2">
        <f>DATE(tempQ[[#This Row],[Year]],(tempQ[[#This Row],[Quarter]]-1)*3+2,15)</f>
        <v>6894</v>
      </c>
      <c r="D77" s="3">
        <f>tempQ[[#This Row],[Year]]+1/8+(tempQ[[#This Row],[Quarter]]-1)/4</f>
        <v>1918.875</v>
      </c>
      <c r="F77" s="5"/>
      <c r="G77" s="5"/>
    </row>
    <row r="78" spans="1:7" x14ac:dyDescent="0.3">
      <c r="A78" s="3">
        <v>1919</v>
      </c>
      <c r="B78" s="1">
        <v>1</v>
      </c>
      <c r="C78" s="2">
        <f>DATE(tempQ[[#This Row],[Year]],(tempQ[[#This Row],[Quarter]]-1)*3+2,15)</f>
        <v>6986</v>
      </c>
      <c r="D78" s="3">
        <f>tempQ[[#This Row],[Year]]+1/8+(tempQ[[#This Row],[Quarter]]-1)/4</f>
        <v>1919.125</v>
      </c>
      <c r="F78" s="5"/>
      <c r="G78" s="5"/>
    </row>
    <row r="79" spans="1:7" x14ac:dyDescent="0.3">
      <c r="A79" s="3">
        <v>1919</v>
      </c>
      <c r="B79" s="1">
        <v>2</v>
      </c>
      <c r="C79" s="2">
        <f>DATE(tempQ[[#This Row],[Year]],(tempQ[[#This Row],[Quarter]]-1)*3+2,15)</f>
        <v>7075</v>
      </c>
      <c r="D79" s="3">
        <f>tempQ[[#This Row],[Year]]+1/8+(tempQ[[#This Row],[Quarter]]-1)/4</f>
        <v>1919.375</v>
      </c>
      <c r="F79" s="5"/>
      <c r="G79" s="5"/>
    </row>
    <row r="80" spans="1:7" x14ac:dyDescent="0.3">
      <c r="A80" s="3">
        <v>1919</v>
      </c>
      <c r="B80" s="1">
        <v>3</v>
      </c>
      <c r="C80" s="2">
        <f>DATE(tempQ[[#This Row],[Year]],(tempQ[[#This Row],[Quarter]]-1)*3+2,15)</f>
        <v>7167</v>
      </c>
      <c r="D80" s="3">
        <f>tempQ[[#This Row],[Year]]+1/8+(tempQ[[#This Row],[Quarter]]-1)/4</f>
        <v>1919.625</v>
      </c>
      <c r="F80" s="5"/>
      <c r="G80" s="5"/>
    </row>
    <row r="81" spans="1:7" x14ac:dyDescent="0.3">
      <c r="A81" s="3">
        <v>1919</v>
      </c>
      <c r="B81" s="1">
        <v>4</v>
      </c>
      <c r="C81" s="2">
        <f>DATE(tempQ[[#This Row],[Year]],(tempQ[[#This Row],[Quarter]]-1)*3+2,15)</f>
        <v>7259</v>
      </c>
      <c r="D81" s="3">
        <f>tempQ[[#This Row],[Year]]+1/8+(tempQ[[#This Row],[Quarter]]-1)/4</f>
        <v>1919.875</v>
      </c>
      <c r="F81" s="5"/>
      <c r="G81" s="5"/>
    </row>
    <row r="82" spans="1:7" x14ac:dyDescent="0.3">
      <c r="A82" s="3">
        <v>1920</v>
      </c>
      <c r="B82" s="1">
        <v>1</v>
      </c>
      <c r="C82" s="2">
        <f>DATE(tempQ[[#This Row],[Year]],(tempQ[[#This Row],[Quarter]]-1)*3+2,15)</f>
        <v>7351</v>
      </c>
      <c r="D82" s="3">
        <f>tempQ[[#This Row],[Year]]+1/8+(tempQ[[#This Row],[Quarter]]-1)/4</f>
        <v>1920.125</v>
      </c>
      <c r="F82" s="5"/>
      <c r="G82" s="5"/>
    </row>
    <row r="83" spans="1:7" x14ac:dyDescent="0.3">
      <c r="A83" s="3">
        <v>1920</v>
      </c>
      <c r="B83" s="1">
        <v>2</v>
      </c>
      <c r="C83" s="2">
        <f>DATE(tempQ[[#This Row],[Year]],(tempQ[[#This Row],[Quarter]]-1)*3+2,15)</f>
        <v>7441</v>
      </c>
      <c r="D83" s="3">
        <f>tempQ[[#This Row],[Year]]+1/8+(tempQ[[#This Row],[Quarter]]-1)/4</f>
        <v>1920.375</v>
      </c>
      <c r="F83" s="5"/>
      <c r="G83" s="5"/>
    </row>
    <row r="84" spans="1:7" x14ac:dyDescent="0.3">
      <c r="A84" s="3">
        <v>1920</v>
      </c>
      <c r="B84" s="1">
        <v>3</v>
      </c>
      <c r="C84" s="2">
        <f>DATE(tempQ[[#This Row],[Year]],(tempQ[[#This Row],[Quarter]]-1)*3+2,15)</f>
        <v>7533</v>
      </c>
      <c r="D84" s="3">
        <f>tempQ[[#This Row],[Year]]+1/8+(tempQ[[#This Row],[Quarter]]-1)/4</f>
        <v>1920.625</v>
      </c>
      <c r="F84" s="5"/>
      <c r="G84" s="5"/>
    </row>
    <row r="85" spans="1:7" x14ac:dyDescent="0.3">
      <c r="A85" s="3">
        <v>1920</v>
      </c>
      <c r="B85" s="1">
        <v>4</v>
      </c>
      <c r="C85" s="2">
        <f>DATE(tempQ[[#This Row],[Year]],(tempQ[[#This Row],[Quarter]]-1)*3+2,15)</f>
        <v>7625</v>
      </c>
      <c r="D85" s="3">
        <f>tempQ[[#This Row],[Year]]+1/8+(tempQ[[#This Row],[Quarter]]-1)/4</f>
        <v>1920.875</v>
      </c>
      <c r="F85" s="5"/>
      <c r="G85" s="5"/>
    </row>
    <row r="86" spans="1:7" x14ac:dyDescent="0.3">
      <c r="A86" s="3">
        <v>1921</v>
      </c>
      <c r="B86" s="1">
        <v>1</v>
      </c>
      <c r="C86" s="2">
        <f>DATE(tempQ[[#This Row],[Year]],(tempQ[[#This Row],[Quarter]]-1)*3+2,15)</f>
        <v>7717</v>
      </c>
      <c r="D86" s="3">
        <f>tempQ[[#This Row],[Year]]+1/8+(tempQ[[#This Row],[Quarter]]-1)/4</f>
        <v>1921.125</v>
      </c>
      <c r="E86" s="5">
        <v>2.2333333333333334</v>
      </c>
      <c r="F86" s="5">
        <v>-6.7333333333333343</v>
      </c>
      <c r="G86" s="5">
        <v>-2.2666666666666662</v>
      </c>
    </row>
    <row r="87" spans="1:7" x14ac:dyDescent="0.3">
      <c r="A87" s="3">
        <v>1921</v>
      </c>
      <c r="B87" s="1">
        <v>2</v>
      </c>
      <c r="C87" s="2">
        <f>DATE(tempQ[[#This Row],[Year]],(tempQ[[#This Row],[Quarter]]-1)*3+2,15)</f>
        <v>7806</v>
      </c>
      <c r="D87" s="3">
        <f>tempQ[[#This Row],[Year]]+1/8+(tempQ[[#This Row],[Quarter]]-1)/4</f>
        <v>1921.375</v>
      </c>
      <c r="E87" s="5">
        <v>19.866666666666667</v>
      </c>
      <c r="F87" s="5">
        <v>8.5</v>
      </c>
      <c r="G87" s="5">
        <v>14.200000000000001</v>
      </c>
    </row>
    <row r="88" spans="1:7" x14ac:dyDescent="0.3">
      <c r="A88" s="3">
        <v>1921</v>
      </c>
      <c r="B88" s="1">
        <v>3</v>
      </c>
      <c r="C88" s="2">
        <f>DATE(tempQ[[#This Row],[Year]],(tempQ[[#This Row],[Quarter]]-1)*3+2,15)</f>
        <v>7898</v>
      </c>
      <c r="D88" s="3">
        <f>tempQ[[#This Row],[Year]]+1/8+(tempQ[[#This Row],[Quarter]]-1)/4</f>
        <v>1921.625</v>
      </c>
      <c r="E88" s="5">
        <v>26.7</v>
      </c>
      <c r="F88" s="5">
        <v>15.6</v>
      </c>
      <c r="G88" s="5">
        <v>21.166666666666668</v>
      </c>
    </row>
    <row r="89" spans="1:7" x14ac:dyDescent="0.3">
      <c r="A89" s="3">
        <v>1921</v>
      </c>
      <c r="B89" s="1">
        <v>4</v>
      </c>
      <c r="C89" s="2">
        <f>DATE(tempQ[[#This Row],[Year]],(tempQ[[#This Row],[Quarter]]-1)*3+2,15)</f>
        <v>7990</v>
      </c>
      <c r="D89" s="3">
        <f>tempQ[[#This Row],[Year]]+1/8+(tempQ[[#This Row],[Quarter]]-1)/4</f>
        <v>1921.875</v>
      </c>
      <c r="E89" s="5">
        <v>6.3</v>
      </c>
      <c r="F89" s="5">
        <v>-3.1333333333333333</v>
      </c>
      <c r="G89" s="5">
        <v>1.5999999999999996</v>
      </c>
    </row>
    <row r="90" spans="1:7" x14ac:dyDescent="0.3">
      <c r="A90" s="3">
        <v>1922</v>
      </c>
      <c r="B90" s="1">
        <v>1</v>
      </c>
      <c r="C90" s="2">
        <f>DATE(tempQ[[#This Row],[Year]],(tempQ[[#This Row],[Quarter]]-1)*3+2,15)</f>
        <v>8082</v>
      </c>
      <c r="D90" s="3">
        <f>tempQ[[#This Row],[Year]]+1/8+(tempQ[[#This Row],[Quarter]]-1)/4</f>
        <v>1922.125</v>
      </c>
      <c r="E90" s="5">
        <v>-6.6666666666666721E-2</v>
      </c>
      <c r="F90" s="5">
        <v>-10.033333333333333</v>
      </c>
      <c r="G90" s="5">
        <v>-5.0666666666666664</v>
      </c>
    </row>
    <row r="91" spans="1:7" x14ac:dyDescent="0.3">
      <c r="A91" s="3">
        <v>1922</v>
      </c>
      <c r="B91" s="1">
        <v>2</v>
      </c>
      <c r="C91" s="2">
        <f>DATE(tempQ[[#This Row],[Year]],(tempQ[[#This Row],[Quarter]]-1)*3+2,15)</f>
        <v>8171</v>
      </c>
      <c r="D91" s="3">
        <f>tempQ[[#This Row],[Year]]+1/8+(tempQ[[#This Row],[Quarter]]-1)/4</f>
        <v>1922.375</v>
      </c>
      <c r="E91" s="5">
        <v>18.2</v>
      </c>
      <c r="F91" s="5">
        <v>8.2333333333333325</v>
      </c>
      <c r="G91" s="5">
        <v>13.233333333333334</v>
      </c>
    </row>
    <row r="92" spans="1:7" x14ac:dyDescent="0.3">
      <c r="A92" s="3">
        <v>1922</v>
      </c>
      <c r="B92" s="1">
        <v>3</v>
      </c>
      <c r="C92" s="2">
        <f>DATE(tempQ[[#This Row],[Year]],(tempQ[[#This Row],[Quarter]]-1)*3+2,15)</f>
        <v>8263</v>
      </c>
      <c r="D92" s="3">
        <f>tempQ[[#This Row],[Year]]+1/8+(tempQ[[#This Row],[Quarter]]-1)/4</f>
        <v>1922.625</v>
      </c>
      <c r="E92" s="5">
        <v>24.333333333333332</v>
      </c>
      <c r="F92" s="5">
        <v>13.200000000000001</v>
      </c>
      <c r="G92" s="5">
        <v>18.766666666666666</v>
      </c>
    </row>
    <row r="93" spans="1:7" x14ac:dyDescent="0.3">
      <c r="A93" s="3">
        <v>1922</v>
      </c>
      <c r="B93" s="1">
        <v>4</v>
      </c>
      <c r="C93" s="2">
        <f>DATE(tempQ[[#This Row],[Year]],(tempQ[[#This Row],[Quarter]]-1)*3+2,15)</f>
        <v>8355</v>
      </c>
      <c r="D93" s="3">
        <f>tempQ[[#This Row],[Year]]+1/8+(tempQ[[#This Row],[Quarter]]-1)/4</f>
        <v>1922.875</v>
      </c>
      <c r="E93" s="5">
        <v>7.1333333333333329</v>
      </c>
      <c r="F93" s="5">
        <v>-2.3000000000000003</v>
      </c>
      <c r="G93" s="5">
        <v>2.4</v>
      </c>
    </row>
    <row r="94" spans="1:7" x14ac:dyDescent="0.3">
      <c r="A94" s="3">
        <v>1923</v>
      </c>
      <c r="B94" s="1">
        <v>1</v>
      </c>
      <c r="C94" s="2">
        <f>DATE(tempQ[[#This Row],[Year]],(tempQ[[#This Row],[Quarter]]-1)*3+2,15)</f>
        <v>8447</v>
      </c>
      <c r="D94" s="3">
        <f>tempQ[[#This Row],[Year]]+1/8+(tempQ[[#This Row],[Quarter]]-1)/4</f>
        <v>1923.125</v>
      </c>
      <c r="E94" s="5">
        <v>-2.8000000000000007</v>
      </c>
      <c r="F94" s="5">
        <v>-14.5</v>
      </c>
      <c r="G94" s="5">
        <v>-8.6666666666666661</v>
      </c>
    </row>
    <row r="95" spans="1:7" x14ac:dyDescent="0.3">
      <c r="A95" s="3">
        <v>1923</v>
      </c>
      <c r="B95" s="1">
        <v>2</v>
      </c>
      <c r="C95" s="2">
        <f>DATE(tempQ[[#This Row],[Year]],(tempQ[[#This Row],[Quarter]]-1)*3+2,15)</f>
        <v>8536</v>
      </c>
      <c r="D95" s="3">
        <f>tempQ[[#This Row],[Year]]+1/8+(tempQ[[#This Row],[Quarter]]-1)/4</f>
        <v>1923.375</v>
      </c>
      <c r="E95" s="5">
        <v>16.8</v>
      </c>
      <c r="F95" s="5">
        <v>5.166666666666667</v>
      </c>
      <c r="G95" s="5">
        <v>11.25</v>
      </c>
    </row>
    <row r="96" spans="1:7" x14ac:dyDescent="0.3">
      <c r="A96" s="3">
        <v>1923</v>
      </c>
      <c r="B96" s="1">
        <v>3</v>
      </c>
      <c r="C96" s="2">
        <f>DATE(tempQ[[#This Row],[Year]],(tempQ[[#This Row],[Quarter]]-1)*3+2,15)</f>
        <v>8628</v>
      </c>
      <c r="D96" s="3">
        <f>tempQ[[#This Row],[Year]]+1/8+(tempQ[[#This Row],[Quarter]]-1)/4</f>
        <v>1923.625</v>
      </c>
      <c r="E96" s="5">
        <v>24.066666666666666</v>
      </c>
      <c r="F96" s="5">
        <v>11.766666666666666</v>
      </c>
      <c r="G96" s="5">
        <v>17.933333333333334</v>
      </c>
    </row>
    <row r="97" spans="1:7" x14ac:dyDescent="0.3">
      <c r="A97" s="3">
        <v>1923</v>
      </c>
      <c r="B97" s="1">
        <v>4</v>
      </c>
      <c r="C97" s="2">
        <f>DATE(tempQ[[#This Row],[Year]],(tempQ[[#This Row],[Quarter]]-1)*3+2,15)</f>
        <v>8720</v>
      </c>
      <c r="D97" s="3">
        <f>tempQ[[#This Row],[Year]]+1/8+(tempQ[[#This Row],[Quarter]]-1)/4</f>
        <v>1923.875</v>
      </c>
      <c r="E97" s="5">
        <v>10.25</v>
      </c>
      <c r="F97" s="5">
        <v>0.8</v>
      </c>
      <c r="G97" s="5">
        <v>5.5500000000000007</v>
      </c>
    </row>
    <row r="98" spans="1:7" x14ac:dyDescent="0.3">
      <c r="A98" s="3">
        <v>1924</v>
      </c>
      <c r="B98" s="1">
        <v>1</v>
      </c>
      <c r="C98" s="2">
        <f>DATE(tempQ[[#This Row],[Year]],(tempQ[[#This Row],[Quarter]]-1)*3+2,15)</f>
        <v>8812</v>
      </c>
      <c r="D98" s="3">
        <f>tempQ[[#This Row],[Year]]+1/8+(tempQ[[#This Row],[Quarter]]-1)/4</f>
        <v>1924.125</v>
      </c>
      <c r="E98" s="5">
        <v>-0.93333333333333324</v>
      </c>
      <c r="F98" s="5">
        <v>-11.5</v>
      </c>
      <c r="G98" s="5">
        <v>-6.2666666666666657</v>
      </c>
    </row>
    <row r="99" spans="1:7" x14ac:dyDescent="0.3">
      <c r="A99" s="3">
        <v>1924</v>
      </c>
      <c r="B99" s="1">
        <v>2</v>
      </c>
      <c r="C99" s="2">
        <f>DATE(tempQ[[#This Row],[Year]],(tempQ[[#This Row],[Quarter]]-1)*3+2,15)</f>
        <v>8902</v>
      </c>
      <c r="D99" s="3">
        <f>tempQ[[#This Row],[Year]]+1/8+(tempQ[[#This Row],[Quarter]]-1)/4</f>
        <v>1924.375</v>
      </c>
      <c r="E99" s="5">
        <v>16.566666666666666</v>
      </c>
      <c r="F99" s="5">
        <v>5.4666666666666659</v>
      </c>
      <c r="G99" s="5">
        <v>11.033333333333333</v>
      </c>
    </row>
    <row r="100" spans="1:7" x14ac:dyDescent="0.3">
      <c r="A100" s="3">
        <v>1924</v>
      </c>
      <c r="B100" s="1">
        <v>3</v>
      </c>
      <c r="C100" s="2">
        <f>DATE(tempQ[[#This Row],[Year]],(tempQ[[#This Row],[Quarter]]-1)*3+2,15)</f>
        <v>8994</v>
      </c>
      <c r="D100" s="3">
        <f>tempQ[[#This Row],[Year]]+1/8+(tempQ[[#This Row],[Quarter]]-1)/4</f>
        <v>1924.625</v>
      </c>
      <c r="E100" s="5">
        <v>23.733333333333334</v>
      </c>
      <c r="F100" s="5">
        <v>11.966666666666667</v>
      </c>
      <c r="G100" s="5">
        <v>17.866666666666664</v>
      </c>
    </row>
    <row r="101" spans="1:7" x14ac:dyDescent="0.3">
      <c r="A101" s="3">
        <v>1924</v>
      </c>
      <c r="B101" s="1">
        <v>4</v>
      </c>
      <c r="C101" s="2">
        <f>DATE(tempQ[[#This Row],[Year]],(tempQ[[#This Row],[Quarter]]-1)*3+2,15)</f>
        <v>9086</v>
      </c>
      <c r="D101" s="3">
        <f>tempQ[[#This Row],[Year]]+1/8+(tempQ[[#This Row],[Quarter]]-1)/4</f>
        <v>1924.875</v>
      </c>
      <c r="E101" s="5">
        <v>6.8666666666666671</v>
      </c>
      <c r="F101" s="5">
        <v>-3.0999999999999996</v>
      </c>
      <c r="G101" s="5">
        <v>1.9000000000000001</v>
      </c>
    </row>
    <row r="102" spans="1:7" x14ac:dyDescent="0.3">
      <c r="A102" s="3">
        <v>1925</v>
      </c>
      <c r="B102" s="1">
        <v>1</v>
      </c>
      <c r="C102" s="2">
        <f>DATE(tempQ[[#This Row],[Year]],(tempQ[[#This Row],[Quarter]]-1)*3+2,15)</f>
        <v>9178</v>
      </c>
      <c r="D102" s="3">
        <f>tempQ[[#This Row],[Year]]+1/8+(tempQ[[#This Row],[Quarter]]-1)/4</f>
        <v>1925.125</v>
      </c>
      <c r="E102" s="5">
        <v>0.43333333333333329</v>
      </c>
      <c r="F102" s="5">
        <v>-9.9</v>
      </c>
      <c r="G102" s="5">
        <v>-4.7333333333333334</v>
      </c>
    </row>
    <row r="103" spans="1:7" x14ac:dyDescent="0.3">
      <c r="A103" s="3">
        <v>1925</v>
      </c>
      <c r="B103" s="1">
        <v>2</v>
      </c>
      <c r="C103" s="2">
        <f>DATE(tempQ[[#This Row],[Year]],(tempQ[[#This Row],[Quarter]]-1)*3+2,15)</f>
        <v>9267</v>
      </c>
      <c r="D103" s="3">
        <f>tempQ[[#This Row],[Year]]+1/8+(tempQ[[#This Row],[Quarter]]-1)/4</f>
        <v>1925.375</v>
      </c>
      <c r="E103" s="5">
        <v>18.266666666666666</v>
      </c>
      <c r="F103" s="5">
        <v>5.9666666666666659</v>
      </c>
      <c r="G103" s="5">
        <v>12.133333333333335</v>
      </c>
    </row>
    <row r="104" spans="1:7" x14ac:dyDescent="0.3">
      <c r="A104" s="3">
        <v>1925</v>
      </c>
      <c r="B104" s="1">
        <v>3</v>
      </c>
      <c r="C104" s="2">
        <f>DATE(tempQ[[#This Row],[Year]],(tempQ[[#This Row],[Quarter]]-1)*3+2,15)</f>
        <v>9359</v>
      </c>
      <c r="D104" s="3">
        <f>tempQ[[#This Row],[Year]]+1/8+(tempQ[[#This Row],[Quarter]]-1)/4</f>
        <v>1925.625</v>
      </c>
      <c r="E104" s="5">
        <v>24.466666666666669</v>
      </c>
      <c r="F104" s="5">
        <v>12.699999999999998</v>
      </c>
      <c r="G104" s="5">
        <v>18.599999999999998</v>
      </c>
    </row>
    <row r="105" spans="1:7" x14ac:dyDescent="0.3">
      <c r="A105" s="3">
        <v>1925</v>
      </c>
      <c r="B105" s="1">
        <v>4</v>
      </c>
      <c r="C105" s="2">
        <f>DATE(tempQ[[#This Row],[Year]],(tempQ[[#This Row],[Quarter]]-1)*3+2,15)</f>
        <v>9451</v>
      </c>
      <c r="D105" s="3">
        <f>tempQ[[#This Row],[Year]]+1/8+(tempQ[[#This Row],[Quarter]]-1)/4</f>
        <v>1925.875</v>
      </c>
      <c r="E105" s="5">
        <v>5.0000000000000009</v>
      </c>
      <c r="F105" s="5">
        <v>-3.1666666666666665</v>
      </c>
      <c r="G105" s="5">
        <v>0.93333333333333357</v>
      </c>
    </row>
    <row r="106" spans="1:7" x14ac:dyDescent="0.3">
      <c r="A106" s="3">
        <v>1926</v>
      </c>
      <c r="B106" s="1">
        <v>1</v>
      </c>
      <c r="C106" s="2">
        <f>DATE(tempQ[[#This Row],[Year]],(tempQ[[#This Row],[Quarter]]-1)*3+2,15)</f>
        <v>9543</v>
      </c>
      <c r="D106" s="3">
        <f>tempQ[[#This Row],[Year]]+1/8+(tempQ[[#This Row],[Quarter]]-1)/4</f>
        <v>1926.125</v>
      </c>
      <c r="E106" s="5">
        <v>-1.3</v>
      </c>
      <c r="F106" s="5">
        <v>-11.566666666666668</v>
      </c>
      <c r="G106" s="5">
        <v>-6.4333333333333336</v>
      </c>
    </row>
    <row r="107" spans="1:7" x14ac:dyDescent="0.3">
      <c r="A107" s="3">
        <v>1926</v>
      </c>
      <c r="B107" s="1">
        <v>2</v>
      </c>
      <c r="C107" s="2">
        <f>DATE(tempQ[[#This Row],[Year]],(tempQ[[#This Row],[Quarter]]-1)*3+2,15)</f>
        <v>9632</v>
      </c>
      <c r="D107" s="3">
        <f>tempQ[[#This Row],[Year]]+1/8+(tempQ[[#This Row],[Quarter]]-1)/4</f>
        <v>1926.375</v>
      </c>
      <c r="E107" s="5">
        <v>15.566666666666668</v>
      </c>
      <c r="F107" s="5">
        <v>3.9</v>
      </c>
      <c r="G107" s="5">
        <v>9.7666666666666657</v>
      </c>
    </row>
    <row r="108" spans="1:7" x14ac:dyDescent="0.3">
      <c r="A108" s="3">
        <v>1926</v>
      </c>
      <c r="B108" s="1">
        <v>3</v>
      </c>
      <c r="C108" s="2">
        <f>DATE(tempQ[[#This Row],[Year]],(tempQ[[#This Row],[Quarter]]-1)*3+2,15)</f>
        <v>9724</v>
      </c>
      <c r="D108" s="3">
        <f>tempQ[[#This Row],[Year]]+1/8+(tempQ[[#This Row],[Quarter]]-1)/4</f>
        <v>1926.625</v>
      </c>
      <c r="E108" s="5">
        <v>23.866666666666664</v>
      </c>
      <c r="F108" s="5">
        <v>13.1</v>
      </c>
      <c r="G108" s="5">
        <v>18.5</v>
      </c>
    </row>
    <row r="109" spans="1:7" x14ac:dyDescent="0.3">
      <c r="A109" s="3">
        <v>1926</v>
      </c>
      <c r="B109" s="1">
        <v>4</v>
      </c>
      <c r="C109" s="2">
        <f>DATE(tempQ[[#This Row],[Year]],(tempQ[[#This Row],[Quarter]]-1)*3+2,15)</f>
        <v>9816</v>
      </c>
      <c r="D109" s="3">
        <f>tempQ[[#This Row],[Year]]+1/8+(tempQ[[#This Row],[Quarter]]-1)/4</f>
        <v>1926.875</v>
      </c>
      <c r="E109" s="5">
        <v>5.833333333333333</v>
      </c>
      <c r="F109" s="5">
        <v>-3.2666666666666671</v>
      </c>
      <c r="G109" s="5">
        <v>1.3</v>
      </c>
    </row>
    <row r="110" spans="1:7" x14ac:dyDescent="0.3">
      <c r="A110" s="3">
        <v>1927</v>
      </c>
      <c r="B110" s="1">
        <v>1</v>
      </c>
      <c r="C110" s="2">
        <f>DATE(tempQ[[#This Row],[Year]],(tempQ[[#This Row],[Quarter]]-1)*3+2,15)</f>
        <v>9908</v>
      </c>
      <c r="D110" s="3">
        <f>tempQ[[#This Row],[Year]]+1/8+(tempQ[[#This Row],[Quarter]]-1)/4</f>
        <v>1927.125</v>
      </c>
      <c r="E110" s="5">
        <v>0.8666666666666667</v>
      </c>
      <c r="F110" s="5">
        <v>-8.7000000000000011</v>
      </c>
      <c r="G110" s="5">
        <v>-3.9333333333333336</v>
      </c>
    </row>
    <row r="111" spans="1:7" x14ac:dyDescent="0.3">
      <c r="A111" s="3">
        <v>1927</v>
      </c>
      <c r="B111" s="1">
        <v>2</v>
      </c>
      <c r="C111" s="2">
        <f>DATE(tempQ[[#This Row],[Year]],(tempQ[[#This Row],[Quarter]]-1)*3+2,15)</f>
        <v>9997</v>
      </c>
      <c r="D111" s="3">
        <f>tempQ[[#This Row],[Year]]+1/8+(tempQ[[#This Row],[Quarter]]-1)/4</f>
        <v>1927.375</v>
      </c>
      <c r="E111" s="5">
        <v>17.033333333333331</v>
      </c>
      <c r="F111" s="5">
        <v>5.9333333333333336</v>
      </c>
      <c r="G111" s="5">
        <v>11.5</v>
      </c>
    </row>
    <row r="112" spans="1:7" x14ac:dyDescent="0.3">
      <c r="A112" s="3">
        <v>1927</v>
      </c>
      <c r="B112" s="1">
        <v>3</v>
      </c>
      <c r="C112" s="2">
        <f>DATE(tempQ[[#This Row],[Year]],(tempQ[[#This Row],[Quarter]]-1)*3+2,15)</f>
        <v>10089</v>
      </c>
      <c r="D112" s="3">
        <f>tempQ[[#This Row],[Year]]+1/8+(tempQ[[#This Row],[Quarter]]-1)/4</f>
        <v>1927.625</v>
      </c>
      <c r="E112" s="5">
        <v>24.266666666666669</v>
      </c>
      <c r="F112" s="5">
        <v>12.933333333333335</v>
      </c>
      <c r="G112" s="5">
        <v>18.600000000000001</v>
      </c>
    </row>
    <row r="113" spans="1:7" x14ac:dyDescent="0.3">
      <c r="A113" s="3">
        <v>1927</v>
      </c>
      <c r="B113" s="1">
        <v>4</v>
      </c>
      <c r="C113" s="2">
        <f>DATE(tempQ[[#This Row],[Year]],(tempQ[[#This Row],[Quarter]]-1)*3+2,15)</f>
        <v>10181</v>
      </c>
      <c r="D113" s="3">
        <f>tempQ[[#This Row],[Year]]+1/8+(tempQ[[#This Row],[Quarter]]-1)/4</f>
        <v>1927.875</v>
      </c>
      <c r="E113" s="5">
        <v>8.2999999999999989</v>
      </c>
      <c r="F113" s="5">
        <v>-0.40000000000000008</v>
      </c>
      <c r="G113" s="5">
        <v>3.9666666666666668</v>
      </c>
    </row>
    <row r="114" spans="1:7" x14ac:dyDescent="0.3">
      <c r="A114" s="3">
        <v>1928</v>
      </c>
      <c r="B114" s="1">
        <v>1</v>
      </c>
      <c r="C114" s="2">
        <f>DATE(tempQ[[#This Row],[Year]],(tempQ[[#This Row],[Quarter]]-1)*3+2,15)</f>
        <v>10273</v>
      </c>
      <c r="D114" s="3">
        <f>tempQ[[#This Row],[Year]]+1/8+(tempQ[[#This Row],[Quarter]]-1)/4</f>
        <v>1928.125</v>
      </c>
      <c r="E114" s="5">
        <v>0.33333333333333331</v>
      </c>
      <c r="F114" s="5">
        <v>-9.3333333333333339</v>
      </c>
      <c r="G114" s="5">
        <v>-4.5333333333333332</v>
      </c>
    </row>
    <row r="115" spans="1:7" x14ac:dyDescent="0.3">
      <c r="A115" s="3">
        <v>1928</v>
      </c>
      <c r="B115" s="1">
        <v>2</v>
      </c>
      <c r="C115" s="2">
        <f>DATE(tempQ[[#This Row],[Year]],(tempQ[[#This Row],[Quarter]]-1)*3+2,15)</f>
        <v>10363</v>
      </c>
      <c r="D115" s="3">
        <f>tempQ[[#This Row],[Year]]+1/8+(tempQ[[#This Row],[Quarter]]-1)/4</f>
        <v>1928.375</v>
      </c>
      <c r="E115" s="5">
        <v>16.5</v>
      </c>
      <c r="F115" s="5">
        <v>5.5333333333333341</v>
      </c>
      <c r="G115" s="5">
        <v>11.033333333333331</v>
      </c>
    </row>
    <row r="116" spans="1:7" x14ac:dyDescent="0.3">
      <c r="A116" s="3">
        <v>1928</v>
      </c>
      <c r="B116" s="1">
        <v>3</v>
      </c>
      <c r="C116" s="2">
        <f>DATE(tempQ[[#This Row],[Year]],(tempQ[[#This Row],[Quarter]]-1)*3+2,15)</f>
        <v>10455</v>
      </c>
      <c r="D116" s="3">
        <f>tempQ[[#This Row],[Year]]+1/8+(tempQ[[#This Row],[Quarter]]-1)/4</f>
        <v>1928.625</v>
      </c>
      <c r="E116" s="5">
        <v>24.333333333333332</v>
      </c>
      <c r="F116" s="5">
        <v>13.5</v>
      </c>
      <c r="G116" s="5">
        <v>18.933333333333334</v>
      </c>
    </row>
    <row r="117" spans="1:7" x14ac:dyDescent="0.3">
      <c r="A117" s="3">
        <v>1928</v>
      </c>
      <c r="B117" s="1">
        <v>4</v>
      </c>
      <c r="C117" s="2">
        <f>DATE(tempQ[[#This Row],[Year]],(tempQ[[#This Row],[Quarter]]-1)*3+2,15)</f>
        <v>10547</v>
      </c>
      <c r="D117" s="3">
        <f>tempQ[[#This Row],[Year]]+1/8+(tempQ[[#This Row],[Quarter]]-1)/4</f>
        <v>1928.875</v>
      </c>
      <c r="E117" s="5">
        <v>8.1</v>
      </c>
      <c r="F117" s="5">
        <v>6.6666666666666721E-2</v>
      </c>
      <c r="G117" s="5">
        <v>4.1000000000000005</v>
      </c>
    </row>
    <row r="118" spans="1:7" x14ac:dyDescent="0.3">
      <c r="A118" s="3">
        <v>1929</v>
      </c>
      <c r="B118" s="1">
        <v>1</v>
      </c>
      <c r="C118" s="2">
        <f>DATE(tempQ[[#This Row],[Year]],(tempQ[[#This Row],[Quarter]]-1)*3+2,15)</f>
        <v>10639</v>
      </c>
      <c r="D118" s="3">
        <f>tempQ[[#This Row],[Year]]+1/8+(tempQ[[#This Row],[Quarter]]-1)/4</f>
        <v>1929.125</v>
      </c>
      <c r="E118" s="5">
        <v>0.33333333333333331</v>
      </c>
      <c r="F118" s="5">
        <v>-9.5333333333333332</v>
      </c>
      <c r="G118" s="5">
        <v>-4.5999999999999996</v>
      </c>
    </row>
    <row r="119" spans="1:7" x14ac:dyDescent="0.3">
      <c r="A119" s="3">
        <v>1929</v>
      </c>
      <c r="B119" s="1">
        <v>2</v>
      </c>
      <c r="C119" s="2">
        <f>DATE(tempQ[[#This Row],[Year]],(tempQ[[#This Row],[Quarter]]-1)*3+2,15)</f>
        <v>10728</v>
      </c>
      <c r="D119" s="3">
        <f>tempQ[[#This Row],[Year]]+1/8+(tempQ[[#This Row],[Quarter]]-1)/4</f>
        <v>1929.375</v>
      </c>
      <c r="E119" s="5">
        <v>17.900000000000002</v>
      </c>
      <c r="F119" s="5">
        <v>6.3666666666666671</v>
      </c>
      <c r="G119" s="5">
        <v>12.166666666666666</v>
      </c>
    </row>
    <row r="120" spans="1:7" x14ac:dyDescent="0.3">
      <c r="A120" s="3">
        <v>1929</v>
      </c>
      <c r="B120" s="1">
        <v>3</v>
      </c>
      <c r="C120" s="2">
        <f>DATE(tempQ[[#This Row],[Year]],(tempQ[[#This Row],[Quarter]]-1)*3+2,15)</f>
        <v>10820</v>
      </c>
      <c r="D120" s="3">
        <f>tempQ[[#This Row],[Year]]+1/8+(tempQ[[#This Row],[Quarter]]-1)/4</f>
        <v>1929.625</v>
      </c>
      <c r="E120" s="5">
        <v>24.733333333333331</v>
      </c>
      <c r="F120" s="5">
        <v>12.666666666666666</v>
      </c>
      <c r="G120" s="5">
        <v>18.733333333333334</v>
      </c>
    </row>
    <row r="121" spans="1:7" x14ac:dyDescent="0.3">
      <c r="A121" s="3">
        <v>1929</v>
      </c>
      <c r="B121" s="1">
        <v>4</v>
      </c>
      <c r="C121" s="2">
        <f>DATE(tempQ[[#This Row],[Year]],(tempQ[[#This Row],[Quarter]]-1)*3+2,15)</f>
        <v>10912</v>
      </c>
      <c r="D121" s="3">
        <f>tempQ[[#This Row],[Year]]+1/8+(tempQ[[#This Row],[Quarter]]-1)/4</f>
        <v>1929.875</v>
      </c>
      <c r="E121" s="5">
        <v>5.6000000000000005</v>
      </c>
      <c r="F121" s="5">
        <v>-2.3333333333333335</v>
      </c>
      <c r="G121" s="5">
        <v>1.6333333333333331</v>
      </c>
    </row>
    <row r="122" spans="1:7" x14ac:dyDescent="0.3">
      <c r="A122" s="3">
        <v>1930</v>
      </c>
      <c r="B122" s="1">
        <v>1</v>
      </c>
      <c r="C122" s="2">
        <f>DATE(tempQ[[#This Row],[Year]],(tempQ[[#This Row],[Quarter]]-1)*3+2,15)</f>
        <v>11004</v>
      </c>
      <c r="D122" s="3">
        <f>tempQ[[#This Row],[Year]]+1/8+(tempQ[[#This Row],[Quarter]]-1)/4</f>
        <v>1930.125</v>
      </c>
      <c r="E122" s="5">
        <v>-1.8</v>
      </c>
      <c r="F122" s="5">
        <v>-11.1</v>
      </c>
      <c r="G122" s="5">
        <v>-6.5</v>
      </c>
    </row>
    <row r="123" spans="1:7" x14ac:dyDescent="0.3">
      <c r="A123" s="3">
        <v>1930</v>
      </c>
      <c r="B123" s="1">
        <v>2</v>
      </c>
      <c r="C123" s="2">
        <f>DATE(tempQ[[#This Row],[Year]],(tempQ[[#This Row],[Quarter]]-1)*3+2,15)</f>
        <v>11093</v>
      </c>
      <c r="D123" s="3">
        <f>tempQ[[#This Row],[Year]]+1/8+(tempQ[[#This Row],[Quarter]]-1)/4</f>
        <v>1930.375</v>
      </c>
      <c r="F123" s="5"/>
      <c r="G123" s="5"/>
    </row>
    <row r="124" spans="1:7" x14ac:dyDescent="0.3">
      <c r="A124" s="3">
        <v>1930</v>
      </c>
      <c r="B124" s="1">
        <v>3</v>
      </c>
      <c r="C124" s="2">
        <f>DATE(tempQ[[#This Row],[Year]],(tempQ[[#This Row],[Quarter]]-1)*3+2,15)</f>
        <v>11185</v>
      </c>
      <c r="D124" s="3">
        <f>tempQ[[#This Row],[Year]]+1/8+(tempQ[[#This Row],[Quarter]]-1)/4</f>
        <v>1930.625</v>
      </c>
      <c r="F124" s="5"/>
      <c r="G124" s="5"/>
    </row>
    <row r="125" spans="1:7" x14ac:dyDescent="0.3">
      <c r="A125" s="3">
        <v>1930</v>
      </c>
      <c r="B125" s="1">
        <v>4</v>
      </c>
      <c r="C125" s="2">
        <f>DATE(tempQ[[#This Row],[Year]],(tempQ[[#This Row],[Quarter]]-1)*3+2,15)</f>
        <v>11277</v>
      </c>
      <c r="D125" s="3">
        <f>tempQ[[#This Row],[Year]]+1/8+(tempQ[[#This Row],[Quarter]]-1)/4</f>
        <v>1930.875</v>
      </c>
      <c r="F125" s="5"/>
      <c r="G125" s="5"/>
    </row>
    <row r="126" spans="1:7" x14ac:dyDescent="0.3">
      <c r="A126" s="3">
        <v>1931</v>
      </c>
      <c r="B126" s="1">
        <v>1</v>
      </c>
      <c r="C126" s="2">
        <f>DATE(tempQ[[#This Row],[Year]],(tempQ[[#This Row],[Quarter]]-1)*3+2,15)</f>
        <v>11369</v>
      </c>
      <c r="D126" s="3">
        <f>tempQ[[#This Row],[Year]]+1/8+(tempQ[[#This Row],[Quarter]]-1)/4</f>
        <v>1931.125</v>
      </c>
      <c r="F126" s="5"/>
      <c r="G126" s="5"/>
    </row>
    <row r="127" spans="1:7" x14ac:dyDescent="0.3">
      <c r="A127" s="3">
        <v>1931</v>
      </c>
      <c r="B127" s="1">
        <v>2</v>
      </c>
      <c r="C127" s="2">
        <f>DATE(tempQ[[#This Row],[Year]],(tempQ[[#This Row],[Quarter]]-1)*3+2,15)</f>
        <v>11458</v>
      </c>
      <c r="D127" s="3">
        <f>tempQ[[#This Row],[Year]]+1/8+(tempQ[[#This Row],[Quarter]]-1)/4</f>
        <v>1931.375</v>
      </c>
      <c r="F127" s="5"/>
      <c r="G127" s="5"/>
    </row>
    <row r="128" spans="1:7" x14ac:dyDescent="0.3">
      <c r="A128" s="3">
        <v>1931</v>
      </c>
      <c r="B128" s="1">
        <v>3</v>
      </c>
      <c r="C128" s="2">
        <f>DATE(tempQ[[#This Row],[Year]],(tempQ[[#This Row],[Quarter]]-1)*3+2,15)</f>
        <v>11550</v>
      </c>
      <c r="D128" s="3">
        <f>tempQ[[#This Row],[Year]]+1/8+(tempQ[[#This Row],[Quarter]]-1)/4</f>
        <v>1931.625</v>
      </c>
      <c r="F128" s="5"/>
      <c r="G128" s="5"/>
    </row>
    <row r="129" spans="1:7" x14ac:dyDescent="0.3">
      <c r="A129" s="3">
        <v>1931</v>
      </c>
      <c r="B129" s="1">
        <v>4</v>
      </c>
      <c r="C129" s="2">
        <f>DATE(tempQ[[#This Row],[Year]],(tempQ[[#This Row],[Quarter]]-1)*3+2,15)</f>
        <v>11642</v>
      </c>
      <c r="D129" s="3">
        <f>tempQ[[#This Row],[Year]]+1/8+(tempQ[[#This Row],[Quarter]]-1)/4</f>
        <v>1931.875</v>
      </c>
      <c r="E129" s="5">
        <v>3.1</v>
      </c>
      <c r="F129" s="5">
        <v>-5.8</v>
      </c>
      <c r="G129" s="5">
        <v>-1.4</v>
      </c>
    </row>
    <row r="130" spans="1:7" x14ac:dyDescent="0.3">
      <c r="A130" s="3">
        <v>1932</v>
      </c>
      <c r="B130" s="1">
        <v>1</v>
      </c>
      <c r="C130" s="2">
        <f>DATE(tempQ[[#This Row],[Year]],(tempQ[[#This Row],[Quarter]]-1)*3+2,15)</f>
        <v>11734</v>
      </c>
      <c r="D130" s="3">
        <f>tempQ[[#This Row],[Year]]+1/8+(tempQ[[#This Row],[Quarter]]-1)/4</f>
        <v>1932.125</v>
      </c>
      <c r="E130" s="5">
        <v>1.8666666666666669</v>
      </c>
      <c r="F130" s="5">
        <v>-6.6000000000000005</v>
      </c>
      <c r="G130" s="5">
        <v>-2.4</v>
      </c>
    </row>
    <row r="131" spans="1:7" x14ac:dyDescent="0.3">
      <c r="A131" s="3">
        <v>1932</v>
      </c>
      <c r="B131" s="1">
        <v>2</v>
      </c>
      <c r="C131" s="2">
        <f>DATE(tempQ[[#This Row],[Year]],(tempQ[[#This Row],[Quarter]]-1)*3+2,15)</f>
        <v>11824</v>
      </c>
      <c r="D131" s="3">
        <f>tempQ[[#This Row],[Year]]+1/8+(tempQ[[#This Row],[Quarter]]-1)/4</f>
        <v>1932.375</v>
      </c>
      <c r="E131" s="5">
        <v>17.766666666666669</v>
      </c>
      <c r="F131" s="5">
        <v>6.3000000000000007</v>
      </c>
      <c r="G131" s="5">
        <v>12.033333333333331</v>
      </c>
    </row>
    <row r="132" spans="1:7" x14ac:dyDescent="0.3">
      <c r="A132" s="3">
        <v>1932</v>
      </c>
      <c r="B132" s="1">
        <v>3</v>
      </c>
      <c r="C132" s="2">
        <f>DATE(tempQ[[#This Row],[Year]],(tempQ[[#This Row],[Quarter]]-1)*3+2,15)</f>
        <v>11916</v>
      </c>
      <c r="D132" s="3">
        <f>tempQ[[#This Row],[Year]]+1/8+(tempQ[[#This Row],[Quarter]]-1)/4</f>
        <v>1932.625</v>
      </c>
      <c r="E132" s="5">
        <v>25</v>
      </c>
      <c r="F132" s="5">
        <v>12.933333333333332</v>
      </c>
      <c r="G132" s="5">
        <v>19</v>
      </c>
    </row>
    <row r="133" spans="1:7" x14ac:dyDescent="0.3">
      <c r="A133" s="3">
        <v>1932</v>
      </c>
      <c r="B133" s="1">
        <v>4</v>
      </c>
      <c r="C133" s="2">
        <f>DATE(tempQ[[#This Row],[Year]],(tempQ[[#This Row],[Quarter]]-1)*3+2,15)</f>
        <v>12008</v>
      </c>
      <c r="D133" s="3">
        <f>tempQ[[#This Row],[Year]]+1/8+(tempQ[[#This Row],[Quarter]]-1)/4</f>
        <v>1932.875</v>
      </c>
      <c r="E133" s="5">
        <v>7.5</v>
      </c>
      <c r="F133" s="5">
        <v>-1.6000000000000003</v>
      </c>
      <c r="G133" s="5">
        <v>2.9666666666666672</v>
      </c>
    </row>
    <row r="134" spans="1:7" x14ac:dyDescent="0.3">
      <c r="A134" s="3">
        <v>1933</v>
      </c>
      <c r="B134" s="1">
        <v>1</v>
      </c>
      <c r="C134" s="2">
        <f>DATE(tempQ[[#This Row],[Year]],(tempQ[[#This Row],[Quarter]]-1)*3+2,15)</f>
        <v>12100</v>
      </c>
      <c r="D134" s="3">
        <f>tempQ[[#This Row],[Year]]+1/8+(tempQ[[#This Row],[Quarter]]-1)/4</f>
        <v>1933.125</v>
      </c>
      <c r="E134" s="5">
        <v>2.0666666666666664</v>
      </c>
      <c r="F134" s="5">
        <v>-6.3</v>
      </c>
      <c r="G134" s="5">
        <v>-2.1333333333333333</v>
      </c>
    </row>
    <row r="135" spans="1:7" x14ac:dyDescent="0.3">
      <c r="A135" s="3">
        <v>1933</v>
      </c>
      <c r="B135" s="1">
        <v>2</v>
      </c>
      <c r="C135" s="2">
        <f>DATE(tempQ[[#This Row],[Year]],(tempQ[[#This Row],[Quarter]]-1)*3+2,15)</f>
        <v>12189</v>
      </c>
      <c r="D135" s="3">
        <f>tempQ[[#This Row],[Year]]+1/8+(tempQ[[#This Row],[Quarter]]-1)/4</f>
        <v>1933.375</v>
      </c>
      <c r="E135" s="5">
        <v>19.7</v>
      </c>
      <c r="F135" s="5">
        <v>7.9666666666666659</v>
      </c>
      <c r="G135" s="5">
        <v>13.866666666666667</v>
      </c>
    </row>
    <row r="136" spans="1:7" x14ac:dyDescent="0.3">
      <c r="A136" s="3">
        <v>1933</v>
      </c>
      <c r="B136" s="1">
        <v>3</v>
      </c>
      <c r="C136" s="2">
        <f>DATE(tempQ[[#This Row],[Year]],(tempQ[[#This Row],[Quarter]]-1)*3+2,15)</f>
        <v>12281</v>
      </c>
      <c r="D136" s="3">
        <f>tempQ[[#This Row],[Year]]+1/8+(tempQ[[#This Row],[Quarter]]-1)/4</f>
        <v>1933.625</v>
      </c>
      <c r="E136" s="5">
        <v>26.100000000000005</v>
      </c>
      <c r="F136" s="5">
        <v>13.9</v>
      </c>
      <c r="G136" s="5">
        <v>20.033333333333331</v>
      </c>
    </row>
    <row r="137" spans="1:7" x14ac:dyDescent="0.3">
      <c r="A137" s="3">
        <v>1933</v>
      </c>
      <c r="B137" s="1">
        <v>4</v>
      </c>
      <c r="C137" s="2">
        <f>DATE(tempQ[[#This Row],[Year]],(tempQ[[#This Row],[Quarter]]-1)*3+2,15)</f>
        <v>12373</v>
      </c>
      <c r="D137" s="3">
        <f>tempQ[[#This Row],[Year]]+1/8+(tempQ[[#This Row],[Quarter]]-1)/4</f>
        <v>1933.875</v>
      </c>
      <c r="E137" s="5">
        <v>4.4333333333333327</v>
      </c>
      <c r="F137" s="5">
        <v>-5.833333333333333</v>
      </c>
      <c r="G137" s="5">
        <v>-0.69999999999999962</v>
      </c>
    </row>
    <row r="138" spans="1:7" x14ac:dyDescent="0.3">
      <c r="A138" s="3">
        <v>1934</v>
      </c>
      <c r="B138" s="1">
        <v>1</v>
      </c>
      <c r="C138" s="2">
        <f>DATE(tempQ[[#This Row],[Year]],(tempQ[[#This Row],[Quarter]]-1)*3+2,15)</f>
        <v>12465</v>
      </c>
      <c r="D138" s="3">
        <f>tempQ[[#This Row],[Year]]+1/8+(tempQ[[#This Row],[Quarter]]-1)/4</f>
        <v>1934.125</v>
      </c>
      <c r="E138" s="5">
        <v>-2.9</v>
      </c>
      <c r="F138" s="5">
        <v>-14.066666666666668</v>
      </c>
      <c r="G138" s="5">
        <v>-8.5</v>
      </c>
    </row>
    <row r="139" spans="1:7" x14ac:dyDescent="0.3">
      <c r="A139" s="3">
        <v>1934</v>
      </c>
      <c r="B139" s="1">
        <v>2</v>
      </c>
      <c r="C139" s="2">
        <f>DATE(tempQ[[#This Row],[Year]],(tempQ[[#This Row],[Quarter]]-1)*3+2,15)</f>
        <v>12554</v>
      </c>
      <c r="D139" s="3">
        <f>tempQ[[#This Row],[Year]]+1/8+(tempQ[[#This Row],[Quarter]]-1)/4</f>
        <v>1934.375</v>
      </c>
      <c r="E139" s="5">
        <v>18.633333333333336</v>
      </c>
      <c r="F139" s="5">
        <v>6.5</v>
      </c>
      <c r="G139" s="5">
        <v>12.6</v>
      </c>
    </row>
    <row r="140" spans="1:7" x14ac:dyDescent="0.3">
      <c r="A140" s="3">
        <v>1934</v>
      </c>
      <c r="B140" s="1">
        <v>3</v>
      </c>
      <c r="C140" s="2">
        <f>DATE(tempQ[[#This Row],[Year]],(tempQ[[#This Row],[Quarter]]-1)*3+2,15)</f>
        <v>12646</v>
      </c>
      <c r="D140" s="3">
        <f>tempQ[[#This Row],[Year]]+1/8+(tempQ[[#This Row],[Quarter]]-1)/4</f>
        <v>1934.625</v>
      </c>
      <c r="E140" s="5">
        <v>24.866666666666664</v>
      </c>
      <c r="F140" s="5">
        <v>13.566666666666668</v>
      </c>
      <c r="G140" s="5">
        <v>19.233333333333334</v>
      </c>
    </row>
    <row r="141" spans="1:7" x14ac:dyDescent="0.3">
      <c r="A141" s="3">
        <v>1934</v>
      </c>
      <c r="B141" s="1">
        <v>4</v>
      </c>
      <c r="C141" s="2">
        <f>DATE(tempQ[[#This Row],[Year]],(tempQ[[#This Row],[Quarter]]-1)*3+2,15)</f>
        <v>12738</v>
      </c>
      <c r="D141" s="3">
        <f>tempQ[[#This Row],[Year]]+1/8+(tempQ[[#This Row],[Quarter]]-1)/4</f>
        <v>1934.875</v>
      </c>
      <c r="E141" s="5">
        <v>6.3333333333333321</v>
      </c>
      <c r="F141" s="5">
        <v>-2.9333333333333336</v>
      </c>
      <c r="G141" s="5">
        <v>1.7</v>
      </c>
    </row>
    <row r="142" spans="1:7" x14ac:dyDescent="0.3">
      <c r="A142" s="3">
        <v>1935</v>
      </c>
      <c r="B142" s="1">
        <v>1</v>
      </c>
      <c r="C142" s="2">
        <f>DATE(tempQ[[#This Row],[Year]],(tempQ[[#This Row],[Quarter]]-1)*3+2,15)</f>
        <v>12830</v>
      </c>
      <c r="D142" s="3">
        <f>tempQ[[#This Row],[Year]]+1/8+(tempQ[[#This Row],[Quarter]]-1)/4</f>
        <v>1935.125</v>
      </c>
      <c r="E142" s="5">
        <v>-0.66666666666666663</v>
      </c>
      <c r="F142" s="5">
        <v>-11.5</v>
      </c>
      <c r="G142" s="5">
        <v>-6.1000000000000005</v>
      </c>
    </row>
    <row r="143" spans="1:7" x14ac:dyDescent="0.3">
      <c r="A143" s="3">
        <v>1935</v>
      </c>
      <c r="B143" s="1">
        <v>2</v>
      </c>
      <c r="C143" s="2">
        <f>DATE(tempQ[[#This Row],[Year]],(tempQ[[#This Row],[Quarter]]-1)*3+2,15)</f>
        <v>12919</v>
      </c>
      <c r="D143" s="3">
        <f>tempQ[[#This Row],[Year]]+1/8+(tempQ[[#This Row],[Quarter]]-1)/4</f>
        <v>1935.375</v>
      </c>
      <c r="E143" s="5">
        <v>16.633333333333333</v>
      </c>
      <c r="F143" s="5">
        <v>5.3666666666666671</v>
      </c>
      <c r="G143" s="5">
        <v>11.033333333333333</v>
      </c>
    </row>
    <row r="144" spans="1:7" x14ac:dyDescent="0.3">
      <c r="A144" s="3">
        <v>1935</v>
      </c>
      <c r="B144" s="1">
        <v>3</v>
      </c>
      <c r="C144" s="2">
        <f>DATE(tempQ[[#This Row],[Year]],(tempQ[[#This Row],[Quarter]]-1)*3+2,15)</f>
        <v>13011</v>
      </c>
      <c r="D144" s="3">
        <f>tempQ[[#This Row],[Year]]+1/8+(tempQ[[#This Row],[Quarter]]-1)/4</f>
        <v>1935.625</v>
      </c>
      <c r="E144" s="5">
        <v>25.066666666666663</v>
      </c>
      <c r="F144" s="5">
        <v>13.466666666666667</v>
      </c>
      <c r="G144" s="5">
        <v>19.266666666666666</v>
      </c>
    </row>
    <row r="145" spans="1:7" x14ac:dyDescent="0.3">
      <c r="A145" s="3">
        <v>1935</v>
      </c>
      <c r="B145" s="1">
        <v>4</v>
      </c>
      <c r="C145" s="2">
        <f>DATE(tempQ[[#This Row],[Year]],(tempQ[[#This Row],[Quarter]]-1)*3+2,15)</f>
        <v>13103</v>
      </c>
      <c r="D145" s="3">
        <f>tempQ[[#This Row],[Year]]+1/8+(tempQ[[#This Row],[Quarter]]-1)/4</f>
        <v>1935.875</v>
      </c>
      <c r="E145" s="5">
        <v>6.1000000000000005</v>
      </c>
      <c r="F145" s="5">
        <v>-3.9000000000000004</v>
      </c>
      <c r="G145" s="5">
        <v>1.1000000000000003</v>
      </c>
    </row>
    <row r="146" spans="1:7" x14ac:dyDescent="0.3">
      <c r="A146" s="3">
        <v>1936</v>
      </c>
      <c r="B146" s="1">
        <v>1</v>
      </c>
      <c r="C146" s="2">
        <f>DATE(tempQ[[#This Row],[Year]],(tempQ[[#This Row],[Quarter]]-1)*3+2,15)</f>
        <v>13195</v>
      </c>
      <c r="D146" s="3">
        <f>tempQ[[#This Row],[Year]]+1/8+(tempQ[[#This Row],[Quarter]]-1)/4</f>
        <v>1936.125</v>
      </c>
      <c r="E146" s="5">
        <v>-1.7666666666666664</v>
      </c>
      <c r="F146" s="5">
        <v>-11.466666666666667</v>
      </c>
      <c r="G146" s="5">
        <v>-6.6333333333333329</v>
      </c>
    </row>
    <row r="147" spans="1:7" x14ac:dyDescent="0.3">
      <c r="A147" s="3">
        <v>1936</v>
      </c>
      <c r="B147" s="1">
        <v>2</v>
      </c>
      <c r="C147" s="2">
        <f>DATE(tempQ[[#This Row],[Year]],(tempQ[[#This Row],[Quarter]]-1)*3+2,15)</f>
        <v>13285</v>
      </c>
      <c r="D147" s="3">
        <f>tempQ[[#This Row],[Year]]+1/8+(tempQ[[#This Row],[Quarter]]-1)/4</f>
        <v>1936.375</v>
      </c>
      <c r="E147" s="5">
        <v>17.966666666666665</v>
      </c>
      <c r="F147" s="5">
        <v>6.2666666666666666</v>
      </c>
      <c r="G147" s="5">
        <v>12.133333333333335</v>
      </c>
    </row>
    <row r="148" spans="1:7" x14ac:dyDescent="0.3">
      <c r="A148" s="3">
        <v>1936</v>
      </c>
      <c r="B148" s="1">
        <v>3</v>
      </c>
      <c r="C148" s="2">
        <f>DATE(tempQ[[#This Row],[Year]],(tempQ[[#This Row],[Quarter]]-1)*3+2,15)</f>
        <v>13377</v>
      </c>
      <c r="D148" s="3">
        <f>tempQ[[#This Row],[Year]]+1/8+(tempQ[[#This Row],[Quarter]]-1)/4</f>
        <v>1936.625</v>
      </c>
      <c r="E148" s="5">
        <v>25.733333333333334</v>
      </c>
      <c r="F148" s="5">
        <v>13.066666666666668</v>
      </c>
      <c r="G148" s="5">
        <v>19.400000000000002</v>
      </c>
    </row>
    <row r="149" spans="1:7" x14ac:dyDescent="0.3">
      <c r="A149" s="3">
        <v>1936</v>
      </c>
      <c r="B149" s="1">
        <v>4</v>
      </c>
      <c r="C149" s="2">
        <f>DATE(tempQ[[#This Row],[Year]],(tempQ[[#This Row],[Quarter]]-1)*3+2,15)</f>
        <v>13469</v>
      </c>
      <c r="D149" s="3">
        <f>tempQ[[#This Row],[Year]]+1/8+(tempQ[[#This Row],[Quarter]]-1)/4</f>
        <v>1936.875</v>
      </c>
      <c r="E149" s="5">
        <v>6.5999999999999988</v>
      </c>
      <c r="F149" s="5">
        <v>-3.3333333333333335</v>
      </c>
      <c r="G149" s="5">
        <v>1.6333333333333335</v>
      </c>
    </row>
    <row r="150" spans="1:7" x14ac:dyDescent="0.3">
      <c r="A150" s="3">
        <v>1937</v>
      </c>
      <c r="B150" s="1">
        <v>1</v>
      </c>
      <c r="C150" s="2">
        <f>DATE(tempQ[[#This Row],[Year]],(tempQ[[#This Row],[Quarter]]-1)*3+2,15)</f>
        <v>13561</v>
      </c>
      <c r="D150" s="3">
        <f>tempQ[[#This Row],[Year]]+1/8+(tempQ[[#This Row],[Quarter]]-1)/4</f>
        <v>1937.125</v>
      </c>
      <c r="E150" s="5">
        <v>1.2333333333333332</v>
      </c>
      <c r="F150" s="5">
        <v>-7.0333333333333341</v>
      </c>
      <c r="G150" s="5">
        <v>-2.9333333333333336</v>
      </c>
    </row>
    <row r="151" spans="1:7" x14ac:dyDescent="0.3">
      <c r="A151" s="3">
        <v>1937</v>
      </c>
      <c r="B151" s="1">
        <v>2</v>
      </c>
      <c r="C151" s="2">
        <f>DATE(tempQ[[#This Row],[Year]],(tempQ[[#This Row],[Quarter]]-1)*3+2,15)</f>
        <v>13650</v>
      </c>
      <c r="D151" s="3">
        <f>tempQ[[#This Row],[Year]]+1/8+(tempQ[[#This Row],[Quarter]]-1)/4</f>
        <v>1937.375</v>
      </c>
      <c r="E151" s="5">
        <v>18.033333333333331</v>
      </c>
      <c r="F151" s="5">
        <v>7.4666666666666659</v>
      </c>
      <c r="G151" s="5">
        <v>12.766666666666666</v>
      </c>
    </row>
    <row r="152" spans="1:7" x14ac:dyDescent="0.3">
      <c r="A152" s="3">
        <v>1937</v>
      </c>
      <c r="B152" s="1">
        <v>3</v>
      </c>
      <c r="C152" s="2">
        <f>DATE(tempQ[[#This Row],[Year]],(tempQ[[#This Row],[Quarter]]-1)*3+2,15)</f>
        <v>13742</v>
      </c>
      <c r="D152" s="3">
        <f>tempQ[[#This Row],[Year]]+1/8+(tempQ[[#This Row],[Quarter]]-1)/4</f>
        <v>1937.625</v>
      </c>
      <c r="E152" s="5">
        <v>25.833333333333332</v>
      </c>
      <c r="F152" s="5">
        <v>13.733333333333333</v>
      </c>
      <c r="G152" s="5">
        <v>19.8</v>
      </c>
    </row>
    <row r="153" spans="1:7" x14ac:dyDescent="0.3">
      <c r="A153" s="3">
        <v>1937</v>
      </c>
      <c r="B153" s="1">
        <v>4</v>
      </c>
      <c r="C153" s="2">
        <f>DATE(tempQ[[#This Row],[Year]],(tempQ[[#This Row],[Quarter]]-1)*3+2,15)</f>
        <v>13834</v>
      </c>
      <c r="D153" s="3">
        <f>tempQ[[#This Row],[Year]]+1/8+(tempQ[[#This Row],[Quarter]]-1)/4</f>
        <v>1937.875</v>
      </c>
      <c r="E153" s="5">
        <v>6.1333333333333329</v>
      </c>
      <c r="F153" s="5">
        <v>-2.3666666666666667</v>
      </c>
      <c r="G153" s="5">
        <v>1.9000000000000001</v>
      </c>
    </row>
    <row r="154" spans="1:7" x14ac:dyDescent="0.3">
      <c r="A154" s="3">
        <v>1938</v>
      </c>
      <c r="B154" s="1">
        <v>1</v>
      </c>
      <c r="C154" s="2">
        <f>DATE(tempQ[[#This Row],[Year]],(tempQ[[#This Row],[Quarter]]-1)*3+2,15)</f>
        <v>13926</v>
      </c>
      <c r="D154" s="3">
        <f>tempQ[[#This Row],[Year]]+1/8+(tempQ[[#This Row],[Quarter]]-1)/4</f>
        <v>1938.125</v>
      </c>
      <c r="E154" s="5">
        <v>0.40000000000000019</v>
      </c>
      <c r="F154" s="5">
        <v>-9.6333333333333346</v>
      </c>
      <c r="G154" s="5">
        <v>-4.666666666666667</v>
      </c>
    </row>
    <row r="155" spans="1:7" x14ac:dyDescent="0.3">
      <c r="A155" s="3">
        <v>1938</v>
      </c>
      <c r="B155" s="1">
        <v>2</v>
      </c>
      <c r="C155" s="2">
        <f>DATE(tempQ[[#This Row],[Year]],(tempQ[[#This Row],[Quarter]]-1)*3+2,15)</f>
        <v>14015</v>
      </c>
      <c r="D155" s="3">
        <f>tempQ[[#This Row],[Year]]+1/8+(tempQ[[#This Row],[Quarter]]-1)/4</f>
        <v>1938.375</v>
      </c>
      <c r="E155" s="5">
        <v>18.399999999999999</v>
      </c>
      <c r="F155" s="5">
        <v>7.0999999999999988</v>
      </c>
      <c r="G155" s="5">
        <v>12.800000000000002</v>
      </c>
    </row>
    <row r="156" spans="1:7" x14ac:dyDescent="0.3">
      <c r="A156" s="3">
        <v>1938</v>
      </c>
      <c r="B156" s="1">
        <v>3</v>
      </c>
      <c r="C156" s="2">
        <f>DATE(tempQ[[#This Row],[Year]],(tempQ[[#This Row],[Quarter]]-1)*3+2,15)</f>
        <v>14107</v>
      </c>
      <c r="D156" s="3">
        <f>tempQ[[#This Row],[Year]]+1/8+(tempQ[[#This Row],[Quarter]]-1)/4</f>
        <v>1938.625</v>
      </c>
      <c r="E156" s="5">
        <v>24.7</v>
      </c>
      <c r="F156" s="5">
        <v>13.466666666666667</v>
      </c>
      <c r="G156" s="5">
        <v>19.099999999999998</v>
      </c>
    </row>
    <row r="157" spans="1:7" x14ac:dyDescent="0.3">
      <c r="A157" s="3">
        <v>1938</v>
      </c>
      <c r="B157" s="1">
        <v>4</v>
      </c>
      <c r="C157" s="2">
        <f>DATE(tempQ[[#This Row],[Year]],(tempQ[[#This Row],[Quarter]]-1)*3+2,15)</f>
        <v>14199</v>
      </c>
      <c r="D157" s="3">
        <f>tempQ[[#This Row],[Year]]+1/8+(tempQ[[#This Row],[Quarter]]-1)/4</f>
        <v>1938.875</v>
      </c>
      <c r="E157" s="5">
        <v>8.6666666666666661</v>
      </c>
      <c r="F157" s="5">
        <v>-1.7666666666666668</v>
      </c>
      <c r="G157" s="5">
        <v>3.4666666666666663</v>
      </c>
    </row>
    <row r="158" spans="1:7" x14ac:dyDescent="0.3">
      <c r="A158" s="3">
        <v>1939</v>
      </c>
      <c r="B158" s="1">
        <v>1</v>
      </c>
      <c r="C158" s="2">
        <f>DATE(tempQ[[#This Row],[Year]],(tempQ[[#This Row],[Quarter]]-1)*3+2,15)</f>
        <v>14291</v>
      </c>
      <c r="D158" s="3">
        <f>tempQ[[#This Row],[Year]]+1/8+(tempQ[[#This Row],[Quarter]]-1)/4</f>
        <v>1939.125</v>
      </c>
      <c r="E158" s="5">
        <v>-1</v>
      </c>
      <c r="F158" s="5">
        <v>-11.5</v>
      </c>
      <c r="G158" s="5">
        <v>-6.2666666666666666</v>
      </c>
    </row>
    <row r="159" spans="1:7" x14ac:dyDescent="0.3">
      <c r="A159" s="3">
        <v>1939</v>
      </c>
      <c r="B159" s="1">
        <v>2</v>
      </c>
      <c r="C159" s="2">
        <f>DATE(tempQ[[#This Row],[Year]],(tempQ[[#This Row],[Quarter]]-1)*3+2,15)</f>
        <v>14380</v>
      </c>
      <c r="D159" s="3">
        <f>tempQ[[#This Row],[Year]]+1/8+(tempQ[[#This Row],[Quarter]]-1)/4</f>
        <v>1939.375</v>
      </c>
      <c r="E159" s="5">
        <v>17.433333333333334</v>
      </c>
      <c r="F159" s="5">
        <v>6.1333333333333329</v>
      </c>
      <c r="G159" s="5">
        <v>11.833333333333334</v>
      </c>
    </row>
    <row r="160" spans="1:7" x14ac:dyDescent="0.3">
      <c r="A160" s="3">
        <v>1939</v>
      </c>
      <c r="B160" s="1">
        <v>3</v>
      </c>
      <c r="C160" s="2">
        <f>DATE(tempQ[[#This Row],[Year]],(tempQ[[#This Row],[Quarter]]-1)*3+2,15)</f>
        <v>14472</v>
      </c>
      <c r="D160" s="3">
        <f>tempQ[[#This Row],[Year]]+1/8+(tempQ[[#This Row],[Quarter]]-1)/4</f>
        <v>1939.625</v>
      </c>
      <c r="E160" s="5">
        <v>25.933333333333337</v>
      </c>
      <c r="F160" s="5">
        <v>13.733333333333333</v>
      </c>
      <c r="G160" s="5">
        <v>19.866666666666667</v>
      </c>
    </row>
    <row r="161" spans="1:7" x14ac:dyDescent="0.3">
      <c r="A161" s="3">
        <v>1939</v>
      </c>
      <c r="B161" s="1">
        <v>4</v>
      </c>
      <c r="C161" s="2">
        <f>DATE(tempQ[[#This Row],[Year]],(tempQ[[#This Row],[Quarter]]-1)*3+2,15)</f>
        <v>14564</v>
      </c>
      <c r="D161" s="3">
        <f>tempQ[[#This Row],[Year]]+1/8+(tempQ[[#This Row],[Quarter]]-1)/4</f>
        <v>1939.875</v>
      </c>
      <c r="E161" s="5">
        <v>6.9666666666666659</v>
      </c>
      <c r="F161" s="5">
        <v>-2.9</v>
      </c>
      <c r="G161" s="5">
        <v>2.0333333333333332</v>
      </c>
    </row>
    <row r="162" spans="1:7" x14ac:dyDescent="0.3">
      <c r="A162" s="3">
        <v>1940</v>
      </c>
      <c r="B162" s="1">
        <v>1</v>
      </c>
      <c r="C162" s="2">
        <f>DATE(tempQ[[#This Row],[Year]],(tempQ[[#This Row],[Quarter]]-1)*3+2,15)</f>
        <v>14656</v>
      </c>
      <c r="D162" s="3">
        <f>tempQ[[#This Row],[Year]]+1/8+(tempQ[[#This Row],[Quarter]]-1)/4</f>
        <v>1940.125</v>
      </c>
      <c r="E162" s="5">
        <v>-3.0666666666666669</v>
      </c>
      <c r="F162" s="5">
        <v>-13.566666666666668</v>
      </c>
      <c r="G162" s="5">
        <v>-8.3666666666666671</v>
      </c>
    </row>
    <row r="163" spans="1:7" x14ac:dyDescent="0.3">
      <c r="A163" s="3">
        <v>1940</v>
      </c>
      <c r="B163" s="1">
        <v>2</v>
      </c>
      <c r="C163" s="2">
        <f>DATE(tempQ[[#This Row],[Year]],(tempQ[[#This Row],[Quarter]]-1)*3+2,15)</f>
        <v>14746</v>
      </c>
      <c r="D163" s="3">
        <f>tempQ[[#This Row],[Year]]+1/8+(tempQ[[#This Row],[Quarter]]-1)/4</f>
        <v>1940.375</v>
      </c>
      <c r="E163" s="5">
        <v>16.566666666666666</v>
      </c>
      <c r="F163" s="5">
        <v>6.3</v>
      </c>
      <c r="G163" s="5">
        <v>11.433333333333332</v>
      </c>
    </row>
    <row r="164" spans="1:7" x14ac:dyDescent="0.3">
      <c r="A164" s="3">
        <v>1940</v>
      </c>
      <c r="B164" s="1">
        <v>3</v>
      </c>
      <c r="C164" s="2">
        <f>DATE(tempQ[[#This Row],[Year]],(tempQ[[#This Row],[Quarter]]-1)*3+2,15)</f>
        <v>14838</v>
      </c>
      <c r="D164" s="3">
        <f>tempQ[[#This Row],[Year]]+1/8+(tempQ[[#This Row],[Quarter]]-1)/4</f>
        <v>1940.625</v>
      </c>
      <c r="E164" s="5">
        <v>24.366666666666664</v>
      </c>
      <c r="F164" s="5">
        <v>13</v>
      </c>
      <c r="G164" s="5">
        <v>18.733333333333334</v>
      </c>
    </row>
    <row r="165" spans="1:7" x14ac:dyDescent="0.3">
      <c r="A165" s="3">
        <v>1940</v>
      </c>
      <c r="B165" s="1">
        <v>4</v>
      </c>
      <c r="C165" s="2">
        <f>DATE(tempQ[[#This Row],[Year]],(tempQ[[#This Row],[Quarter]]-1)*3+2,15)</f>
        <v>14930</v>
      </c>
      <c r="D165" s="3">
        <f>tempQ[[#This Row],[Year]]+1/8+(tempQ[[#This Row],[Quarter]]-1)/4</f>
        <v>1940.875</v>
      </c>
      <c r="E165" s="5">
        <v>6.8666666666666663</v>
      </c>
      <c r="F165" s="5">
        <v>-3.5</v>
      </c>
      <c r="G165" s="5">
        <v>1.7</v>
      </c>
    </row>
    <row r="166" spans="1:7" x14ac:dyDescent="0.3">
      <c r="A166" s="3">
        <v>1941</v>
      </c>
      <c r="B166" s="1">
        <v>1</v>
      </c>
      <c r="C166" s="2">
        <f>DATE(tempQ[[#This Row],[Year]],(tempQ[[#This Row],[Quarter]]-1)*3+2,15)</f>
        <v>15022</v>
      </c>
      <c r="D166" s="3">
        <f>tempQ[[#This Row],[Year]]+1/8+(tempQ[[#This Row],[Quarter]]-1)/4</f>
        <v>1941.125</v>
      </c>
      <c r="E166" s="5">
        <v>-1.5333333333333332</v>
      </c>
      <c r="F166" s="5">
        <v>-12.6</v>
      </c>
      <c r="G166" s="5">
        <v>-7.0666666666666664</v>
      </c>
    </row>
    <row r="167" spans="1:7" x14ac:dyDescent="0.3">
      <c r="A167" s="3">
        <v>1941</v>
      </c>
      <c r="B167" s="1">
        <v>2</v>
      </c>
      <c r="C167" s="2">
        <f>DATE(tempQ[[#This Row],[Year]],(tempQ[[#This Row],[Quarter]]-1)*3+2,15)</f>
        <v>15111</v>
      </c>
      <c r="D167" s="3">
        <f>tempQ[[#This Row],[Year]]+1/8+(tempQ[[#This Row],[Quarter]]-1)/4</f>
        <v>1941.375</v>
      </c>
      <c r="E167" s="5">
        <v>20.866666666666667</v>
      </c>
      <c r="F167" s="5">
        <v>7.3999999999999995</v>
      </c>
      <c r="G167" s="5">
        <v>14.166666666666666</v>
      </c>
    </row>
    <row r="168" spans="1:7" x14ac:dyDescent="0.3">
      <c r="A168" s="3">
        <v>1941</v>
      </c>
      <c r="B168" s="1">
        <v>3</v>
      </c>
      <c r="C168" s="2">
        <f>DATE(tempQ[[#This Row],[Year]],(tempQ[[#This Row],[Quarter]]-1)*3+2,15)</f>
        <v>15203</v>
      </c>
      <c r="D168" s="3">
        <f>tempQ[[#This Row],[Year]]+1/8+(tempQ[[#This Row],[Quarter]]-1)/4</f>
        <v>1941.625</v>
      </c>
      <c r="E168" s="5">
        <v>24.666666666666668</v>
      </c>
      <c r="F168" s="5">
        <v>12.666666666666666</v>
      </c>
      <c r="G168" s="5">
        <v>18.666666666666664</v>
      </c>
    </row>
    <row r="169" spans="1:7" x14ac:dyDescent="0.3">
      <c r="A169" s="3">
        <v>1941</v>
      </c>
      <c r="B169" s="1">
        <v>4</v>
      </c>
      <c r="C169" s="2">
        <f>DATE(tempQ[[#This Row],[Year]],(tempQ[[#This Row],[Quarter]]-1)*3+2,15)</f>
        <v>15295</v>
      </c>
      <c r="D169" s="3">
        <f>tempQ[[#This Row],[Year]]+1/8+(tempQ[[#This Row],[Quarter]]-1)/4</f>
        <v>1941.875</v>
      </c>
      <c r="E169" s="5">
        <v>7.8</v>
      </c>
      <c r="F169" s="5">
        <v>-0.53333333333333321</v>
      </c>
      <c r="G169" s="5">
        <v>3.6333333333333333</v>
      </c>
    </row>
    <row r="170" spans="1:7" x14ac:dyDescent="0.3">
      <c r="A170" s="3">
        <v>1942</v>
      </c>
      <c r="B170" s="1">
        <v>1</v>
      </c>
      <c r="C170" s="2">
        <f>DATE(tempQ[[#This Row],[Year]],(tempQ[[#This Row],[Quarter]]-1)*3+2,15)</f>
        <v>15387</v>
      </c>
      <c r="D170" s="3">
        <f>tempQ[[#This Row],[Year]]+1/8+(tempQ[[#This Row],[Quarter]]-1)/4</f>
        <v>1942.125</v>
      </c>
      <c r="E170" s="5">
        <v>-0.33333333333333331</v>
      </c>
      <c r="F170" s="5">
        <v>-9.5333333333333332</v>
      </c>
      <c r="G170" s="5">
        <v>-4.9333333333333327</v>
      </c>
    </row>
    <row r="171" spans="1:7" x14ac:dyDescent="0.3">
      <c r="A171" s="3">
        <v>1942</v>
      </c>
      <c r="B171" s="1">
        <v>2</v>
      </c>
      <c r="C171" s="2">
        <f>DATE(tempQ[[#This Row],[Year]],(tempQ[[#This Row],[Quarter]]-1)*3+2,15)</f>
        <v>15476</v>
      </c>
      <c r="D171" s="3">
        <f>tempQ[[#This Row],[Year]]+1/8+(tempQ[[#This Row],[Quarter]]-1)/4</f>
        <v>1942.375</v>
      </c>
      <c r="E171" s="5">
        <v>18.966666666666665</v>
      </c>
      <c r="F171" s="5">
        <v>8.5333333333333332</v>
      </c>
      <c r="G171" s="5">
        <v>13.799999999999999</v>
      </c>
    </row>
    <row r="172" spans="1:7" x14ac:dyDescent="0.3">
      <c r="A172" s="3">
        <v>1942</v>
      </c>
      <c r="B172" s="1">
        <v>3</v>
      </c>
      <c r="C172" s="2">
        <f>DATE(tempQ[[#This Row],[Year]],(tempQ[[#This Row],[Quarter]]-1)*3+2,15)</f>
        <v>15568</v>
      </c>
      <c r="D172" s="3">
        <f>tempQ[[#This Row],[Year]]+1/8+(tempQ[[#This Row],[Quarter]]-1)/4</f>
        <v>1942.625</v>
      </c>
      <c r="E172" s="5">
        <v>24.033333333333331</v>
      </c>
      <c r="F172" s="5">
        <v>12.933333333333332</v>
      </c>
      <c r="G172" s="5">
        <v>18.5</v>
      </c>
    </row>
    <row r="173" spans="1:7" x14ac:dyDescent="0.3">
      <c r="A173" s="3">
        <v>1942</v>
      </c>
      <c r="B173" s="1">
        <v>4</v>
      </c>
      <c r="C173" s="2">
        <f>DATE(tempQ[[#This Row],[Year]],(tempQ[[#This Row],[Quarter]]-1)*3+2,15)</f>
        <v>15660</v>
      </c>
      <c r="D173" s="3">
        <f>tempQ[[#This Row],[Year]]+1/8+(tempQ[[#This Row],[Quarter]]-1)/4</f>
        <v>1942.875</v>
      </c>
      <c r="E173" s="5">
        <v>6.8000000000000007</v>
      </c>
      <c r="F173" s="5">
        <v>-2.6</v>
      </c>
      <c r="G173" s="5">
        <v>2.0999999999999996</v>
      </c>
    </row>
    <row r="174" spans="1:7" x14ac:dyDescent="0.3">
      <c r="A174" s="3">
        <v>1943</v>
      </c>
      <c r="B174" s="1">
        <v>1</v>
      </c>
      <c r="C174" s="2">
        <f>DATE(tempQ[[#This Row],[Year]],(tempQ[[#This Row],[Quarter]]-1)*3+2,15)</f>
        <v>15752</v>
      </c>
      <c r="D174" s="3">
        <f>tempQ[[#This Row],[Year]]+1/8+(tempQ[[#This Row],[Quarter]]-1)/4</f>
        <v>1943.125</v>
      </c>
      <c r="E174" s="5">
        <v>-2</v>
      </c>
      <c r="F174" s="5">
        <v>-11.766666666666666</v>
      </c>
      <c r="G174" s="5">
        <v>-6.8999999999999995</v>
      </c>
    </row>
    <row r="175" spans="1:7" x14ac:dyDescent="0.3">
      <c r="A175" s="3">
        <v>1943</v>
      </c>
      <c r="B175" s="1">
        <v>2</v>
      </c>
      <c r="C175" s="2">
        <f>DATE(tempQ[[#This Row],[Year]],(tempQ[[#This Row],[Quarter]]-1)*3+2,15)</f>
        <v>15841</v>
      </c>
      <c r="D175" s="3">
        <f>tempQ[[#This Row],[Year]]+1/8+(tempQ[[#This Row],[Quarter]]-1)/4</f>
        <v>1943.375</v>
      </c>
      <c r="E175" s="5">
        <v>16.533333333333335</v>
      </c>
      <c r="F175" s="5">
        <v>6.6999999999999993</v>
      </c>
      <c r="G175" s="5">
        <v>11.633333333333333</v>
      </c>
    </row>
    <row r="176" spans="1:7" x14ac:dyDescent="0.3">
      <c r="A176" s="3">
        <v>1943</v>
      </c>
      <c r="B176" s="1">
        <v>3</v>
      </c>
      <c r="C176" s="2">
        <f>DATE(tempQ[[#This Row],[Year]],(tempQ[[#This Row],[Quarter]]-1)*3+2,15)</f>
        <v>15933</v>
      </c>
      <c r="D176" s="3">
        <f>tempQ[[#This Row],[Year]]+1/8+(tempQ[[#This Row],[Quarter]]-1)/4</f>
        <v>1943.625</v>
      </c>
      <c r="E176" s="5">
        <v>23.900000000000002</v>
      </c>
      <c r="F176" s="5">
        <v>13.166666666666666</v>
      </c>
      <c r="G176" s="5">
        <v>18.566666666666666</v>
      </c>
    </row>
    <row r="177" spans="1:7" x14ac:dyDescent="0.3">
      <c r="A177" s="3">
        <v>1943</v>
      </c>
      <c r="B177" s="1">
        <v>4</v>
      </c>
      <c r="C177" s="2">
        <f>DATE(tempQ[[#This Row],[Year]],(tempQ[[#This Row],[Quarter]]-1)*3+2,15)</f>
        <v>16025</v>
      </c>
      <c r="D177" s="3">
        <f>tempQ[[#This Row],[Year]]+1/8+(tempQ[[#This Row],[Quarter]]-1)/4</f>
        <v>1943.875</v>
      </c>
      <c r="E177" s="5">
        <v>6.2666666666666666</v>
      </c>
      <c r="F177" s="5">
        <v>-2.8666666666666667</v>
      </c>
      <c r="G177" s="5">
        <v>1.7000000000000002</v>
      </c>
    </row>
    <row r="178" spans="1:7" x14ac:dyDescent="0.3">
      <c r="A178" s="3">
        <v>1944</v>
      </c>
      <c r="B178" s="1">
        <v>1</v>
      </c>
      <c r="C178" s="2">
        <f>DATE(tempQ[[#This Row],[Year]],(tempQ[[#This Row],[Quarter]]-1)*3+2,15)</f>
        <v>16117</v>
      </c>
      <c r="D178" s="3">
        <f>tempQ[[#This Row],[Year]]+1/8+(tempQ[[#This Row],[Quarter]]-1)/4</f>
        <v>1944.125</v>
      </c>
      <c r="E178" s="5">
        <v>0.19999999999999998</v>
      </c>
      <c r="F178" s="5">
        <v>-9.6333333333333346</v>
      </c>
      <c r="G178" s="5">
        <v>-4.7333333333333334</v>
      </c>
    </row>
    <row r="179" spans="1:7" x14ac:dyDescent="0.3">
      <c r="A179" s="3">
        <v>1944</v>
      </c>
      <c r="B179" s="1">
        <v>2</v>
      </c>
      <c r="C179" s="2">
        <f>DATE(tempQ[[#This Row],[Year]],(tempQ[[#This Row],[Quarter]]-1)*3+2,15)</f>
        <v>16207</v>
      </c>
      <c r="D179" s="3">
        <f>tempQ[[#This Row],[Year]]+1/8+(tempQ[[#This Row],[Quarter]]-1)/4</f>
        <v>1944.375</v>
      </c>
      <c r="E179" s="5">
        <v>18.2</v>
      </c>
      <c r="F179" s="5">
        <v>7.4333333333333336</v>
      </c>
      <c r="G179" s="5">
        <v>12.833333333333334</v>
      </c>
    </row>
    <row r="180" spans="1:7" x14ac:dyDescent="0.3">
      <c r="A180" s="3">
        <v>1944</v>
      </c>
      <c r="B180" s="1">
        <v>3</v>
      </c>
      <c r="C180" s="2">
        <f>DATE(tempQ[[#This Row],[Year]],(tempQ[[#This Row],[Quarter]]-1)*3+2,15)</f>
        <v>16299</v>
      </c>
      <c r="D180" s="3">
        <f>tempQ[[#This Row],[Year]]+1/8+(tempQ[[#This Row],[Quarter]]-1)/4</f>
        <v>1944.625</v>
      </c>
      <c r="E180" s="5">
        <v>25.599999999999998</v>
      </c>
      <c r="F180" s="5">
        <v>14.100000000000001</v>
      </c>
      <c r="G180" s="5">
        <v>19.866666666666667</v>
      </c>
    </row>
    <row r="181" spans="1:7" x14ac:dyDescent="0.3">
      <c r="A181" s="3">
        <v>1944</v>
      </c>
      <c r="B181" s="1">
        <v>4</v>
      </c>
      <c r="C181" s="2">
        <f>DATE(tempQ[[#This Row],[Year]],(tempQ[[#This Row],[Quarter]]-1)*3+2,15)</f>
        <v>16391</v>
      </c>
      <c r="D181" s="3">
        <f>tempQ[[#This Row],[Year]]+1/8+(tempQ[[#This Row],[Quarter]]-1)/4</f>
        <v>1944.875</v>
      </c>
      <c r="E181" s="5">
        <v>6.1333333333333329</v>
      </c>
      <c r="F181" s="5">
        <v>-3.4333333333333336</v>
      </c>
      <c r="G181" s="5">
        <v>1.3666666666666663</v>
      </c>
    </row>
    <row r="182" spans="1:7" x14ac:dyDescent="0.3">
      <c r="A182" s="3">
        <v>1945</v>
      </c>
      <c r="B182" s="1">
        <v>1</v>
      </c>
      <c r="C182" s="2">
        <f>DATE(tempQ[[#This Row],[Year]],(tempQ[[#This Row],[Quarter]]-1)*3+2,15)</f>
        <v>16483</v>
      </c>
      <c r="D182" s="3">
        <f>tempQ[[#This Row],[Year]]+1/8+(tempQ[[#This Row],[Quarter]]-1)/4</f>
        <v>1945.125</v>
      </c>
      <c r="E182" s="5">
        <v>0.36666666666666653</v>
      </c>
      <c r="F182" s="5">
        <v>-10.1</v>
      </c>
      <c r="G182" s="5">
        <v>-4.8666666666666671</v>
      </c>
    </row>
    <row r="183" spans="1:7" x14ac:dyDescent="0.3">
      <c r="A183" s="3">
        <v>1945</v>
      </c>
      <c r="B183" s="1">
        <v>2</v>
      </c>
      <c r="C183" s="2">
        <f>DATE(tempQ[[#This Row],[Year]],(tempQ[[#This Row],[Quarter]]-1)*3+2,15)</f>
        <v>16572</v>
      </c>
      <c r="D183" s="3">
        <f>tempQ[[#This Row],[Year]]+1/8+(tempQ[[#This Row],[Quarter]]-1)/4</f>
        <v>1945.375</v>
      </c>
      <c r="E183" s="5">
        <v>16.599999999999998</v>
      </c>
      <c r="F183" s="5">
        <v>7.0666666666666664</v>
      </c>
      <c r="G183" s="5">
        <v>11.866666666666665</v>
      </c>
    </row>
    <row r="184" spans="1:7" x14ac:dyDescent="0.3">
      <c r="A184" s="3">
        <v>1945</v>
      </c>
      <c r="B184" s="1">
        <v>3</v>
      </c>
      <c r="C184" s="2">
        <f>DATE(tempQ[[#This Row],[Year]],(tempQ[[#This Row],[Quarter]]-1)*3+2,15)</f>
        <v>16664</v>
      </c>
      <c r="D184" s="3">
        <f>tempQ[[#This Row],[Year]]+1/8+(tempQ[[#This Row],[Quarter]]-1)/4</f>
        <v>1945.625</v>
      </c>
      <c r="E184" s="5">
        <v>24.033333333333331</v>
      </c>
      <c r="F184" s="5">
        <v>13.5</v>
      </c>
      <c r="G184" s="5">
        <v>18.766666666666666</v>
      </c>
    </row>
    <row r="185" spans="1:7" x14ac:dyDescent="0.3">
      <c r="A185" s="3">
        <v>1945</v>
      </c>
      <c r="B185" s="1">
        <v>4</v>
      </c>
      <c r="C185" s="2">
        <f>DATE(tempQ[[#This Row],[Year]],(tempQ[[#This Row],[Quarter]]-1)*3+2,15)</f>
        <v>16756</v>
      </c>
      <c r="D185" s="3">
        <f>tempQ[[#This Row],[Year]]+1/8+(tempQ[[#This Row],[Quarter]]-1)/4</f>
        <v>1945.875</v>
      </c>
      <c r="E185" s="5">
        <v>6</v>
      </c>
      <c r="F185" s="5">
        <v>-2.7666666666666671</v>
      </c>
      <c r="G185" s="5">
        <v>1.6333333333333335</v>
      </c>
    </row>
    <row r="186" spans="1:7" x14ac:dyDescent="0.3">
      <c r="A186" s="3">
        <v>1946</v>
      </c>
      <c r="B186" s="1">
        <v>1</v>
      </c>
      <c r="C186" s="2">
        <f>DATE(tempQ[[#This Row],[Year]],(tempQ[[#This Row],[Quarter]]-1)*3+2,15)</f>
        <v>16848</v>
      </c>
      <c r="D186" s="3">
        <f>tempQ[[#This Row],[Year]]+1/8+(tempQ[[#This Row],[Quarter]]-1)/4</f>
        <v>1946.125</v>
      </c>
      <c r="E186" s="5">
        <v>1.5666666666666664</v>
      </c>
      <c r="F186" s="5">
        <v>-9</v>
      </c>
      <c r="G186" s="5">
        <v>-3.7333333333333329</v>
      </c>
    </row>
    <row r="187" spans="1:7" x14ac:dyDescent="0.3">
      <c r="A187" s="3">
        <v>1946</v>
      </c>
      <c r="B187" s="1">
        <v>2</v>
      </c>
      <c r="C187" s="2">
        <f>DATE(tempQ[[#This Row],[Year]],(tempQ[[#This Row],[Quarter]]-1)*3+2,15)</f>
        <v>16937</v>
      </c>
      <c r="D187" s="3">
        <f>tempQ[[#This Row],[Year]]+1/8+(tempQ[[#This Row],[Quarter]]-1)/4</f>
        <v>1946.375</v>
      </c>
      <c r="E187" s="5">
        <v>17.466666666666665</v>
      </c>
      <c r="F187" s="5">
        <v>6.1000000000000005</v>
      </c>
      <c r="G187" s="5">
        <v>11.833333333333334</v>
      </c>
    </row>
    <row r="188" spans="1:7" x14ac:dyDescent="0.3">
      <c r="A188" s="3">
        <v>1946</v>
      </c>
      <c r="B188" s="1">
        <v>3</v>
      </c>
      <c r="C188" s="2">
        <f>DATE(tempQ[[#This Row],[Year]],(tempQ[[#This Row],[Quarter]]-1)*3+2,15)</f>
        <v>17029</v>
      </c>
      <c r="D188" s="3">
        <f>tempQ[[#This Row],[Year]]+1/8+(tempQ[[#This Row],[Quarter]]-1)/4</f>
        <v>1946.625</v>
      </c>
      <c r="E188" s="5">
        <v>24.766666666666669</v>
      </c>
      <c r="F188" s="5">
        <v>12.6</v>
      </c>
      <c r="G188" s="5">
        <v>18.7</v>
      </c>
    </row>
    <row r="189" spans="1:7" x14ac:dyDescent="0.3">
      <c r="A189" s="3">
        <v>1946</v>
      </c>
      <c r="B189" s="1">
        <v>4</v>
      </c>
      <c r="C189" s="2">
        <f>DATE(tempQ[[#This Row],[Year]],(tempQ[[#This Row],[Quarter]]-1)*3+2,15)</f>
        <v>17121</v>
      </c>
      <c r="D189" s="3">
        <f>tempQ[[#This Row],[Year]]+1/8+(tempQ[[#This Row],[Quarter]]-1)/4</f>
        <v>1946.875</v>
      </c>
      <c r="E189" s="5">
        <v>8.7666666666666675</v>
      </c>
      <c r="F189" s="5">
        <v>-0.83333333333333304</v>
      </c>
      <c r="G189" s="5">
        <v>4.0000000000000009</v>
      </c>
    </row>
    <row r="190" spans="1:7" x14ac:dyDescent="0.3">
      <c r="A190" s="3">
        <v>1947</v>
      </c>
      <c r="B190" s="1">
        <v>1</v>
      </c>
      <c r="C190" s="2">
        <f>DATE(tempQ[[#This Row],[Year]],(tempQ[[#This Row],[Quarter]]-1)*3+2,15)</f>
        <v>17213</v>
      </c>
      <c r="D190" s="3">
        <f>tempQ[[#This Row],[Year]]+1/8+(tempQ[[#This Row],[Quarter]]-1)/4</f>
        <v>1947.125</v>
      </c>
      <c r="E190" s="5">
        <v>-0.70000000000000007</v>
      </c>
      <c r="F190" s="5">
        <v>-10.466666666666667</v>
      </c>
      <c r="G190" s="5">
        <v>-5.6333333333333337</v>
      </c>
    </row>
    <row r="191" spans="1:7" x14ac:dyDescent="0.3">
      <c r="A191" s="3">
        <v>1947</v>
      </c>
      <c r="B191" s="1">
        <v>2</v>
      </c>
      <c r="C191" s="2">
        <f>DATE(tempQ[[#This Row],[Year]],(tempQ[[#This Row],[Quarter]]-1)*3+2,15)</f>
        <v>17302</v>
      </c>
      <c r="D191" s="3">
        <f>tempQ[[#This Row],[Year]]+1/8+(tempQ[[#This Row],[Quarter]]-1)/4</f>
        <v>1947.375</v>
      </c>
      <c r="E191" s="5">
        <v>16.033333333333331</v>
      </c>
      <c r="F191" s="5">
        <v>6.0666666666666664</v>
      </c>
      <c r="G191" s="5">
        <v>11.066666666666668</v>
      </c>
    </row>
    <row r="192" spans="1:7" x14ac:dyDescent="0.3">
      <c r="A192" s="3">
        <v>1947</v>
      </c>
      <c r="B192" s="1">
        <v>3</v>
      </c>
      <c r="C192" s="2">
        <f>DATE(tempQ[[#This Row],[Year]],(tempQ[[#This Row],[Quarter]]-1)*3+2,15)</f>
        <v>17394</v>
      </c>
      <c r="D192" s="3">
        <f>tempQ[[#This Row],[Year]]+1/8+(tempQ[[#This Row],[Quarter]]-1)/4</f>
        <v>1947.625</v>
      </c>
      <c r="E192" s="5">
        <v>24.799999999999997</v>
      </c>
      <c r="F192" s="5">
        <v>14.733333333333333</v>
      </c>
      <c r="G192" s="5">
        <v>19.8</v>
      </c>
    </row>
    <row r="193" spans="1:7" x14ac:dyDescent="0.3">
      <c r="A193" s="3">
        <v>1947</v>
      </c>
      <c r="B193" s="1">
        <v>4</v>
      </c>
      <c r="C193" s="2">
        <f>DATE(tempQ[[#This Row],[Year]],(tempQ[[#This Row],[Quarter]]-1)*3+2,15)</f>
        <v>17486</v>
      </c>
      <c r="D193" s="3">
        <f>tempQ[[#This Row],[Year]]+1/8+(tempQ[[#This Row],[Quarter]]-1)/4</f>
        <v>1947.875</v>
      </c>
      <c r="E193" s="5">
        <v>7.7666666666666657</v>
      </c>
      <c r="F193" s="5">
        <v>-2.3333333333333335</v>
      </c>
      <c r="G193" s="5">
        <v>2.7333333333333329</v>
      </c>
    </row>
    <row r="194" spans="1:7" x14ac:dyDescent="0.3">
      <c r="A194" s="3">
        <v>1948</v>
      </c>
      <c r="B194" s="1">
        <v>1</v>
      </c>
      <c r="C194" s="2">
        <f>DATE(tempQ[[#This Row],[Year]],(tempQ[[#This Row],[Quarter]]-1)*3+2,15)</f>
        <v>17578</v>
      </c>
      <c r="D194" s="3">
        <f>tempQ[[#This Row],[Year]]+1/8+(tempQ[[#This Row],[Quarter]]-1)/4</f>
        <v>1948.125</v>
      </c>
      <c r="E194" s="5">
        <v>-1.2333333333333332</v>
      </c>
      <c r="F194" s="5">
        <v>-13.933333333333332</v>
      </c>
      <c r="G194" s="5">
        <v>-7.6333333333333329</v>
      </c>
    </row>
    <row r="195" spans="1:7" x14ac:dyDescent="0.3">
      <c r="A195" s="3">
        <v>1948</v>
      </c>
      <c r="B195" s="1">
        <v>2</v>
      </c>
      <c r="C195" s="2">
        <f>DATE(tempQ[[#This Row],[Year]],(tempQ[[#This Row],[Quarter]]-1)*3+2,15)</f>
        <v>17668</v>
      </c>
      <c r="D195" s="3">
        <f>tempQ[[#This Row],[Year]]+1/8+(tempQ[[#This Row],[Quarter]]-1)/4</f>
        <v>1948.375</v>
      </c>
      <c r="E195" s="5">
        <v>17.633333333333333</v>
      </c>
      <c r="F195" s="5">
        <v>6.5333333333333341</v>
      </c>
      <c r="G195" s="5">
        <v>12.133333333333333</v>
      </c>
    </row>
    <row r="196" spans="1:7" x14ac:dyDescent="0.3">
      <c r="A196" s="3">
        <v>1948</v>
      </c>
      <c r="B196" s="1">
        <v>3</v>
      </c>
      <c r="C196" s="2">
        <f>DATE(tempQ[[#This Row],[Year]],(tempQ[[#This Row],[Quarter]]-1)*3+2,15)</f>
        <v>17760</v>
      </c>
      <c r="D196" s="3">
        <f>tempQ[[#This Row],[Year]]+1/8+(tempQ[[#This Row],[Quarter]]-1)/4</f>
        <v>1948.625</v>
      </c>
      <c r="E196" s="5">
        <v>25.766666666666666</v>
      </c>
      <c r="F196" s="5">
        <v>13.700000000000001</v>
      </c>
      <c r="G196" s="5">
        <v>19.766666666666666</v>
      </c>
    </row>
    <row r="197" spans="1:7" x14ac:dyDescent="0.3">
      <c r="A197" s="3">
        <v>1948</v>
      </c>
      <c r="B197" s="1">
        <v>4</v>
      </c>
      <c r="C197" s="2">
        <f>DATE(tempQ[[#This Row],[Year]],(tempQ[[#This Row],[Quarter]]-1)*3+2,15)</f>
        <v>17852</v>
      </c>
      <c r="D197" s="3">
        <f>tempQ[[#This Row],[Year]]+1/8+(tempQ[[#This Row],[Quarter]]-1)/4</f>
        <v>1948.875</v>
      </c>
      <c r="E197" s="5">
        <v>8.4333333333333336</v>
      </c>
      <c r="F197" s="5">
        <v>0.26666666666666661</v>
      </c>
      <c r="G197" s="5">
        <v>4.3666666666666663</v>
      </c>
    </row>
    <row r="198" spans="1:7" x14ac:dyDescent="0.3">
      <c r="A198" s="3">
        <v>1949</v>
      </c>
      <c r="B198" s="1">
        <v>1</v>
      </c>
      <c r="C198" s="2">
        <f>DATE(tempQ[[#This Row],[Year]],(tempQ[[#This Row],[Quarter]]-1)*3+2,15)</f>
        <v>17944</v>
      </c>
      <c r="D198" s="3">
        <f>tempQ[[#This Row],[Year]]+1/8+(tempQ[[#This Row],[Quarter]]-1)/4</f>
        <v>1949.125</v>
      </c>
      <c r="E198" s="5">
        <v>1.5999999999999999</v>
      </c>
      <c r="F198" s="5">
        <v>-7.9000000000000012</v>
      </c>
      <c r="G198" s="5">
        <v>-3.1999999999999997</v>
      </c>
    </row>
    <row r="199" spans="1:7" x14ac:dyDescent="0.3">
      <c r="A199" s="3">
        <v>1949</v>
      </c>
      <c r="B199" s="1">
        <v>2</v>
      </c>
      <c r="C199" s="2">
        <f>DATE(tempQ[[#This Row],[Year]],(tempQ[[#This Row],[Quarter]]-1)*3+2,15)</f>
        <v>18033</v>
      </c>
      <c r="D199" s="3">
        <f>tempQ[[#This Row],[Year]]+1/8+(tempQ[[#This Row],[Quarter]]-1)/4</f>
        <v>1949.375</v>
      </c>
      <c r="E199" s="5">
        <v>19.400000000000002</v>
      </c>
      <c r="F199" s="5">
        <v>7.6333333333333329</v>
      </c>
      <c r="G199" s="5">
        <v>13.533333333333331</v>
      </c>
    </row>
    <row r="200" spans="1:7" x14ac:dyDescent="0.3">
      <c r="A200" s="3">
        <v>1949</v>
      </c>
      <c r="B200" s="1">
        <v>3</v>
      </c>
      <c r="C200" s="2">
        <f>DATE(tempQ[[#This Row],[Year]],(tempQ[[#This Row],[Quarter]]-1)*3+2,15)</f>
        <v>18125</v>
      </c>
      <c r="D200" s="3">
        <f>tempQ[[#This Row],[Year]]+1/8+(tempQ[[#This Row],[Quarter]]-1)/4</f>
        <v>1949.625</v>
      </c>
      <c r="E200" s="5">
        <v>25</v>
      </c>
      <c r="F200" s="5">
        <v>13.6</v>
      </c>
      <c r="G200" s="5">
        <v>19.3</v>
      </c>
    </row>
    <row r="201" spans="1:7" x14ac:dyDescent="0.3">
      <c r="A201" s="3">
        <v>1949</v>
      </c>
      <c r="B201" s="1">
        <v>4</v>
      </c>
      <c r="C201" s="2">
        <f>DATE(tempQ[[#This Row],[Year]],(tempQ[[#This Row],[Quarter]]-1)*3+2,15)</f>
        <v>18217</v>
      </c>
      <c r="D201" s="3">
        <f>tempQ[[#This Row],[Year]]+1/8+(tempQ[[#This Row],[Quarter]]-1)/4</f>
        <v>1949.875</v>
      </c>
      <c r="E201" s="5">
        <v>7.9333333333333327</v>
      </c>
      <c r="F201" s="5">
        <v>-1.6666666666666663</v>
      </c>
      <c r="G201" s="5">
        <v>3.1333333333333329</v>
      </c>
    </row>
    <row r="202" spans="1:7" x14ac:dyDescent="0.3">
      <c r="A202" s="3">
        <v>1950</v>
      </c>
      <c r="B202" s="1">
        <v>1</v>
      </c>
      <c r="C202" s="2">
        <f>DATE(tempQ[[#This Row],[Year]],(tempQ[[#This Row],[Quarter]]-1)*3+2,15)</f>
        <v>18309</v>
      </c>
      <c r="D202" s="3">
        <f>tempQ[[#This Row],[Year]]+1/8+(tempQ[[#This Row],[Quarter]]-1)/4</f>
        <v>1950.125</v>
      </c>
      <c r="E202" s="5">
        <v>0.69999999999999984</v>
      </c>
      <c r="F202" s="5">
        <v>-10.100000000000001</v>
      </c>
      <c r="G202" s="5">
        <v>-4.7333333333333334</v>
      </c>
    </row>
    <row r="203" spans="1:7" x14ac:dyDescent="0.3">
      <c r="A203" s="3">
        <v>1950</v>
      </c>
      <c r="B203" s="1">
        <v>2</v>
      </c>
      <c r="C203" s="2">
        <f>DATE(tempQ[[#This Row],[Year]],(tempQ[[#This Row],[Quarter]]-1)*3+2,15)</f>
        <v>18398</v>
      </c>
      <c r="D203" s="3">
        <f>tempQ[[#This Row],[Year]]+1/8+(tempQ[[#This Row],[Quarter]]-1)/4</f>
        <v>1950.375</v>
      </c>
      <c r="E203" s="5">
        <v>17.7</v>
      </c>
      <c r="F203" s="5">
        <v>5.333333333333333</v>
      </c>
      <c r="G203" s="5">
        <v>11.533333333333333</v>
      </c>
    </row>
    <row r="204" spans="1:7" x14ac:dyDescent="0.3">
      <c r="A204" s="3">
        <v>1950</v>
      </c>
      <c r="B204" s="1">
        <v>3</v>
      </c>
      <c r="C204" s="2">
        <f>DATE(tempQ[[#This Row],[Year]],(tempQ[[#This Row],[Quarter]]-1)*3+2,15)</f>
        <v>18490</v>
      </c>
      <c r="D204" s="3">
        <f>tempQ[[#This Row],[Year]]+1/8+(tempQ[[#This Row],[Quarter]]-1)/4</f>
        <v>1950.625</v>
      </c>
      <c r="E204" s="5">
        <v>24.599999999999998</v>
      </c>
      <c r="F204" s="5">
        <v>11.866666666666667</v>
      </c>
      <c r="G204" s="5">
        <v>18.233333333333334</v>
      </c>
    </row>
    <row r="205" spans="1:7" x14ac:dyDescent="0.3">
      <c r="A205" s="3">
        <v>1950</v>
      </c>
      <c r="B205" s="1">
        <v>4</v>
      </c>
      <c r="C205" s="2">
        <f>DATE(tempQ[[#This Row],[Year]],(tempQ[[#This Row],[Quarter]]-1)*3+2,15)</f>
        <v>18582</v>
      </c>
      <c r="D205" s="3">
        <f>tempQ[[#This Row],[Year]]+1/8+(tempQ[[#This Row],[Quarter]]-1)/4</f>
        <v>1950.875</v>
      </c>
      <c r="E205" s="5">
        <v>7.8999999999999995</v>
      </c>
      <c r="F205" s="5">
        <v>-1.833333333333333</v>
      </c>
      <c r="G205" s="5">
        <v>3.0333333333333332</v>
      </c>
    </row>
    <row r="206" spans="1:7" x14ac:dyDescent="0.3">
      <c r="A206" s="3">
        <v>1951</v>
      </c>
      <c r="B206" s="1">
        <v>1</v>
      </c>
      <c r="C206" s="2">
        <f>DATE(tempQ[[#This Row],[Year]],(tempQ[[#This Row],[Quarter]]-1)*3+2,15)</f>
        <v>18674</v>
      </c>
      <c r="D206" s="3">
        <f>tempQ[[#This Row],[Year]]+1/8+(tempQ[[#This Row],[Quarter]]-1)/4</f>
        <v>1951.125</v>
      </c>
      <c r="E206" s="5">
        <v>1.0000000000000002</v>
      </c>
      <c r="F206" s="5">
        <v>-7.4333333333333336</v>
      </c>
      <c r="G206" s="5">
        <v>-3.2333333333333338</v>
      </c>
    </row>
    <row r="207" spans="1:7" x14ac:dyDescent="0.3">
      <c r="A207" s="3">
        <v>1951</v>
      </c>
      <c r="B207" s="1">
        <v>2</v>
      </c>
      <c r="C207" s="2">
        <f>DATE(tempQ[[#This Row],[Year]],(tempQ[[#This Row],[Quarter]]-1)*3+2,15)</f>
        <v>18763</v>
      </c>
      <c r="D207" s="3">
        <f>tempQ[[#This Row],[Year]]+1/8+(tempQ[[#This Row],[Quarter]]-1)/4</f>
        <v>1951.375</v>
      </c>
      <c r="E207" s="5">
        <v>17.666666666666668</v>
      </c>
      <c r="F207" s="5">
        <v>7.5666666666666673</v>
      </c>
      <c r="G207" s="5">
        <v>12.633333333333335</v>
      </c>
    </row>
    <row r="208" spans="1:7" x14ac:dyDescent="0.3">
      <c r="A208" s="3">
        <v>1951</v>
      </c>
      <c r="B208" s="1">
        <v>3</v>
      </c>
      <c r="C208" s="2">
        <f>DATE(tempQ[[#This Row],[Year]],(tempQ[[#This Row],[Quarter]]-1)*3+2,15)</f>
        <v>18855</v>
      </c>
      <c r="D208" s="3">
        <f>tempQ[[#This Row],[Year]]+1/8+(tempQ[[#This Row],[Quarter]]-1)/4</f>
        <v>1951.625</v>
      </c>
      <c r="E208" s="5">
        <v>23.566666666666666</v>
      </c>
      <c r="F208" s="5">
        <v>12.933333333333332</v>
      </c>
      <c r="G208" s="5">
        <v>18.266666666666669</v>
      </c>
    </row>
    <row r="209" spans="1:7" x14ac:dyDescent="0.3">
      <c r="A209" s="3">
        <v>1951</v>
      </c>
      <c r="B209" s="1">
        <v>4</v>
      </c>
      <c r="C209" s="2">
        <f>DATE(tempQ[[#This Row],[Year]],(tempQ[[#This Row],[Quarter]]-1)*3+2,15)</f>
        <v>18947</v>
      </c>
      <c r="D209" s="3">
        <f>tempQ[[#This Row],[Year]]+1/8+(tempQ[[#This Row],[Quarter]]-1)/4</f>
        <v>1951.875</v>
      </c>
      <c r="E209" s="5">
        <v>6.4666666666666659</v>
      </c>
      <c r="F209" s="5">
        <v>-2.5</v>
      </c>
      <c r="G209" s="5">
        <v>2</v>
      </c>
    </row>
    <row r="210" spans="1:7" x14ac:dyDescent="0.3">
      <c r="A210" s="3">
        <v>1952</v>
      </c>
      <c r="B210" s="1">
        <v>1</v>
      </c>
      <c r="C210" s="2">
        <f>DATE(tempQ[[#This Row],[Year]],(tempQ[[#This Row],[Quarter]]-1)*3+2,15)</f>
        <v>19039</v>
      </c>
      <c r="D210" s="3">
        <f>tempQ[[#This Row],[Year]]+1/8+(tempQ[[#This Row],[Quarter]]-1)/4</f>
        <v>1952.125</v>
      </c>
      <c r="E210" s="5">
        <v>0.93333333333333324</v>
      </c>
      <c r="F210" s="5">
        <v>-8.1333333333333329</v>
      </c>
      <c r="G210" s="5">
        <v>-3.6333333333333333</v>
      </c>
    </row>
    <row r="211" spans="1:7" x14ac:dyDescent="0.3">
      <c r="A211" s="3">
        <v>1952</v>
      </c>
      <c r="B211" s="1">
        <v>2</v>
      </c>
      <c r="C211" s="2">
        <f>DATE(tempQ[[#This Row],[Year]],(tempQ[[#This Row],[Quarter]]-1)*3+2,15)</f>
        <v>19129</v>
      </c>
      <c r="D211" s="3">
        <f>tempQ[[#This Row],[Year]]+1/8+(tempQ[[#This Row],[Quarter]]-1)/4</f>
        <v>1952.375</v>
      </c>
      <c r="E211" s="5">
        <v>18.766666666666666</v>
      </c>
      <c r="F211" s="5">
        <v>7.2666666666666666</v>
      </c>
      <c r="G211" s="5">
        <v>13.033333333333331</v>
      </c>
    </row>
    <row r="212" spans="1:7" x14ac:dyDescent="0.3">
      <c r="A212" s="3">
        <v>1952</v>
      </c>
      <c r="B212" s="1">
        <v>3</v>
      </c>
      <c r="C212" s="2">
        <f>DATE(tempQ[[#This Row],[Year]],(tempQ[[#This Row],[Quarter]]-1)*3+2,15)</f>
        <v>19221</v>
      </c>
      <c r="D212" s="3">
        <f>tempQ[[#This Row],[Year]]+1/8+(tempQ[[#This Row],[Quarter]]-1)/4</f>
        <v>1952.625</v>
      </c>
      <c r="E212" s="5">
        <v>25.466666666666669</v>
      </c>
      <c r="F212" s="5">
        <v>14</v>
      </c>
      <c r="G212" s="5">
        <v>19.766666666666669</v>
      </c>
    </row>
    <row r="213" spans="1:7" x14ac:dyDescent="0.3">
      <c r="A213" s="3">
        <v>1952</v>
      </c>
      <c r="B213" s="1">
        <v>4</v>
      </c>
      <c r="C213" s="2">
        <f>DATE(tempQ[[#This Row],[Year]],(tempQ[[#This Row],[Quarter]]-1)*3+2,15)</f>
        <v>19313</v>
      </c>
      <c r="D213" s="3">
        <f>tempQ[[#This Row],[Year]]+1/8+(tempQ[[#This Row],[Quarter]]-1)/4</f>
        <v>1952.875</v>
      </c>
      <c r="E213" s="5">
        <v>7.833333333333333</v>
      </c>
      <c r="F213" s="5">
        <v>-0.66666666666666663</v>
      </c>
      <c r="G213" s="5">
        <v>3.5666666666666669</v>
      </c>
    </row>
    <row r="214" spans="1:7" x14ac:dyDescent="0.3">
      <c r="A214" s="3">
        <v>1953</v>
      </c>
      <c r="B214" s="1">
        <v>1</v>
      </c>
      <c r="C214" s="2">
        <f>DATE(tempQ[[#This Row],[Year]],(tempQ[[#This Row],[Quarter]]-1)*3+2,15)</f>
        <v>19405</v>
      </c>
      <c r="D214" s="3">
        <f>tempQ[[#This Row],[Year]]+1/8+(tempQ[[#This Row],[Quarter]]-1)/4</f>
        <v>1953.125</v>
      </c>
      <c r="E214" s="5">
        <v>2.6</v>
      </c>
      <c r="F214" s="5">
        <v>-5.9333333333333336</v>
      </c>
      <c r="G214" s="5">
        <v>-1.6666666666666667</v>
      </c>
    </row>
    <row r="215" spans="1:7" x14ac:dyDescent="0.3">
      <c r="A215" s="3">
        <v>1953</v>
      </c>
      <c r="B215" s="1">
        <v>2</v>
      </c>
      <c r="C215" s="2">
        <f>DATE(tempQ[[#This Row],[Year]],(tempQ[[#This Row],[Quarter]]-1)*3+2,15)</f>
        <v>19494</v>
      </c>
      <c r="D215" s="3">
        <f>tempQ[[#This Row],[Year]]+1/8+(tempQ[[#This Row],[Quarter]]-1)/4</f>
        <v>1953.375</v>
      </c>
      <c r="E215" s="5">
        <v>18.033333333333335</v>
      </c>
      <c r="F215" s="5">
        <v>7.6333333333333329</v>
      </c>
      <c r="G215" s="5">
        <v>12.866666666666665</v>
      </c>
    </row>
    <row r="216" spans="1:7" x14ac:dyDescent="0.3">
      <c r="A216" s="3">
        <v>1953</v>
      </c>
      <c r="B216" s="1">
        <v>3</v>
      </c>
      <c r="C216" s="2">
        <f>DATE(tempQ[[#This Row],[Year]],(tempQ[[#This Row],[Quarter]]-1)*3+2,15)</f>
        <v>19586</v>
      </c>
      <c r="D216" s="3">
        <f>tempQ[[#This Row],[Year]]+1/8+(tempQ[[#This Row],[Quarter]]-1)/4</f>
        <v>1953.625</v>
      </c>
      <c r="E216" s="5">
        <v>25.099999999999998</v>
      </c>
      <c r="F216" s="5">
        <v>13.6</v>
      </c>
      <c r="G216" s="5">
        <v>19.366666666666667</v>
      </c>
    </row>
    <row r="217" spans="1:7" x14ac:dyDescent="0.3">
      <c r="A217" s="3">
        <v>1953</v>
      </c>
      <c r="B217" s="1">
        <v>4</v>
      </c>
      <c r="C217" s="2">
        <f>DATE(tempQ[[#This Row],[Year]],(tempQ[[#This Row],[Quarter]]-1)*3+2,15)</f>
        <v>19678</v>
      </c>
      <c r="D217" s="3">
        <f>tempQ[[#This Row],[Year]]+1/8+(tempQ[[#This Row],[Quarter]]-1)/4</f>
        <v>1953.875</v>
      </c>
      <c r="E217" s="5">
        <v>9.7666666666666675</v>
      </c>
      <c r="F217" s="5">
        <v>0.26666666666666661</v>
      </c>
      <c r="G217" s="5">
        <v>5</v>
      </c>
    </row>
    <row r="218" spans="1:7" x14ac:dyDescent="0.3">
      <c r="A218" s="3">
        <v>1954</v>
      </c>
      <c r="B218" s="1">
        <v>1</v>
      </c>
      <c r="C218" s="2">
        <f>DATE(tempQ[[#This Row],[Year]],(tempQ[[#This Row],[Quarter]]-1)*3+2,15)</f>
        <v>19770</v>
      </c>
      <c r="D218" s="3">
        <f>tempQ[[#This Row],[Year]]+1/8+(tempQ[[#This Row],[Quarter]]-1)/4</f>
        <v>1954.125</v>
      </c>
      <c r="E218" s="5">
        <v>0.53333333333333333</v>
      </c>
      <c r="F218" s="5">
        <v>-8.9</v>
      </c>
      <c r="G218" s="5">
        <v>-4.2</v>
      </c>
    </row>
    <row r="219" spans="1:7" x14ac:dyDescent="0.3">
      <c r="A219" s="3">
        <v>1954</v>
      </c>
      <c r="B219" s="1">
        <v>2</v>
      </c>
      <c r="C219" s="2">
        <f>DATE(tempQ[[#This Row],[Year]],(tempQ[[#This Row],[Quarter]]-1)*3+2,15)</f>
        <v>19859</v>
      </c>
      <c r="D219" s="3">
        <f>tempQ[[#This Row],[Year]]+1/8+(tempQ[[#This Row],[Quarter]]-1)/4</f>
        <v>1954.375</v>
      </c>
      <c r="E219" s="5">
        <v>21.1</v>
      </c>
      <c r="F219" s="5">
        <v>10.199999999999999</v>
      </c>
      <c r="G219" s="5">
        <v>15.649999999999999</v>
      </c>
    </row>
    <row r="220" spans="1:7" x14ac:dyDescent="0.3">
      <c r="A220" s="3">
        <v>1954</v>
      </c>
      <c r="B220" s="1">
        <v>3</v>
      </c>
      <c r="C220" s="2">
        <f>DATE(tempQ[[#This Row],[Year]],(tempQ[[#This Row],[Quarter]]-1)*3+2,15)</f>
        <v>19951</v>
      </c>
      <c r="D220" s="3">
        <f>tempQ[[#This Row],[Year]]+1/8+(tempQ[[#This Row],[Quarter]]-1)/4</f>
        <v>1954.625</v>
      </c>
      <c r="E220" s="5">
        <v>23.666666666666668</v>
      </c>
      <c r="F220" s="5">
        <v>12.6</v>
      </c>
      <c r="G220" s="5">
        <v>18.133333333333333</v>
      </c>
    </row>
    <row r="221" spans="1:7" x14ac:dyDescent="0.3">
      <c r="A221" s="3">
        <v>1954</v>
      </c>
      <c r="B221" s="1">
        <v>4</v>
      </c>
      <c r="C221" s="2">
        <f>DATE(tempQ[[#This Row],[Year]],(tempQ[[#This Row],[Quarter]]-1)*3+2,15)</f>
        <v>20043</v>
      </c>
      <c r="D221" s="3">
        <f>tempQ[[#This Row],[Year]]+1/8+(tempQ[[#This Row],[Quarter]]-1)/4</f>
        <v>1954.875</v>
      </c>
      <c r="E221" s="5">
        <v>7.3666666666666671</v>
      </c>
      <c r="F221" s="5">
        <v>-1</v>
      </c>
      <c r="G221" s="5">
        <v>3.1999999999999993</v>
      </c>
    </row>
    <row r="222" spans="1:7" x14ac:dyDescent="0.3">
      <c r="A222" s="3">
        <v>1955</v>
      </c>
      <c r="B222" s="1">
        <v>1</v>
      </c>
      <c r="C222" s="2">
        <f>DATE(tempQ[[#This Row],[Year]],(tempQ[[#This Row],[Quarter]]-1)*3+2,15)</f>
        <v>20135</v>
      </c>
      <c r="D222" s="3">
        <f>tempQ[[#This Row],[Year]]+1/8+(tempQ[[#This Row],[Quarter]]-1)/4</f>
        <v>1955.125</v>
      </c>
      <c r="E222" s="5">
        <v>-0.76666666666666672</v>
      </c>
      <c r="F222" s="5">
        <v>-9.7666666666666675</v>
      </c>
      <c r="G222" s="5">
        <v>-5.3</v>
      </c>
    </row>
    <row r="223" spans="1:7" x14ac:dyDescent="0.3">
      <c r="A223" s="3">
        <v>1955</v>
      </c>
      <c r="B223" s="1">
        <v>2</v>
      </c>
      <c r="C223" s="2">
        <f>DATE(tempQ[[#This Row],[Year]],(tempQ[[#This Row],[Quarter]]-1)*3+2,15)</f>
        <v>20224</v>
      </c>
      <c r="D223" s="3">
        <f>tempQ[[#This Row],[Year]]+1/8+(tempQ[[#This Row],[Quarter]]-1)/4</f>
        <v>1955.375</v>
      </c>
      <c r="E223" s="5">
        <v>19.766666666666666</v>
      </c>
      <c r="F223" s="5">
        <v>8.5666666666666664</v>
      </c>
      <c r="G223" s="5">
        <v>14.166666666666666</v>
      </c>
    </row>
    <row r="224" spans="1:7" x14ac:dyDescent="0.3">
      <c r="A224" s="3">
        <v>1955</v>
      </c>
      <c r="B224" s="1">
        <v>3</v>
      </c>
      <c r="C224" s="2">
        <f>DATE(tempQ[[#This Row],[Year]],(tempQ[[#This Row],[Quarter]]-1)*3+2,15)</f>
        <v>20316</v>
      </c>
      <c r="D224" s="3">
        <f>tempQ[[#This Row],[Year]]+1/8+(tempQ[[#This Row],[Quarter]]-1)/4</f>
        <v>1955.625</v>
      </c>
      <c r="E224" s="5">
        <v>25.733333333333334</v>
      </c>
      <c r="F224" s="5">
        <v>14.700000000000003</v>
      </c>
      <c r="G224" s="5">
        <v>20.233333333333334</v>
      </c>
    </row>
    <row r="225" spans="1:7" x14ac:dyDescent="0.3">
      <c r="A225" s="3">
        <v>1955</v>
      </c>
      <c r="B225" s="1">
        <v>4</v>
      </c>
      <c r="C225" s="2">
        <f>DATE(tempQ[[#This Row],[Year]],(tempQ[[#This Row],[Quarter]]-1)*3+2,15)</f>
        <v>20408</v>
      </c>
      <c r="D225" s="3">
        <f>tempQ[[#This Row],[Year]]+1/8+(tempQ[[#This Row],[Quarter]]-1)/4</f>
        <v>1955.875</v>
      </c>
      <c r="E225" s="5">
        <v>5.8999999999999995</v>
      </c>
      <c r="F225" s="5">
        <v>-2.3666666666666663</v>
      </c>
      <c r="G225" s="5">
        <v>1.7666666666666673</v>
      </c>
    </row>
    <row r="226" spans="1:7" x14ac:dyDescent="0.3">
      <c r="A226" s="3">
        <v>1956</v>
      </c>
      <c r="B226" s="1">
        <v>1</v>
      </c>
      <c r="C226" s="2">
        <f>DATE(tempQ[[#This Row],[Year]],(tempQ[[#This Row],[Quarter]]-1)*3+2,15)</f>
        <v>20500</v>
      </c>
      <c r="D226" s="3">
        <f>tempQ[[#This Row],[Year]]+1/8+(tempQ[[#This Row],[Quarter]]-1)/4</f>
        <v>1956.125</v>
      </c>
      <c r="E226" s="5">
        <v>-0.43333333333333335</v>
      </c>
      <c r="F226" s="5">
        <v>-9.2999999999999989</v>
      </c>
      <c r="G226" s="5">
        <v>-4.9000000000000004</v>
      </c>
    </row>
    <row r="227" spans="1:7" x14ac:dyDescent="0.3">
      <c r="A227" s="3">
        <v>1956</v>
      </c>
      <c r="B227" s="1">
        <v>2</v>
      </c>
      <c r="C227" s="2">
        <f>DATE(tempQ[[#This Row],[Year]],(tempQ[[#This Row],[Quarter]]-1)*3+2,15)</f>
        <v>20590</v>
      </c>
      <c r="D227" s="3">
        <f>tempQ[[#This Row],[Year]]+1/8+(tempQ[[#This Row],[Quarter]]-1)/4</f>
        <v>1956.375</v>
      </c>
      <c r="E227" s="5">
        <v>15.633333333333335</v>
      </c>
      <c r="F227" s="5">
        <v>5.7333333333333334</v>
      </c>
      <c r="G227" s="5">
        <v>10.700000000000001</v>
      </c>
    </row>
    <row r="228" spans="1:7" x14ac:dyDescent="0.3">
      <c r="A228" s="3">
        <v>1956</v>
      </c>
      <c r="B228" s="1">
        <v>3</v>
      </c>
      <c r="C228" s="2">
        <f>DATE(tempQ[[#This Row],[Year]],(tempQ[[#This Row],[Quarter]]-1)*3+2,15)</f>
        <v>20682</v>
      </c>
      <c r="D228" s="3">
        <f>tempQ[[#This Row],[Year]]+1/8+(tempQ[[#This Row],[Quarter]]-1)/4</f>
        <v>1956.625</v>
      </c>
      <c r="E228" s="5">
        <v>22.366666666666664</v>
      </c>
      <c r="F228" s="5">
        <v>12.299999999999999</v>
      </c>
      <c r="G228" s="5">
        <v>17.333333333333332</v>
      </c>
    </row>
    <row r="229" spans="1:7" x14ac:dyDescent="0.3">
      <c r="A229" s="3">
        <v>1956</v>
      </c>
      <c r="B229" s="1">
        <v>4</v>
      </c>
      <c r="C229" s="2">
        <f>DATE(tempQ[[#This Row],[Year]],(tempQ[[#This Row],[Quarter]]-1)*3+2,15)</f>
        <v>20774</v>
      </c>
      <c r="D229" s="3">
        <f>tempQ[[#This Row],[Year]]+1/8+(tempQ[[#This Row],[Quarter]]-1)/4</f>
        <v>1956.875</v>
      </c>
      <c r="E229" s="5">
        <v>8.2333333333333325</v>
      </c>
      <c r="F229" s="5">
        <v>-0.70000000000000018</v>
      </c>
      <c r="G229" s="5">
        <v>3.7666666666666662</v>
      </c>
    </row>
    <row r="230" spans="1:7" x14ac:dyDescent="0.3">
      <c r="A230" s="3">
        <v>1957</v>
      </c>
      <c r="B230" s="1">
        <v>1</v>
      </c>
      <c r="C230" s="2">
        <f>DATE(tempQ[[#This Row],[Year]],(tempQ[[#This Row],[Quarter]]-1)*3+2,15)</f>
        <v>20866</v>
      </c>
      <c r="D230" s="3">
        <f>tempQ[[#This Row],[Year]]+1/8+(tempQ[[#This Row],[Quarter]]-1)/4</f>
        <v>1957.125</v>
      </c>
      <c r="E230" s="5">
        <v>0.50000000000000011</v>
      </c>
      <c r="F230" s="5">
        <v>-9.3333333333333339</v>
      </c>
      <c r="G230" s="5">
        <v>-4.4333333333333327</v>
      </c>
    </row>
    <row r="231" spans="1:7" x14ac:dyDescent="0.3">
      <c r="A231" s="3">
        <v>1957</v>
      </c>
      <c r="B231" s="1">
        <v>2</v>
      </c>
      <c r="C231" s="2">
        <f>DATE(tempQ[[#This Row],[Year]],(tempQ[[#This Row],[Quarter]]-1)*3+2,15)</f>
        <v>20955</v>
      </c>
      <c r="D231" s="3">
        <f>tempQ[[#This Row],[Year]]+1/8+(tempQ[[#This Row],[Quarter]]-1)/4</f>
        <v>1957.375</v>
      </c>
      <c r="E231" s="5">
        <v>17.900000000000002</v>
      </c>
      <c r="F231" s="5">
        <v>8.1333333333333329</v>
      </c>
      <c r="G231" s="5">
        <v>13.066666666666668</v>
      </c>
    </row>
    <row r="232" spans="1:7" x14ac:dyDescent="0.3">
      <c r="A232" s="3">
        <v>1957</v>
      </c>
      <c r="B232" s="1">
        <v>3</v>
      </c>
      <c r="C232" s="2">
        <f>DATE(tempQ[[#This Row],[Year]],(tempQ[[#This Row],[Quarter]]-1)*3+2,15)</f>
        <v>21047</v>
      </c>
      <c r="D232" s="3">
        <f>tempQ[[#This Row],[Year]]+1/8+(tempQ[[#This Row],[Quarter]]-1)/4</f>
        <v>1957.625</v>
      </c>
      <c r="E232" s="5">
        <v>24.033333333333331</v>
      </c>
      <c r="F232" s="5">
        <v>12.833333333333334</v>
      </c>
      <c r="G232" s="5">
        <v>18.466666666666669</v>
      </c>
    </row>
    <row r="233" spans="1:7" x14ac:dyDescent="0.3">
      <c r="A233" s="3">
        <v>1957</v>
      </c>
      <c r="B233" s="1">
        <v>4</v>
      </c>
      <c r="C233" s="2">
        <f>DATE(tempQ[[#This Row],[Year]],(tempQ[[#This Row],[Quarter]]-1)*3+2,15)</f>
        <v>21139</v>
      </c>
      <c r="D233" s="3">
        <f>tempQ[[#This Row],[Year]]+1/8+(tempQ[[#This Row],[Quarter]]-1)/4</f>
        <v>1957.875</v>
      </c>
      <c r="E233" s="5">
        <v>8.7666666666666675</v>
      </c>
      <c r="F233" s="5">
        <v>-0.1333333333333333</v>
      </c>
      <c r="G233" s="5">
        <v>4.333333333333333</v>
      </c>
    </row>
    <row r="234" spans="1:7" x14ac:dyDescent="0.3">
      <c r="A234" s="3">
        <v>1958</v>
      </c>
      <c r="B234" s="1">
        <v>1</v>
      </c>
      <c r="C234" s="2">
        <f>DATE(tempQ[[#This Row],[Year]],(tempQ[[#This Row],[Quarter]]-1)*3+2,15)</f>
        <v>21231</v>
      </c>
      <c r="D234" s="3">
        <f>tempQ[[#This Row],[Year]]+1/8+(tempQ[[#This Row],[Quarter]]-1)/4</f>
        <v>1958.125</v>
      </c>
      <c r="E234" s="5">
        <v>-0.13333333333333316</v>
      </c>
      <c r="F234" s="5">
        <v>-8.3333333333333339</v>
      </c>
      <c r="G234" s="5">
        <v>-4.2333333333333334</v>
      </c>
    </row>
    <row r="235" spans="1:7" x14ac:dyDescent="0.3">
      <c r="A235" s="3">
        <v>1958</v>
      </c>
      <c r="B235" s="1">
        <v>2</v>
      </c>
      <c r="C235" s="2">
        <f>DATE(tempQ[[#This Row],[Year]],(tempQ[[#This Row],[Quarter]]-1)*3+2,15)</f>
        <v>21320</v>
      </c>
      <c r="D235" s="3">
        <f>tempQ[[#This Row],[Year]]+1/8+(tempQ[[#This Row],[Quarter]]-1)/4</f>
        <v>1958.375</v>
      </c>
      <c r="E235" s="5">
        <v>17.366666666666664</v>
      </c>
      <c r="F235" s="5">
        <v>6.0333333333333341</v>
      </c>
      <c r="G235" s="5">
        <v>11.733333333333334</v>
      </c>
    </row>
    <row r="236" spans="1:7" x14ac:dyDescent="0.3">
      <c r="A236" s="3">
        <v>1958</v>
      </c>
      <c r="B236" s="1">
        <v>3</v>
      </c>
      <c r="C236" s="2">
        <f>DATE(tempQ[[#This Row],[Year]],(tempQ[[#This Row],[Quarter]]-1)*3+2,15)</f>
        <v>21412</v>
      </c>
      <c r="D236" s="3">
        <f>tempQ[[#This Row],[Year]]+1/8+(tempQ[[#This Row],[Quarter]]-1)/4</f>
        <v>1958.625</v>
      </c>
      <c r="E236" s="5">
        <v>23.599999999999998</v>
      </c>
      <c r="F236" s="5">
        <v>13.700000000000001</v>
      </c>
      <c r="G236" s="5">
        <v>18.666666666666668</v>
      </c>
    </row>
    <row r="237" spans="1:7" x14ac:dyDescent="0.3">
      <c r="A237" s="3">
        <v>1958</v>
      </c>
      <c r="B237" s="1">
        <v>4</v>
      </c>
      <c r="C237" s="2">
        <f>DATE(tempQ[[#This Row],[Year]],(tempQ[[#This Row],[Quarter]]-1)*3+2,15)</f>
        <v>21504</v>
      </c>
      <c r="D237" s="3">
        <f>tempQ[[#This Row],[Year]]+1/8+(tempQ[[#This Row],[Quarter]]-1)/4</f>
        <v>1958.875</v>
      </c>
      <c r="E237" s="5">
        <v>5.9333333333333336</v>
      </c>
      <c r="F237" s="5">
        <v>-3.7666666666666671</v>
      </c>
      <c r="G237" s="5">
        <v>1.0999999999999996</v>
      </c>
    </row>
    <row r="238" spans="1:7" x14ac:dyDescent="0.3">
      <c r="A238" s="3">
        <v>1959</v>
      </c>
      <c r="B238" s="1">
        <v>1</v>
      </c>
      <c r="C238" s="2">
        <f>DATE(tempQ[[#This Row],[Year]],(tempQ[[#This Row],[Quarter]]-1)*3+2,15)</f>
        <v>21596</v>
      </c>
      <c r="D238" s="3">
        <f>tempQ[[#This Row],[Year]]+1/8+(tempQ[[#This Row],[Quarter]]-1)/4</f>
        <v>1959.125</v>
      </c>
      <c r="E238" s="5">
        <v>-1.7333333333333332</v>
      </c>
      <c r="F238" s="5">
        <v>-11.866666666666667</v>
      </c>
      <c r="G238" s="5">
        <v>-6.8333333333333348</v>
      </c>
    </row>
    <row r="239" spans="1:7" x14ac:dyDescent="0.3">
      <c r="A239" s="3">
        <v>1959</v>
      </c>
      <c r="B239" s="1">
        <v>2</v>
      </c>
      <c r="C239" s="2">
        <f>DATE(tempQ[[#This Row],[Year]],(tempQ[[#This Row],[Quarter]]-1)*3+2,15)</f>
        <v>21685</v>
      </c>
      <c r="D239" s="3">
        <f>tempQ[[#This Row],[Year]]+1/8+(tempQ[[#This Row],[Quarter]]-1)/4</f>
        <v>1959.375</v>
      </c>
      <c r="E239" s="5">
        <v>18.533333333333335</v>
      </c>
      <c r="F239" s="5">
        <v>7.9333333333333336</v>
      </c>
      <c r="G239" s="5">
        <v>13.266666666666666</v>
      </c>
    </row>
    <row r="240" spans="1:7" x14ac:dyDescent="0.3">
      <c r="A240" s="3">
        <v>1959</v>
      </c>
      <c r="B240" s="1">
        <v>3</v>
      </c>
      <c r="C240" s="2">
        <f>DATE(tempQ[[#This Row],[Year]],(tempQ[[#This Row],[Quarter]]-1)*3+2,15)</f>
        <v>21777</v>
      </c>
      <c r="D240" s="3">
        <f>tempQ[[#This Row],[Year]]+1/8+(tempQ[[#This Row],[Quarter]]-1)/4</f>
        <v>1959.625</v>
      </c>
      <c r="E240" s="5">
        <v>26.099999999999998</v>
      </c>
      <c r="F240" s="5">
        <v>16.066666666666666</v>
      </c>
      <c r="G240" s="5">
        <v>21.099999999999998</v>
      </c>
    </row>
    <row r="241" spans="1:7" x14ac:dyDescent="0.3">
      <c r="A241" s="3">
        <v>1959</v>
      </c>
      <c r="B241" s="1">
        <v>4</v>
      </c>
      <c r="C241" s="2">
        <f>DATE(tempQ[[#This Row],[Year]],(tempQ[[#This Row],[Quarter]]-1)*3+2,15)</f>
        <v>21869</v>
      </c>
      <c r="D241" s="3">
        <f>tempQ[[#This Row],[Year]]+1/8+(tempQ[[#This Row],[Quarter]]-1)/4</f>
        <v>1959.875</v>
      </c>
      <c r="E241" s="5">
        <v>6.3000000000000007</v>
      </c>
      <c r="F241" s="5">
        <v>-0.83333333333333359</v>
      </c>
      <c r="G241" s="5">
        <v>2.7333333333333338</v>
      </c>
    </row>
    <row r="242" spans="1:7" x14ac:dyDescent="0.3">
      <c r="A242" s="3">
        <v>1960</v>
      </c>
      <c r="B242" s="1">
        <v>1</v>
      </c>
      <c r="C242" s="2">
        <f>DATE(tempQ[[#This Row],[Year]],(tempQ[[#This Row],[Quarter]]-1)*3+2,15)</f>
        <v>21961</v>
      </c>
      <c r="D242" s="3">
        <f>tempQ[[#This Row],[Year]]+1/8+(tempQ[[#This Row],[Quarter]]-1)/4</f>
        <v>1960.125</v>
      </c>
      <c r="E242" s="5">
        <v>-1.7666666666666666</v>
      </c>
      <c r="F242" s="5">
        <v>-11.033333333333333</v>
      </c>
      <c r="G242" s="5">
        <v>-6.4333333333333336</v>
      </c>
    </row>
    <row r="243" spans="1:7" x14ac:dyDescent="0.3">
      <c r="A243" s="3">
        <v>1960</v>
      </c>
      <c r="B243" s="1">
        <v>2</v>
      </c>
      <c r="C243" s="2">
        <f>DATE(tempQ[[#This Row],[Year]],(tempQ[[#This Row],[Quarter]]-1)*3+2,15)</f>
        <v>22051</v>
      </c>
      <c r="D243" s="3">
        <f>tempQ[[#This Row],[Year]]+1/8+(tempQ[[#This Row],[Quarter]]-1)/4</f>
        <v>1960.375</v>
      </c>
      <c r="E243" s="5">
        <v>17.8</v>
      </c>
      <c r="F243" s="5">
        <v>8.1666666666666661</v>
      </c>
      <c r="G243" s="5">
        <v>13.033333333333333</v>
      </c>
    </row>
    <row r="244" spans="1:7" x14ac:dyDescent="0.3">
      <c r="A244" s="3">
        <v>1960</v>
      </c>
      <c r="B244" s="1">
        <v>3</v>
      </c>
      <c r="C244" s="2">
        <f>DATE(tempQ[[#This Row],[Year]],(tempQ[[#This Row],[Quarter]]-1)*3+2,15)</f>
        <v>22143</v>
      </c>
      <c r="D244" s="3">
        <f>tempQ[[#This Row],[Year]]+1/8+(tempQ[[#This Row],[Quarter]]-1)/4</f>
        <v>1960.625</v>
      </c>
      <c r="E244" s="5">
        <v>24.033333333333331</v>
      </c>
      <c r="F244" s="5">
        <v>13.399999999999999</v>
      </c>
      <c r="G244" s="5">
        <v>18.733333333333334</v>
      </c>
    </row>
    <row r="245" spans="1:7" x14ac:dyDescent="0.3">
      <c r="A245" s="3">
        <v>1960</v>
      </c>
      <c r="B245" s="1">
        <v>4</v>
      </c>
      <c r="C245" s="2">
        <f>DATE(tempQ[[#This Row],[Year]],(tempQ[[#This Row],[Quarter]]-1)*3+2,15)</f>
        <v>22235</v>
      </c>
      <c r="D245" s="3">
        <f>tempQ[[#This Row],[Year]]+1/8+(tempQ[[#This Row],[Quarter]]-1)/4</f>
        <v>1960.875</v>
      </c>
      <c r="E245" s="5">
        <v>7.4666666666666659</v>
      </c>
      <c r="F245" s="5">
        <v>-1.2</v>
      </c>
      <c r="G245" s="5">
        <v>3.1333333333333329</v>
      </c>
    </row>
    <row r="246" spans="1:7" x14ac:dyDescent="0.3">
      <c r="A246" s="3">
        <v>1961</v>
      </c>
      <c r="B246" s="1">
        <v>1</v>
      </c>
      <c r="C246" s="2">
        <f>DATE(tempQ[[#This Row],[Year]],(tempQ[[#This Row],[Quarter]]-1)*3+2,15)</f>
        <v>22327</v>
      </c>
      <c r="D246" s="3">
        <f>tempQ[[#This Row],[Year]]+1/8+(tempQ[[#This Row],[Quarter]]-1)/4</f>
        <v>1961.125</v>
      </c>
      <c r="E246" s="5">
        <v>-0.93333333333333324</v>
      </c>
      <c r="F246" s="5">
        <v>-9.7666666666666657</v>
      </c>
      <c r="G246" s="5">
        <v>-5.3666666666666671</v>
      </c>
    </row>
    <row r="247" spans="1:7" x14ac:dyDescent="0.3">
      <c r="A247" s="3">
        <v>1961</v>
      </c>
      <c r="B247" s="1">
        <v>2</v>
      </c>
      <c r="C247" s="2">
        <f>DATE(tempQ[[#This Row],[Year]],(tempQ[[#This Row],[Quarter]]-1)*3+2,15)</f>
        <v>22416</v>
      </c>
      <c r="D247" s="3">
        <f>tempQ[[#This Row],[Year]]+1/8+(tempQ[[#This Row],[Quarter]]-1)/4</f>
        <v>1961.375</v>
      </c>
      <c r="E247" s="5">
        <v>15.799999999999999</v>
      </c>
      <c r="F247" s="5">
        <v>6.5666666666666664</v>
      </c>
      <c r="G247" s="5">
        <v>11.200000000000001</v>
      </c>
    </row>
    <row r="248" spans="1:7" x14ac:dyDescent="0.3">
      <c r="A248" s="3">
        <v>1961</v>
      </c>
      <c r="B248" s="1">
        <v>3</v>
      </c>
      <c r="C248" s="2">
        <f>DATE(tempQ[[#This Row],[Year]],(tempQ[[#This Row],[Quarter]]-1)*3+2,15)</f>
        <v>22508</v>
      </c>
      <c r="D248" s="3">
        <f>tempQ[[#This Row],[Year]]+1/8+(tempQ[[#This Row],[Quarter]]-1)/4</f>
        <v>1961.625</v>
      </c>
      <c r="E248" s="5">
        <v>24.933333333333334</v>
      </c>
      <c r="F248" s="5">
        <v>15.6</v>
      </c>
      <c r="G248" s="5">
        <v>20.3</v>
      </c>
    </row>
    <row r="249" spans="1:7" x14ac:dyDescent="0.3">
      <c r="A249" s="3">
        <v>1961</v>
      </c>
      <c r="B249" s="1">
        <v>4</v>
      </c>
      <c r="C249" s="2">
        <f>DATE(tempQ[[#This Row],[Year]],(tempQ[[#This Row],[Quarter]]-1)*3+2,15)</f>
        <v>22600</v>
      </c>
      <c r="D249" s="3">
        <f>tempQ[[#This Row],[Year]]+1/8+(tempQ[[#This Row],[Quarter]]-1)/4</f>
        <v>1961.875</v>
      </c>
      <c r="E249" s="5">
        <v>7.833333333333333</v>
      </c>
      <c r="F249" s="5">
        <v>-0.33333333333333331</v>
      </c>
      <c r="G249" s="5">
        <v>3.7666666666666671</v>
      </c>
    </row>
    <row r="250" spans="1:7" x14ac:dyDescent="0.3">
      <c r="A250" s="3">
        <v>1962</v>
      </c>
      <c r="B250" s="1">
        <v>1</v>
      </c>
      <c r="C250" s="2">
        <f>DATE(tempQ[[#This Row],[Year]],(tempQ[[#This Row],[Quarter]]-1)*3+2,15)</f>
        <v>22692</v>
      </c>
      <c r="D250" s="3">
        <f>tempQ[[#This Row],[Year]]+1/8+(tempQ[[#This Row],[Quarter]]-1)/4</f>
        <v>1962.125</v>
      </c>
      <c r="E250" s="5">
        <v>-0.8999999999999998</v>
      </c>
      <c r="F250" s="5">
        <v>-10.4</v>
      </c>
      <c r="G250" s="5">
        <v>-5.666666666666667</v>
      </c>
    </row>
    <row r="251" spans="1:7" x14ac:dyDescent="0.3">
      <c r="A251" s="3">
        <v>1962</v>
      </c>
      <c r="B251" s="1">
        <v>2</v>
      </c>
      <c r="C251" s="2">
        <f>DATE(tempQ[[#This Row],[Year]],(tempQ[[#This Row],[Quarter]]-1)*3+2,15)</f>
        <v>22781</v>
      </c>
      <c r="D251" s="3">
        <f>tempQ[[#This Row],[Year]]+1/8+(tempQ[[#This Row],[Quarter]]-1)/4</f>
        <v>1962.375</v>
      </c>
      <c r="E251" s="5">
        <v>18.966666666666665</v>
      </c>
      <c r="F251" s="5">
        <v>8.1</v>
      </c>
      <c r="G251" s="5">
        <v>13.566666666666668</v>
      </c>
    </row>
    <row r="252" spans="1:7" x14ac:dyDescent="0.3">
      <c r="A252" s="3">
        <v>1962</v>
      </c>
      <c r="B252" s="1">
        <v>3</v>
      </c>
      <c r="C252" s="2">
        <f>DATE(tempQ[[#This Row],[Year]],(tempQ[[#This Row],[Quarter]]-1)*3+2,15)</f>
        <v>22873</v>
      </c>
      <c r="D252" s="3">
        <f>tempQ[[#This Row],[Year]]+1/8+(tempQ[[#This Row],[Quarter]]-1)/4</f>
        <v>1962.625</v>
      </c>
      <c r="E252" s="5">
        <v>23.066666666666663</v>
      </c>
      <c r="F252" s="5">
        <v>12.833333333333334</v>
      </c>
      <c r="G252" s="5">
        <v>18</v>
      </c>
    </row>
    <row r="253" spans="1:7" x14ac:dyDescent="0.3">
      <c r="A253" s="3">
        <v>1962</v>
      </c>
      <c r="B253" s="1">
        <v>4</v>
      </c>
      <c r="C253" s="2">
        <f>DATE(tempQ[[#This Row],[Year]],(tempQ[[#This Row],[Quarter]]-1)*3+2,15)</f>
        <v>22965</v>
      </c>
      <c r="D253" s="3">
        <f>tempQ[[#This Row],[Year]]+1/8+(tempQ[[#This Row],[Quarter]]-1)/4</f>
        <v>1962.875</v>
      </c>
      <c r="E253" s="5">
        <v>6.3666666666666663</v>
      </c>
      <c r="F253" s="5">
        <v>-1.9333333333333333</v>
      </c>
      <c r="G253" s="5">
        <v>2.2333333333333334</v>
      </c>
    </row>
    <row r="254" spans="1:7" x14ac:dyDescent="0.3">
      <c r="A254" s="3">
        <v>1963</v>
      </c>
      <c r="B254" s="1">
        <v>1</v>
      </c>
      <c r="C254" s="2">
        <f>DATE(tempQ[[#This Row],[Year]],(tempQ[[#This Row],[Quarter]]-1)*3+2,15)</f>
        <v>23057</v>
      </c>
      <c r="D254" s="3">
        <f>tempQ[[#This Row],[Year]]+1/8+(tempQ[[#This Row],[Quarter]]-1)/4</f>
        <v>1963.125</v>
      </c>
      <c r="E254" s="5">
        <v>-1.6000000000000003</v>
      </c>
      <c r="F254" s="5">
        <v>-10.700000000000001</v>
      </c>
      <c r="G254" s="5">
        <v>-6.1666666666666652</v>
      </c>
    </row>
    <row r="255" spans="1:7" x14ac:dyDescent="0.3">
      <c r="A255" s="3">
        <v>1963</v>
      </c>
      <c r="B255" s="1">
        <v>2</v>
      </c>
      <c r="C255" s="2">
        <f>DATE(tempQ[[#This Row],[Year]],(tempQ[[#This Row],[Quarter]]-1)*3+2,15)</f>
        <v>23146</v>
      </c>
      <c r="D255" s="3">
        <f>tempQ[[#This Row],[Year]]+1/8+(tempQ[[#This Row],[Quarter]]-1)/4</f>
        <v>1963.375</v>
      </c>
      <c r="E255" s="5">
        <v>17.900000000000002</v>
      </c>
      <c r="F255" s="5">
        <v>6.8</v>
      </c>
      <c r="G255" s="5">
        <v>12.4</v>
      </c>
    </row>
    <row r="256" spans="1:7" x14ac:dyDescent="0.3">
      <c r="A256" s="3">
        <v>1963</v>
      </c>
      <c r="B256" s="1">
        <v>3</v>
      </c>
      <c r="C256" s="2">
        <f>DATE(tempQ[[#This Row],[Year]],(tempQ[[#This Row],[Quarter]]-1)*3+2,15)</f>
        <v>23238</v>
      </c>
      <c r="D256" s="3">
        <f>tempQ[[#This Row],[Year]]+1/8+(tempQ[[#This Row],[Quarter]]-1)/4</f>
        <v>1963.625</v>
      </c>
      <c r="E256" s="5">
        <v>22.966666666666669</v>
      </c>
      <c r="F256" s="5">
        <v>12.366666666666667</v>
      </c>
      <c r="G256" s="5">
        <v>17.7</v>
      </c>
    </row>
    <row r="257" spans="1:7" x14ac:dyDescent="0.3">
      <c r="A257" s="3">
        <v>1963</v>
      </c>
      <c r="B257" s="1">
        <v>4</v>
      </c>
      <c r="C257" s="2">
        <f>DATE(tempQ[[#This Row],[Year]],(tempQ[[#This Row],[Quarter]]-1)*3+2,15)</f>
        <v>23330</v>
      </c>
      <c r="D257" s="3">
        <f>tempQ[[#This Row],[Year]]+1/8+(tempQ[[#This Row],[Quarter]]-1)/4</f>
        <v>1963.875</v>
      </c>
      <c r="E257" s="5">
        <v>7.4333333333333345</v>
      </c>
      <c r="F257" s="5">
        <v>-1.2666666666666664</v>
      </c>
      <c r="G257" s="5">
        <v>3.0666666666666669</v>
      </c>
    </row>
    <row r="258" spans="1:7" x14ac:dyDescent="0.3">
      <c r="A258" s="3">
        <v>1964</v>
      </c>
      <c r="B258" s="1">
        <v>1</v>
      </c>
      <c r="C258" s="2">
        <f>DATE(tempQ[[#This Row],[Year]],(tempQ[[#This Row],[Quarter]]-1)*3+2,15)</f>
        <v>23422</v>
      </c>
      <c r="D258" s="3">
        <f>tempQ[[#This Row],[Year]]+1/8+(tempQ[[#This Row],[Quarter]]-1)/4</f>
        <v>1964.125</v>
      </c>
      <c r="E258" s="5">
        <v>0.93333333333333324</v>
      </c>
      <c r="F258" s="5">
        <v>-7.3999999999999995</v>
      </c>
      <c r="G258" s="5">
        <v>-3.2333333333333338</v>
      </c>
    </row>
    <row r="259" spans="1:7" x14ac:dyDescent="0.3">
      <c r="A259" s="3">
        <v>1964</v>
      </c>
      <c r="B259" s="1">
        <v>2</v>
      </c>
      <c r="C259" s="2">
        <f>DATE(tempQ[[#This Row],[Year]],(tempQ[[#This Row],[Quarter]]-1)*3+2,15)</f>
        <v>23512</v>
      </c>
      <c r="D259" s="3">
        <f>tempQ[[#This Row],[Year]]+1/8+(tempQ[[#This Row],[Quarter]]-1)/4</f>
        <v>1964.375</v>
      </c>
      <c r="E259" s="5">
        <v>18.166666666666668</v>
      </c>
      <c r="F259" s="5">
        <v>7.7</v>
      </c>
      <c r="G259" s="5">
        <v>12.966666666666667</v>
      </c>
    </row>
    <row r="260" spans="1:7" x14ac:dyDescent="0.3">
      <c r="A260" s="3">
        <v>1964</v>
      </c>
      <c r="B260" s="1">
        <v>3</v>
      </c>
      <c r="C260" s="2">
        <f>DATE(tempQ[[#This Row],[Year]],(tempQ[[#This Row],[Quarter]]-1)*3+2,15)</f>
        <v>23604</v>
      </c>
      <c r="D260" s="3">
        <f>tempQ[[#This Row],[Year]]+1/8+(tempQ[[#This Row],[Quarter]]-1)/4</f>
        <v>1964.625</v>
      </c>
      <c r="E260" s="5">
        <v>23.599999999999998</v>
      </c>
      <c r="F260" s="5">
        <v>13.433333333333335</v>
      </c>
      <c r="G260" s="5">
        <v>18.566666666666666</v>
      </c>
    </row>
    <row r="261" spans="1:7" x14ac:dyDescent="0.3">
      <c r="A261" s="3">
        <v>1964</v>
      </c>
      <c r="B261" s="1">
        <v>4</v>
      </c>
      <c r="C261" s="2">
        <f>DATE(tempQ[[#This Row],[Year]],(tempQ[[#This Row],[Quarter]]-1)*3+2,15)</f>
        <v>23696</v>
      </c>
      <c r="D261" s="3">
        <f>tempQ[[#This Row],[Year]]+1/8+(tempQ[[#This Row],[Quarter]]-1)/4</f>
        <v>1964.875</v>
      </c>
      <c r="E261" s="5">
        <v>7.166666666666667</v>
      </c>
      <c r="F261" s="5">
        <v>-1.4666666666666668</v>
      </c>
      <c r="G261" s="5">
        <v>2.8666666666666667</v>
      </c>
    </row>
    <row r="262" spans="1:7" x14ac:dyDescent="0.3">
      <c r="A262" s="3">
        <v>1965</v>
      </c>
      <c r="B262" s="1">
        <v>1</v>
      </c>
      <c r="C262" s="2">
        <f>DATE(tempQ[[#This Row],[Year]],(tempQ[[#This Row],[Quarter]]-1)*3+2,15)</f>
        <v>23788</v>
      </c>
      <c r="D262" s="3">
        <f>tempQ[[#This Row],[Year]]+1/8+(tempQ[[#This Row],[Quarter]]-1)/4</f>
        <v>1965.125</v>
      </c>
      <c r="E262" s="5">
        <v>-1.2999999999999998</v>
      </c>
      <c r="F262" s="5">
        <v>-10.133333333333333</v>
      </c>
      <c r="G262" s="5">
        <v>-5.7333333333333334</v>
      </c>
    </row>
    <row r="263" spans="1:7" x14ac:dyDescent="0.3">
      <c r="A263" s="3">
        <v>1965</v>
      </c>
      <c r="B263" s="1">
        <v>2</v>
      </c>
      <c r="C263" s="2">
        <f>DATE(tempQ[[#This Row],[Year]],(tempQ[[#This Row],[Quarter]]-1)*3+2,15)</f>
        <v>23877</v>
      </c>
      <c r="D263" s="3">
        <f>tempQ[[#This Row],[Year]]+1/8+(tempQ[[#This Row],[Quarter]]-1)/4</f>
        <v>1965.375</v>
      </c>
      <c r="E263" s="5">
        <v>17.233333333333331</v>
      </c>
      <c r="F263" s="5">
        <v>6.4666666666666659</v>
      </c>
      <c r="G263" s="5">
        <v>11.9</v>
      </c>
    </row>
    <row r="264" spans="1:7" x14ac:dyDescent="0.3">
      <c r="A264" s="3">
        <v>1965</v>
      </c>
      <c r="B264" s="1">
        <v>3</v>
      </c>
      <c r="C264" s="2">
        <f>DATE(tempQ[[#This Row],[Year]],(tempQ[[#This Row],[Quarter]]-1)*3+2,15)</f>
        <v>23969</v>
      </c>
      <c r="D264" s="3">
        <f>tempQ[[#This Row],[Year]]+1/8+(tempQ[[#This Row],[Quarter]]-1)/4</f>
        <v>1965.625</v>
      </c>
      <c r="E264" s="5">
        <v>22.700000000000003</v>
      </c>
      <c r="F264" s="5">
        <v>13.233333333333334</v>
      </c>
      <c r="G264" s="5">
        <v>18</v>
      </c>
    </row>
    <row r="265" spans="1:7" x14ac:dyDescent="0.3">
      <c r="A265" s="3">
        <v>1965</v>
      </c>
      <c r="B265" s="1">
        <v>4</v>
      </c>
      <c r="C265" s="2">
        <f>DATE(tempQ[[#This Row],[Year]],(tempQ[[#This Row],[Quarter]]-1)*3+2,15)</f>
        <v>24061</v>
      </c>
      <c r="D265" s="3">
        <f>tempQ[[#This Row],[Year]]+1/8+(tempQ[[#This Row],[Quarter]]-1)/4</f>
        <v>1965.875</v>
      </c>
      <c r="E265" s="5">
        <v>6.7</v>
      </c>
      <c r="F265" s="5">
        <v>-0.23333333333333339</v>
      </c>
      <c r="G265" s="5">
        <v>3.2333333333333329</v>
      </c>
    </row>
    <row r="266" spans="1:7" x14ac:dyDescent="0.3">
      <c r="A266" s="3">
        <v>1966</v>
      </c>
      <c r="B266" s="1">
        <v>1</v>
      </c>
      <c r="C266" s="2">
        <f>DATE(tempQ[[#This Row],[Year]],(tempQ[[#This Row],[Quarter]]-1)*3+2,15)</f>
        <v>24153</v>
      </c>
      <c r="D266" s="3">
        <f>tempQ[[#This Row],[Year]]+1/8+(tempQ[[#This Row],[Quarter]]-1)/4</f>
        <v>1966.125</v>
      </c>
      <c r="E266" s="5">
        <v>-0.70000000000000018</v>
      </c>
      <c r="F266" s="5">
        <v>-9.1</v>
      </c>
      <c r="G266" s="5">
        <v>-4.8999999999999995</v>
      </c>
    </row>
    <row r="267" spans="1:7" x14ac:dyDescent="0.3">
      <c r="A267" s="3">
        <v>1966</v>
      </c>
      <c r="B267" s="1">
        <v>2</v>
      </c>
      <c r="C267" s="2">
        <f>DATE(tempQ[[#This Row],[Year]],(tempQ[[#This Row],[Quarter]]-1)*3+2,15)</f>
        <v>24242</v>
      </c>
      <c r="D267" s="3">
        <f>tempQ[[#This Row],[Year]]+1/8+(tempQ[[#This Row],[Quarter]]-1)/4</f>
        <v>1966.375</v>
      </c>
      <c r="E267" s="5">
        <v>16.566666666666666</v>
      </c>
      <c r="F267" s="5">
        <v>6.6333333333333329</v>
      </c>
      <c r="G267" s="5">
        <v>11.633333333333333</v>
      </c>
    </row>
    <row r="268" spans="1:7" x14ac:dyDescent="0.3">
      <c r="A268" s="3">
        <v>1966</v>
      </c>
      <c r="B268" s="1">
        <v>3</v>
      </c>
      <c r="C268" s="2">
        <f>DATE(tempQ[[#This Row],[Year]],(tempQ[[#This Row],[Quarter]]-1)*3+2,15)</f>
        <v>24334</v>
      </c>
      <c r="D268" s="3">
        <f>tempQ[[#This Row],[Year]]+1/8+(tempQ[[#This Row],[Quarter]]-1)/4</f>
        <v>1966.625</v>
      </c>
      <c r="E268" s="5">
        <v>24.233333333333334</v>
      </c>
      <c r="F268" s="5">
        <v>13.933333333333332</v>
      </c>
      <c r="G268" s="5">
        <v>19.100000000000001</v>
      </c>
    </row>
    <row r="269" spans="1:7" x14ac:dyDescent="0.3">
      <c r="A269" s="3">
        <v>1966</v>
      </c>
      <c r="B269" s="1">
        <v>4</v>
      </c>
      <c r="C269" s="2">
        <f>DATE(tempQ[[#This Row],[Year]],(tempQ[[#This Row],[Quarter]]-1)*3+2,15)</f>
        <v>24426</v>
      </c>
      <c r="D269" s="3">
        <f>tempQ[[#This Row],[Year]]+1/8+(tempQ[[#This Row],[Quarter]]-1)/4</f>
        <v>1966.875</v>
      </c>
      <c r="E269" s="5">
        <v>7.0666666666666664</v>
      </c>
      <c r="F269" s="5">
        <v>-0.36666666666666686</v>
      </c>
      <c r="G269" s="5">
        <v>3.3666666666666671</v>
      </c>
    </row>
    <row r="270" spans="1:7" x14ac:dyDescent="0.3">
      <c r="A270" s="3">
        <v>1967</v>
      </c>
      <c r="B270" s="1">
        <v>1</v>
      </c>
      <c r="C270" s="2">
        <f>DATE(tempQ[[#This Row],[Year]],(tempQ[[#This Row],[Quarter]]-1)*3+2,15)</f>
        <v>24518</v>
      </c>
      <c r="D270" s="3">
        <f>tempQ[[#This Row],[Year]]+1/8+(tempQ[[#This Row],[Quarter]]-1)/4</f>
        <v>1967.125</v>
      </c>
      <c r="E270" s="5">
        <v>-0.49999999999999994</v>
      </c>
      <c r="F270" s="5">
        <v>-9.4333333333333318</v>
      </c>
      <c r="G270" s="5">
        <v>-4.9666666666666659</v>
      </c>
    </row>
    <row r="271" spans="1:7" x14ac:dyDescent="0.3">
      <c r="A271" s="3">
        <v>1967</v>
      </c>
      <c r="B271" s="1">
        <v>2</v>
      </c>
      <c r="C271" s="2">
        <f>DATE(tempQ[[#This Row],[Year]],(tempQ[[#This Row],[Quarter]]-1)*3+2,15)</f>
        <v>24607</v>
      </c>
      <c r="D271" s="3">
        <f>tempQ[[#This Row],[Year]]+1/8+(tempQ[[#This Row],[Quarter]]-1)/4</f>
        <v>1967.375</v>
      </c>
      <c r="E271" s="5">
        <v>16.966666666666669</v>
      </c>
      <c r="F271" s="5">
        <v>7.0999999999999988</v>
      </c>
      <c r="G271" s="5">
        <v>12.066666666666668</v>
      </c>
    </row>
    <row r="272" spans="1:7" x14ac:dyDescent="0.3">
      <c r="A272" s="3">
        <v>1967</v>
      </c>
      <c r="B272" s="1">
        <v>3</v>
      </c>
      <c r="C272" s="2">
        <f>DATE(tempQ[[#This Row],[Year]],(tempQ[[#This Row],[Quarter]]-1)*3+2,15)</f>
        <v>24699</v>
      </c>
      <c r="D272" s="3">
        <f>tempQ[[#This Row],[Year]]+1/8+(tempQ[[#This Row],[Quarter]]-1)/4</f>
        <v>1967.625</v>
      </c>
      <c r="E272" s="5">
        <v>23.666666666666668</v>
      </c>
      <c r="F272" s="5">
        <v>13.700000000000001</v>
      </c>
      <c r="G272" s="5">
        <v>18.7</v>
      </c>
    </row>
    <row r="273" spans="1:7" x14ac:dyDescent="0.3">
      <c r="A273" s="3">
        <v>1967</v>
      </c>
      <c r="B273" s="1">
        <v>4</v>
      </c>
      <c r="C273" s="2">
        <f>DATE(tempQ[[#This Row],[Year]],(tempQ[[#This Row],[Quarter]]-1)*3+2,15)</f>
        <v>24791</v>
      </c>
      <c r="D273" s="3">
        <f>tempQ[[#This Row],[Year]]+1/8+(tempQ[[#This Row],[Quarter]]-1)/4</f>
        <v>1967.875</v>
      </c>
      <c r="E273" s="5">
        <v>6.5333333333333341</v>
      </c>
      <c r="F273" s="5">
        <v>-3.3333333333333215E-2</v>
      </c>
      <c r="G273" s="5">
        <v>3.2666666666666662</v>
      </c>
    </row>
    <row r="274" spans="1:7" x14ac:dyDescent="0.3">
      <c r="A274" s="3">
        <v>1968</v>
      </c>
      <c r="B274" s="1">
        <v>1</v>
      </c>
      <c r="C274" s="2">
        <f>DATE(tempQ[[#This Row],[Year]],(tempQ[[#This Row],[Quarter]]-1)*3+2,15)</f>
        <v>24883</v>
      </c>
      <c r="D274" s="3">
        <f>tempQ[[#This Row],[Year]]+1/8+(tempQ[[#This Row],[Quarter]]-1)/4</f>
        <v>1968.125</v>
      </c>
      <c r="E274" s="5">
        <v>-1.2666666666666666</v>
      </c>
      <c r="F274" s="5">
        <v>-10.333333333333332</v>
      </c>
      <c r="G274" s="5">
        <v>-5.8</v>
      </c>
    </row>
    <row r="275" spans="1:7" x14ac:dyDescent="0.3">
      <c r="A275" s="3">
        <v>1968</v>
      </c>
      <c r="B275" s="1">
        <v>2</v>
      </c>
      <c r="C275" s="2">
        <f>DATE(tempQ[[#This Row],[Year]],(tempQ[[#This Row],[Quarter]]-1)*3+2,15)</f>
        <v>24973</v>
      </c>
      <c r="D275" s="3">
        <f>tempQ[[#This Row],[Year]]+1/8+(tempQ[[#This Row],[Quarter]]-1)/4</f>
        <v>1968.375</v>
      </c>
      <c r="E275" s="5">
        <v>17.433333333333334</v>
      </c>
      <c r="F275" s="5">
        <v>7.9333333333333327</v>
      </c>
      <c r="G275" s="5">
        <v>12.699999999999998</v>
      </c>
    </row>
    <row r="276" spans="1:7" x14ac:dyDescent="0.3">
      <c r="A276" s="3">
        <v>1968</v>
      </c>
      <c r="B276" s="1">
        <v>3</v>
      </c>
      <c r="C276" s="2">
        <f>DATE(tempQ[[#This Row],[Year]],(tempQ[[#This Row],[Quarter]]-1)*3+2,15)</f>
        <v>25065</v>
      </c>
      <c r="D276" s="3">
        <f>tempQ[[#This Row],[Year]]+1/8+(tempQ[[#This Row],[Quarter]]-1)/4</f>
        <v>1968.625</v>
      </c>
      <c r="E276" s="5">
        <v>24.366666666666664</v>
      </c>
      <c r="F276" s="5">
        <v>14.700000000000001</v>
      </c>
      <c r="G276" s="5">
        <v>19.566666666666666</v>
      </c>
    </row>
    <row r="277" spans="1:7" x14ac:dyDescent="0.3">
      <c r="A277" s="3">
        <v>1968</v>
      </c>
      <c r="B277" s="1">
        <v>4</v>
      </c>
      <c r="C277" s="2">
        <f>DATE(tempQ[[#This Row],[Year]],(tempQ[[#This Row],[Quarter]]-1)*3+2,15)</f>
        <v>25157</v>
      </c>
      <c r="D277" s="3">
        <f>tempQ[[#This Row],[Year]]+1/8+(tempQ[[#This Row],[Quarter]]-1)/4</f>
        <v>1968.875</v>
      </c>
      <c r="E277" s="5">
        <v>5.7666666666666657</v>
      </c>
      <c r="F277" s="5">
        <v>-1.0666666666666667</v>
      </c>
      <c r="G277" s="5">
        <v>2.3333333333333326</v>
      </c>
    </row>
    <row r="278" spans="1:7" x14ac:dyDescent="0.3">
      <c r="A278" s="3">
        <v>1969</v>
      </c>
      <c r="B278" s="1">
        <v>1</v>
      </c>
      <c r="C278" s="2">
        <f>DATE(tempQ[[#This Row],[Year]],(tempQ[[#This Row],[Quarter]]-1)*3+2,15)</f>
        <v>25249</v>
      </c>
      <c r="D278" s="3">
        <f>tempQ[[#This Row],[Year]]+1/8+(tempQ[[#This Row],[Quarter]]-1)/4</f>
        <v>1969.125</v>
      </c>
      <c r="E278" s="5">
        <v>-0.26666666666666677</v>
      </c>
      <c r="F278" s="5">
        <v>-8</v>
      </c>
      <c r="G278" s="5">
        <v>-4.166666666666667</v>
      </c>
    </row>
    <row r="279" spans="1:7" x14ac:dyDescent="0.3">
      <c r="A279" s="3">
        <v>1969</v>
      </c>
      <c r="B279" s="1">
        <v>2</v>
      </c>
      <c r="C279" s="2">
        <f>DATE(tempQ[[#This Row],[Year]],(tempQ[[#This Row],[Quarter]]-1)*3+2,15)</f>
        <v>25338</v>
      </c>
      <c r="D279" s="3">
        <f>tempQ[[#This Row],[Year]]+1/8+(tempQ[[#This Row],[Quarter]]-1)/4</f>
        <v>1969.375</v>
      </c>
      <c r="E279" s="5">
        <v>16.8</v>
      </c>
      <c r="F279" s="5">
        <v>7.4000000000000012</v>
      </c>
      <c r="G279" s="5">
        <v>12.133333333333333</v>
      </c>
    </row>
    <row r="280" spans="1:7" x14ac:dyDescent="0.3">
      <c r="A280" s="3">
        <v>1969</v>
      </c>
      <c r="B280" s="1">
        <v>3</v>
      </c>
      <c r="C280" s="2">
        <f>DATE(tempQ[[#This Row],[Year]],(tempQ[[#This Row],[Quarter]]-1)*3+2,15)</f>
        <v>25430</v>
      </c>
      <c r="D280" s="3">
        <f>tempQ[[#This Row],[Year]]+1/8+(tempQ[[#This Row],[Quarter]]-1)/4</f>
        <v>1969.625</v>
      </c>
      <c r="E280" s="5">
        <v>24.366666666666664</v>
      </c>
      <c r="F280" s="5">
        <v>14.666666666666666</v>
      </c>
      <c r="G280" s="5">
        <v>19.566666666666666</v>
      </c>
    </row>
    <row r="281" spans="1:7" x14ac:dyDescent="0.3">
      <c r="A281" s="3">
        <v>1969</v>
      </c>
      <c r="B281" s="1">
        <v>4</v>
      </c>
      <c r="C281" s="2">
        <f>DATE(tempQ[[#This Row],[Year]],(tempQ[[#This Row],[Quarter]]-1)*3+2,15)</f>
        <v>25522</v>
      </c>
      <c r="D281" s="3">
        <f>tempQ[[#This Row],[Year]]+1/8+(tempQ[[#This Row],[Quarter]]-1)/4</f>
        <v>1969.875</v>
      </c>
      <c r="E281" s="5">
        <v>5.833333333333333</v>
      </c>
      <c r="F281" s="5">
        <v>-1.2666666666666666</v>
      </c>
      <c r="G281" s="5">
        <v>2.2999999999999998</v>
      </c>
    </row>
    <row r="282" spans="1:7" x14ac:dyDescent="0.3">
      <c r="A282" s="3">
        <v>1970</v>
      </c>
      <c r="B282" s="1">
        <v>1</v>
      </c>
      <c r="C282" s="2">
        <f>DATE(tempQ[[#This Row],[Year]],(tempQ[[#This Row],[Quarter]]-1)*3+2,15)</f>
        <v>25614</v>
      </c>
      <c r="D282" s="3">
        <f>tempQ[[#This Row],[Year]]+1/8+(tempQ[[#This Row],[Quarter]]-1)/4</f>
        <v>1970.125</v>
      </c>
      <c r="E282" s="5">
        <v>-2.1</v>
      </c>
      <c r="F282" s="5">
        <v>-11.5</v>
      </c>
      <c r="G282" s="5">
        <v>-6.833333333333333</v>
      </c>
    </row>
    <row r="283" spans="1:7" x14ac:dyDescent="0.3">
      <c r="A283" s="3">
        <v>1970</v>
      </c>
      <c r="B283" s="1">
        <v>2</v>
      </c>
      <c r="C283" s="2">
        <f>DATE(tempQ[[#This Row],[Year]],(tempQ[[#This Row],[Quarter]]-1)*3+2,15)</f>
        <v>25703</v>
      </c>
      <c r="D283" s="3">
        <f>tempQ[[#This Row],[Year]]+1/8+(tempQ[[#This Row],[Quarter]]-1)/4</f>
        <v>1970.375</v>
      </c>
      <c r="E283" s="5">
        <v>18.2</v>
      </c>
      <c r="F283" s="5">
        <v>7.4666666666666659</v>
      </c>
      <c r="G283" s="5">
        <v>12.866666666666667</v>
      </c>
    </row>
    <row r="284" spans="1:7" x14ac:dyDescent="0.3">
      <c r="A284" s="3">
        <v>1970</v>
      </c>
      <c r="B284" s="1">
        <v>3</v>
      </c>
      <c r="C284" s="2">
        <f>DATE(tempQ[[#This Row],[Year]],(tempQ[[#This Row],[Quarter]]-1)*3+2,15)</f>
        <v>25795</v>
      </c>
      <c r="D284" s="3">
        <f>tempQ[[#This Row],[Year]]+1/8+(tempQ[[#This Row],[Quarter]]-1)/4</f>
        <v>1970.625</v>
      </c>
      <c r="E284" s="5">
        <v>24.533333333333331</v>
      </c>
      <c r="F284" s="5">
        <v>14.733333333333334</v>
      </c>
      <c r="G284" s="5">
        <v>19.666666666666668</v>
      </c>
    </row>
    <row r="285" spans="1:7" x14ac:dyDescent="0.3">
      <c r="A285" s="3">
        <v>1970</v>
      </c>
      <c r="B285" s="1">
        <v>4</v>
      </c>
      <c r="C285" s="2">
        <f>DATE(tempQ[[#This Row],[Year]],(tempQ[[#This Row],[Quarter]]-1)*3+2,15)</f>
        <v>25887</v>
      </c>
      <c r="D285" s="3">
        <f>tempQ[[#This Row],[Year]]+1/8+(tempQ[[#This Row],[Quarter]]-1)/4</f>
        <v>1970.875</v>
      </c>
      <c r="E285" s="5">
        <v>6.333333333333333</v>
      </c>
      <c r="F285" s="5">
        <v>-0.23333333333333309</v>
      </c>
      <c r="G285" s="5">
        <v>3.0333333333333337</v>
      </c>
    </row>
    <row r="286" spans="1:7" x14ac:dyDescent="0.3">
      <c r="A286" s="3">
        <v>1971</v>
      </c>
      <c r="B286" s="1">
        <v>1</v>
      </c>
      <c r="C286" s="2">
        <f>DATE(tempQ[[#This Row],[Year]],(tempQ[[#This Row],[Quarter]]-1)*3+2,15)</f>
        <v>25979</v>
      </c>
      <c r="D286" s="3">
        <f>tempQ[[#This Row],[Year]]+1/8+(tempQ[[#This Row],[Quarter]]-1)/4</f>
        <v>1971.125</v>
      </c>
      <c r="E286" s="5">
        <v>-1.9333333333333333</v>
      </c>
      <c r="F286" s="5">
        <v>-10.5</v>
      </c>
      <c r="G286" s="5">
        <v>-6.2333333333333334</v>
      </c>
    </row>
    <row r="287" spans="1:7" x14ac:dyDescent="0.3">
      <c r="A287" s="3">
        <v>1971</v>
      </c>
      <c r="B287" s="1">
        <v>2</v>
      </c>
      <c r="C287" s="2">
        <f>DATE(tempQ[[#This Row],[Year]],(tempQ[[#This Row],[Quarter]]-1)*3+2,15)</f>
        <v>26068</v>
      </c>
      <c r="D287" s="3">
        <f>tempQ[[#This Row],[Year]]+1/8+(tempQ[[#This Row],[Quarter]]-1)/4</f>
        <v>1971.375</v>
      </c>
      <c r="E287" s="5">
        <v>17.266666666666666</v>
      </c>
      <c r="F287" s="5">
        <v>6.833333333333333</v>
      </c>
      <c r="G287" s="5">
        <v>12.066666666666668</v>
      </c>
    </row>
    <row r="288" spans="1:7" x14ac:dyDescent="0.3">
      <c r="A288" s="3">
        <v>1971</v>
      </c>
      <c r="B288" s="1">
        <v>3</v>
      </c>
      <c r="C288" s="2">
        <f>DATE(tempQ[[#This Row],[Year]],(tempQ[[#This Row],[Quarter]]-1)*3+2,15)</f>
        <v>26160</v>
      </c>
      <c r="D288" s="3">
        <f>tempQ[[#This Row],[Year]]+1/8+(tempQ[[#This Row],[Quarter]]-1)/4</f>
        <v>1971.625</v>
      </c>
      <c r="E288" s="5">
        <v>24.3</v>
      </c>
      <c r="F288" s="5">
        <v>14.766666666666666</v>
      </c>
      <c r="G288" s="5">
        <v>19.566666666666666</v>
      </c>
    </row>
    <row r="289" spans="1:7" x14ac:dyDescent="0.3">
      <c r="A289" s="3">
        <v>1971</v>
      </c>
      <c r="B289" s="1">
        <v>4</v>
      </c>
      <c r="C289" s="2">
        <f>DATE(tempQ[[#This Row],[Year]],(tempQ[[#This Row],[Quarter]]-1)*3+2,15)</f>
        <v>26252</v>
      </c>
      <c r="D289" s="3">
        <f>tempQ[[#This Row],[Year]]+1/8+(tempQ[[#This Row],[Quarter]]-1)/4</f>
        <v>1971.875</v>
      </c>
      <c r="E289" s="5">
        <v>8.3666666666666671</v>
      </c>
      <c r="F289" s="5">
        <v>0.66666666666666663</v>
      </c>
      <c r="G289" s="5">
        <v>4.5</v>
      </c>
    </row>
    <row r="290" spans="1:7" x14ac:dyDescent="0.3">
      <c r="A290" s="3">
        <v>1972</v>
      </c>
      <c r="B290" s="1">
        <v>1</v>
      </c>
      <c r="C290" s="2">
        <f>DATE(tempQ[[#This Row],[Year]],(tempQ[[#This Row],[Quarter]]-1)*3+2,15)</f>
        <v>26344</v>
      </c>
      <c r="D290" s="3">
        <f>tempQ[[#This Row],[Year]]+1/8+(tempQ[[#This Row],[Quarter]]-1)/4</f>
        <v>1972.125</v>
      </c>
      <c r="E290" s="5">
        <v>-1.1333333333333331</v>
      </c>
      <c r="F290" s="5">
        <v>-10.466666666666667</v>
      </c>
      <c r="G290" s="5">
        <v>-5.833333333333333</v>
      </c>
    </row>
    <row r="291" spans="1:7" x14ac:dyDescent="0.3">
      <c r="A291" s="3">
        <v>1972</v>
      </c>
      <c r="B291" s="1">
        <v>2</v>
      </c>
      <c r="C291" s="2">
        <f>DATE(tempQ[[#This Row],[Year]],(tempQ[[#This Row],[Quarter]]-1)*3+2,15)</f>
        <v>26434</v>
      </c>
      <c r="D291" s="3">
        <f>tempQ[[#This Row],[Year]]+1/8+(tempQ[[#This Row],[Quarter]]-1)/4</f>
        <v>1972.375</v>
      </c>
      <c r="E291" s="5">
        <v>16.633333333333333</v>
      </c>
      <c r="F291" s="5">
        <v>7.1333333333333329</v>
      </c>
      <c r="G291" s="5">
        <v>11.933333333333332</v>
      </c>
    </row>
    <row r="292" spans="1:7" x14ac:dyDescent="0.3">
      <c r="A292" s="3">
        <v>1972</v>
      </c>
      <c r="B292" s="1">
        <v>3</v>
      </c>
      <c r="C292" s="2">
        <f>DATE(tempQ[[#This Row],[Year]],(tempQ[[#This Row],[Quarter]]-1)*3+2,15)</f>
        <v>26526</v>
      </c>
      <c r="D292" s="3">
        <f>tempQ[[#This Row],[Year]]+1/8+(tempQ[[#This Row],[Quarter]]-1)/4</f>
        <v>1972.625</v>
      </c>
      <c r="E292" s="5">
        <v>23.566666666666666</v>
      </c>
      <c r="F292" s="5">
        <v>14.433333333333332</v>
      </c>
      <c r="G292" s="5">
        <v>19.033333333333335</v>
      </c>
    </row>
    <row r="293" spans="1:7" x14ac:dyDescent="0.3">
      <c r="A293" s="3">
        <v>1972</v>
      </c>
      <c r="B293" s="1">
        <v>4</v>
      </c>
      <c r="C293" s="2">
        <f>DATE(tempQ[[#This Row],[Year]],(tempQ[[#This Row],[Quarter]]-1)*3+2,15)</f>
        <v>26618</v>
      </c>
      <c r="D293" s="3">
        <f>tempQ[[#This Row],[Year]]+1/8+(tempQ[[#This Row],[Quarter]]-1)/4</f>
        <v>1972.875</v>
      </c>
      <c r="E293" s="5">
        <v>4.9666666666666668</v>
      </c>
      <c r="F293" s="5">
        <v>-1.9666666666666668</v>
      </c>
      <c r="G293" s="5">
        <v>1.5333333333333332</v>
      </c>
    </row>
    <row r="294" spans="1:7" x14ac:dyDescent="0.3">
      <c r="A294" s="3">
        <v>1973</v>
      </c>
      <c r="B294" s="1">
        <v>1</v>
      </c>
      <c r="C294" s="2">
        <f>DATE(tempQ[[#This Row],[Year]],(tempQ[[#This Row],[Quarter]]-1)*3+2,15)</f>
        <v>26710</v>
      </c>
      <c r="D294" s="3">
        <f>tempQ[[#This Row],[Year]]+1/8+(tempQ[[#This Row],[Quarter]]-1)/4</f>
        <v>1973.125</v>
      </c>
      <c r="E294" s="5">
        <v>1.2666666666666668</v>
      </c>
      <c r="F294" s="5">
        <v>-6.9333333333333336</v>
      </c>
      <c r="G294" s="5">
        <v>-2.8333333333333335</v>
      </c>
    </row>
    <row r="295" spans="1:7" x14ac:dyDescent="0.3">
      <c r="A295" s="3">
        <v>1973</v>
      </c>
      <c r="B295" s="1">
        <v>2</v>
      </c>
      <c r="C295" s="2">
        <f>DATE(tempQ[[#This Row],[Year]],(tempQ[[#This Row],[Quarter]]-1)*3+2,15)</f>
        <v>26799</v>
      </c>
      <c r="D295" s="3">
        <f>tempQ[[#This Row],[Year]]+1/8+(tempQ[[#This Row],[Quarter]]-1)/4</f>
        <v>1973.375</v>
      </c>
      <c r="E295" s="5">
        <v>17.033333333333331</v>
      </c>
      <c r="F295" s="5">
        <v>8.6666666666666661</v>
      </c>
      <c r="G295" s="5">
        <v>12.9</v>
      </c>
    </row>
    <row r="296" spans="1:7" x14ac:dyDescent="0.3">
      <c r="A296" s="3">
        <v>1973</v>
      </c>
      <c r="B296" s="1">
        <v>3</v>
      </c>
      <c r="C296" s="2">
        <f>DATE(tempQ[[#This Row],[Year]],(tempQ[[#This Row],[Quarter]]-1)*3+2,15)</f>
        <v>26891</v>
      </c>
      <c r="D296" s="3">
        <f>tempQ[[#This Row],[Year]]+1/8+(tempQ[[#This Row],[Quarter]]-1)/4</f>
        <v>1973.625</v>
      </c>
      <c r="E296" s="5">
        <v>25.100000000000005</v>
      </c>
      <c r="F296" s="5">
        <v>15.466666666666667</v>
      </c>
      <c r="G296" s="5">
        <v>20.3</v>
      </c>
    </row>
    <row r="297" spans="1:7" x14ac:dyDescent="0.3">
      <c r="A297" s="3">
        <v>1973</v>
      </c>
      <c r="B297" s="1">
        <v>4</v>
      </c>
      <c r="C297" s="2">
        <f>DATE(tempQ[[#This Row],[Year]],(tempQ[[#This Row],[Quarter]]-1)*3+2,15)</f>
        <v>26983</v>
      </c>
      <c r="D297" s="3">
        <f>tempQ[[#This Row],[Year]]+1/8+(tempQ[[#This Row],[Quarter]]-1)/4</f>
        <v>1973.875</v>
      </c>
      <c r="E297" s="5">
        <v>7.0999999999999988</v>
      </c>
      <c r="F297" s="5">
        <v>-9.9999999999999936E-2</v>
      </c>
      <c r="G297" s="5">
        <v>3.5</v>
      </c>
    </row>
    <row r="298" spans="1:7" x14ac:dyDescent="0.3">
      <c r="A298" s="3">
        <v>1974</v>
      </c>
      <c r="B298" s="1">
        <v>1</v>
      </c>
      <c r="C298" s="2">
        <f>DATE(tempQ[[#This Row],[Year]],(tempQ[[#This Row],[Quarter]]-1)*3+2,15)</f>
        <v>27075</v>
      </c>
      <c r="D298" s="3">
        <f>tempQ[[#This Row],[Year]]+1/8+(tempQ[[#This Row],[Quarter]]-1)/4</f>
        <v>1974.125</v>
      </c>
      <c r="E298" s="5">
        <v>-0.99999999999999989</v>
      </c>
      <c r="F298" s="5">
        <v>-9.3333333333333321</v>
      </c>
      <c r="G298" s="5">
        <v>-5.166666666666667</v>
      </c>
    </row>
    <row r="299" spans="1:7" x14ac:dyDescent="0.3">
      <c r="A299" s="3">
        <v>1974</v>
      </c>
      <c r="B299" s="1">
        <v>2</v>
      </c>
      <c r="C299" s="2">
        <f>DATE(tempQ[[#This Row],[Year]],(tempQ[[#This Row],[Quarter]]-1)*3+2,15)</f>
        <v>27164</v>
      </c>
      <c r="D299" s="3">
        <f>tempQ[[#This Row],[Year]]+1/8+(tempQ[[#This Row],[Quarter]]-1)/4</f>
        <v>1974.375</v>
      </c>
      <c r="E299" s="5">
        <v>16.833333333333332</v>
      </c>
      <c r="F299" s="5">
        <v>7.3</v>
      </c>
      <c r="G299" s="5">
        <v>12.1</v>
      </c>
    </row>
    <row r="300" spans="1:7" x14ac:dyDescent="0.3">
      <c r="A300" s="3">
        <v>1974</v>
      </c>
      <c r="B300" s="1">
        <v>3</v>
      </c>
      <c r="C300" s="2">
        <f>DATE(tempQ[[#This Row],[Year]],(tempQ[[#This Row],[Quarter]]-1)*3+2,15)</f>
        <v>27256</v>
      </c>
      <c r="D300" s="3">
        <f>tempQ[[#This Row],[Year]]+1/8+(tempQ[[#This Row],[Quarter]]-1)/4</f>
        <v>1974.625</v>
      </c>
      <c r="E300" s="5">
        <v>23.400000000000002</v>
      </c>
      <c r="F300" s="5">
        <v>14</v>
      </c>
      <c r="G300" s="5">
        <v>18.733333333333331</v>
      </c>
    </row>
    <row r="301" spans="1:7" x14ac:dyDescent="0.3">
      <c r="A301" s="3">
        <v>1974</v>
      </c>
      <c r="B301" s="1">
        <v>4</v>
      </c>
      <c r="C301" s="2">
        <f>DATE(tempQ[[#This Row],[Year]],(tempQ[[#This Row],[Quarter]]-1)*3+2,15)</f>
        <v>27348</v>
      </c>
      <c r="D301" s="3">
        <f>tempQ[[#This Row],[Year]]+1/8+(tempQ[[#This Row],[Quarter]]-1)/4</f>
        <v>1974.875</v>
      </c>
      <c r="E301" s="5">
        <v>6.5333333333333341</v>
      </c>
      <c r="F301" s="5">
        <v>-0.49999999999999983</v>
      </c>
      <c r="G301" s="5">
        <v>3.0333333333333332</v>
      </c>
    </row>
    <row r="302" spans="1:7" x14ac:dyDescent="0.3">
      <c r="A302" s="3">
        <v>1975</v>
      </c>
      <c r="B302" s="1">
        <v>1</v>
      </c>
      <c r="C302" s="2">
        <f>DATE(tempQ[[#This Row],[Year]],(tempQ[[#This Row],[Quarter]]-1)*3+2,15)</f>
        <v>27440</v>
      </c>
      <c r="D302" s="3">
        <f>tempQ[[#This Row],[Year]]+1/8+(tempQ[[#This Row],[Quarter]]-1)/4</f>
        <v>1975.125</v>
      </c>
      <c r="E302" s="5">
        <v>0.23333333333333331</v>
      </c>
      <c r="F302" s="5">
        <v>-7.666666666666667</v>
      </c>
      <c r="G302" s="5">
        <v>-3.7333333333333329</v>
      </c>
    </row>
    <row r="303" spans="1:7" x14ac:dyDescent="0.3">
      <c r="A303" s="3">
        <v>1975</v>
      </c>
      <c r="B303" s="1">
        <v>2</v>
      </c>
      <c r="C303" s="2">
        <f>DATE(tempQ[[#This Row],[Year]],(tempQ[[#This Row],[Quarter]]-1)*3+2,15)</f>
        <v>27529</v>
      </c>
      <c r="D303" s="3">
        <f>tempQ[[#This Row],[Year]]+1/8+(tempQ[[#This Row],[Quarter]]-1)/4</f>
        <v>1975.375</v>
      </c>
      <c r="E303" s="5">
        <v>18.266666666666666</v>
      </c>
      <c r="F303" s="5">
        <v>8.4666666666666668</v>
      </c>
      <c r="G303" s="5">
        <v>13.4</v>
      </c>
    </row>
    <row r="304" spans="1:7" x14ac:dyDescent="0.3">
      <c r="A304" s="3">
        <v>1975</v>
      </c>
      <c r="B304" s="1">
        <v>3</v>
      </c>
      <c r="C304" s="2">
        <f>DATE(tempQ[[#This Row],[Year]],(tempQ[[#This Row],[Quarter]]-1)*3+2,15)</f>
        <v>27621</v>
      </c>
      <c r="D304" s="3">
        <f>tempQ[[#This Row],[Year]]+1/8+(tempQ[[#This Row],[Quarter]]-1)/4</f>
        <v>1975.625</v>
      </c>
      <c r="E304" s="5">
        <v>24.066666666666666</v>
      </c>
      <c r="F304" s="5">
        <v>14.700000000000001</v>
      </c>
      <c r="G304" s="5">
        <v>19.399999999999999</v>
      </c>
    </row>
    <row r="305" spans="1:7" x14ac:dyDescent="0.3">
      <c r="A305" s="3">
        <v>1975</v>
      </c>
      <c r="B305" s="1">
        <v>4</v>
      </c>
      <c r="C305" s="2">
        <f>DATE(tempQ[[#This Row],[Year]],(tempQ[[#This Row],[Quarter]]-1)*3+2,15)</f>
        <v>27713</v>
      </c>
      <c r="D305" s="3">
        <f>tempQ[[#This Row],[Year]]+1/8+(tempQ[[#This Row],[Quarter]]-1)/4</f>
        <v>1975.875</v>
      </c>
      <c r="E305" s="5">
        <v>7.5333333333333341</v>
      </c>
      <c r="F305" s="5">
        <v>-0.19999999999999987</v>
      </c>
      <c r="G305" s="5">
        <v>3.6666666666666674</v>
      </c>
    </row>
    <row r="306" spans="1:7" x14ac:dyDescent="0.3">
      <c r="A306" s="3">
        <v>1976</v>
      </c>
      <c r="B306" s="1">
        <v>1</v>
      </c>
      <c r="C306" s="2">
        <f>DATE(tempQ[[#This Row],[Year]],(tempQ[[#This Row],[Quarter]]-1)*3+2,15)</f>
        <v>27805</v>
      </c>
      <c r="D306" s="3">
        <f>tempQ[[#This Row],[Year]]+1/8+(tempQ[[#This Row],[Quarter]]-1)/4</f>
        <v>1976.125</v>
      </c>
      <c r="E306" s="5">
        <v>0.3666666666666667</v>
      </c>
      <c r="F306" s="5">
        <v>-9.2333333333333325</v>
      </c>
      <c r="G306" s="5">
        <v>-4.4666666666666659</v>
      </c>
    </row>
    <row r="307" spans="1:7" x14ac:dyDescent="0.3">
      <c r="A307" s="3">
        <v>1976</v>
      </c>
      <c r="B307" s="1">
        <v>2</v>
      </c>
      <c r="C307" s="2">
        <f>DATE(tempQ[[#This Row],[Year]],(tempQ[[#This Row],[Quarter]]-1)*3+2,15)</f>
        <v>27895</v>
      </c>
      <c r="D307" s="3">
        <f>tempQ[[#This Row],[Year]]+1/8+(tempQ[[#This Row],[Quarter]]-1)/4</f>
        <v>1976.375</v>
      </c>
      <c r="E307" s="5">
        <v>18.466666666666665</v>
      </c>
      <c r="F307" s="5">
        <v>8.4333333333333336</v>
      </c>
      <c r="G307" s="5">
        <v>13.466666666666669</v>
      </c>
    </row>
    <row r="308" spans="1:7" x14ac:dyDescent="0.3">
      <c r="A308" s="3">
        <v>1976</v>
      </c>
      <c r="B308" s="1">
        <v>3</v>
      </c>
      <c r="C308" s="2">
        <f>DATE(tempQ[[#This Row],[Year]],(tempQ[[#This Row],[Quarter]]-1)*3+2,15)</f>
        <v>27987</v>
      </c>
      <c r="D308" s="3">
        <f>tempQ[[#This Row],[Year]]+1/8+(tempQ[[#This Row],[Quarter]]-1)/4</f>
        <v>1976.625</v>
      </c>
      <c r="E308" s="5">
        <v>22.933333333333337</v>
      </c>
      <c r="F308" s="5">
        <v>13.766666666666666</v>
      </c>
      <c r="G308" s="5">
        <v>18.400000000000002</v>
      </c>
    </row>
    <row r="309" spans="1:7" x14ac:dyDescent="0.3">
      <c r="A309" s="3">
        <v>1976</v>
      </c>
      <c r="B309" s="1">
        <v>4</v>
      </c>
      <c r="C309" s="2">
        <f>DATE(tempQ[[#This Row],[Year]],(tempQ[[#This Row],[Quarter]]-1)*3+2,15)</f>
        <v>28079</v>
      </c>
      <c r="D309" s="3">
        <f>tempQ[[#This Row],[Year]]+1/8+(tempQ[[#This Row],[Quarter]]-1)/4</f>
        <v>1976.875</v>
      </c>
      <c r="E309" s="5">
        <v>4</v>
      </c>
      <c r="F309" s="5">
        <v>-4.3</v>
      </c>
      <c r="G309" s="5">
        <v>-0.13333333333333375</v>
      </c>
    </row>
    <row r="310" spans="1:7" x14ac:dyDescent="0.3">
      <c r="A310" s="3">
        <v>1977</v>
      </c>
      <c r="B310" s="1">
        <v>1</v>
      </c>
      <c r="C310" s="2">
        <f>DATE(tempQ[[#This Row],[Year]],(tempQ[[#This Row],[Quarter]]-1)*3+2,15)</f>
        <v>28171</v>
      </c>
      <c r="D310" s="3">
        <f>tempQ[[#This Row],[Year]]+1/8+(tempQ[[#This Row],[Quarter]]-1)/4</f>
        <v>1977.125</v>
      </c>
      <c r="E310" s="5">
        <v>-1.0666666666666667</v>
      </c>
      <c r="F310" s="5">
        <v>-9.2333333333333343</v>
      </c>
      <c r="G310" s="5">
        <v>-5.166666666666667</v>
      </c>
    </row>
    <row r="311" spans="1:7" x14ac:dyDescent="0.3">
      <c r="A311" s="3">
        <v>1977</v>
      </c>
      <c r="B311" s="1">
        <v>2</v>
      </c>
      <c r="C311" s="2">
        <f>DATE(tempQ[[#This Row],[Year]],(tempQ[[#This Row],[Quarter]]-1)*3+2,15)</f>
        <v>28260</v>
      </c>
      <c r="D311" s="3">
        <f>tempQ[[#This Row],[Year]]+1/8+(tempQ[[#This Row],[Quarter]]-1)/4</f>
        <v>1977.375</v>
      </c>
      <c r="E311" s="5">
        <v>19.099999999999998</v>
      </c>
      <c r="F311" s="5">
        <v>7.7666666666666666</v>
      </c>
      <c r="G311" s="5">
        <v>13.466666666666669</v>
      </c>
    </row>
    <row r="312" spans="1:7" x14ac:dyDescent="0.3">
      <c r="A312" s="3">
        <v>1977</v>
      </c>
      <c r="B312" s="1">
        <v>3</v>
      </c>
      <c r="C312" s="2">
        <f>DATE(tempQ[[#This Row],[Year]],(tempQ[[#This Row],[Quarter]]-1)*3+2,15)</f>
        <v>28352</v>
      </c>
      <c r="D312" s="3">
        <f>tempQ[[#This Row],[Year]]+1/8+(tempQ[[#This Row],[Quarter]]-1)/4</f>
        <v>1977.625</v>
      </c>
      <c r="E312" s="5">
        <v>23.433333333333334</v>
      </c>
      <c r="F312" s="5">
        <v>14.733333333333334</v>
      </c>
      <c r="G312" s="5">
        <v>19.133333333333333</v>
      </c>
    </row>
    <row r="313" spans="1:7" x14ac:dyDescent="0.3">
      <c r="A313" s="3">
        <v>1977</v>
      </c>
      <c r="B313" s="1">
        <v>4</v>
      </c>
      <c r="C313" s="2">
        <f>DATE(tempQ[[#This Row],[Year]],(tempQ[[#This Row],[Quarter]]-1)*3+2,15)</f>
        <v>28444</v>
      </c>
      <c r="D313" s="3">
        <f>tempQ[[#This Row],[Year]]+1/8+(tempQ[[#This Row],[Quarter]]-1)/4</f>
        <v>1977.875</v>
      </c>
      <c r="E313" s="5">
        <v>6.3666666666666671</v>
      </c>
      <c r="F313" s="5">
        <v>-1.6333333333333331</v>
      </c>
      <c r="G313" s="5">
        <v>2.3666666666666663</v>
      </c>
    </row>
    <row r="314" spans="1:7" x14ac:dyDescent="0.3">
      <c r="A314" s="3">
        <v>1978</v>
      </c>
      <c r="B314" s="1">
        <v>1</v>
      </c>
      <c r="C314" s="2">
        <f>DATE(tempQ[[#This Row],[Year]],(tempQ[[#This Row],[Quarter]]-1)*3+2,15)</f>
        <v>28536</v>
      </c>
      <c r="D314" s="3">
        <f>tempQ[[#This Row],[Year]]+1/8+(tempQ[[#This Row],[Quarter]]-1)/4</f>
        <v>1978.125</v>
      </c>
      <c r="E314" s="5">
        <v>-3.1333333333333333</v>
      </c>
      <c r="F314" s="5">
        <v>-12</v>
      </c>
      <c r="G314" s="5">
        <v>-7.6000000000000005</v>
      </c>
    </row>
    <row r="315" spans="1:7" x14ac:dyDescent="0.3">
      <c r="A315" s="3">
        <v>1978</v>
      </c>
      <c r="B315" s="1">
        <v>2</v>
      </c>
      <c r="C315" s="2">
        <f>DATE(tempQ[[#This Row],[Year]],(tempQ[[#This Row],[Quarter]]-1)*3+2,15)</f>
        <v>28625</v>
      </c>
      <c r="D315" s="3">
        <f>tempQ[[#This Row],[Year]]+1/8+(tempQ[[#This Row],[Quarter]]-1)/4</f>
        <v>1978.375</v>
      </c>
      <c r="E315" s="5">
        <v>17.533333333333331</v>
      </c>
      <c r="F315" s="5">
        <v>7.3</v>
      </c>
      <c r="G315" s="5">
        <v>12.433333333333335</v>
      </c>
    </row>
    <row r="316" spans="1:7" x14ac:dyDescent="0.3">
      <c r="A316" s="3">
        <v>1978</v>
      </c>
      <c r="B316" s="1">
        <v>3</v>
      </c>
      <c r="C316" s="2">
        <f>DATE(tempQ[[#This Row],[Year]],(tempQ[[#This Row],[Quarter]]-1)*3+2,15)</f>
        <v>28717</v>
      </c>
      <c r="D316" s="3">
        <f>tempQ[[#This Row],[Year]]+1/8+(tempQ[[#This Row],[Quarter]]-1)/4</f>
        <v>1978.625</v>
      </c>
      <c r="E316" s="5">
        <v>23.933333333333334</v>
      </c>
      <c r="F316" s="5">
        <v>14.066666666666668</v>
      </c>
      <c r="G316" s="5">
        <v>19.033333333333331</v>
      </c>
    </row>
    <row r="317" spans="1:7" x14ac:dyDescent="0.3">
      <c r="A317" s="3">
        <v>1978</v>
      </c>
      <c r="B317" s="1">
        <v>4</v>
      </c>
      <c r="C317" s="2">
        <f>DATE(tempQ[[#This Row],[Year]],(tempQ[[#This Row],[Quarter]]-1)*3+2,15)</f>
        <v>28809</v>
      </c>
      <c r="D317" s="3">
        <f>tempQ[[#This Row],[Year]]+1/8+(tempQ[[#This Row],[Quarter]]-1)/4</f>
        <v>1978.875</v>
      </c>
      <c r="E317" s="5">
        <v>6.9666666666666659</v>
      </c>
      <c r="F317" s="5">
        <v>-1.1666666666666667</v>
      </c>
      <c r="G317" s="5">
        <v>2.9</v>
      </c>
    </row>
    <row r="318" spans="1:7" x14ac:dyDescent="0.3">
      <c r="A318" s="3">
        <v>1979</v>
      </c>
      <c r="B318" s="1">
        <v>1</v>
      </c>
      <c r="C318" s="2">
        <f>DATE(tempQ[[#This Row],[Year]],(tempQ[[#This Row],[Quarter]]-1)*3+2,15)</f>
        <v>28901</v>
      </c>
      <c r="D318" s="3">
        <f>tempQ[[#This Row],[Year]]+1/8+(tempQ[[#This Row],[Quarter]]-1)/4</f>
        <v>1979.125</v>
      </c>
      <c r="E318" s="5">
        <v>-1.5999999999999996</v>
      </c>
      <c r="F318" s="5">
        <v>-10</v>
      </c>
      <c r="G318" s="5">
        <v>-5.833333333333333</v>
      </c>
    </row>
    <row r="319" spans="1:7" x14ac:dyDescent="0.3">
      <c r="A319" s="3">
        <v>1979</v>
      </c>
      <c r="B319" s="1">
        <v>2</v>
      </c>
      <c r="C319" s="2">
        <f>DATE(tempQ[[#This Row],[Year]],(tempQ[[#This Row],[Quarter]]-1)*3+2,15)</f>
        <v>28990</v>
      </c>
      <c r="D319" s="3">
        <f>tempQ[[#This Row],[Year]]+1/8+(tempQ[[#This Row],[Quarter]]-1)/4</f>
        <v>1979.375</v>
      </c>
      <c r="E319" s="5">
        <v>17.599999999999998</v>
      </c>
      <c r="F319" s="5">
        <v>8.0666666666666664</v>
      </c>
      <c r="G319" s="5">
        <v>12.833333333333334</v>
      </c>
    </row>
    <row r="320" spans="1:7" x14ac:dyDescent="0.3">
      <c r="A320" s="3">
        <v>1979</v>
      </c>
      <c r="B320" s="1">
        <v>3</v>
      </c>
      <c r="C320" s="2">
        <f>DATE(tempQ[[#This Row],[Year]],(tempQ[[#This Row],[Quarter]]-1)*3+2,15)</f>
        <v>29082</v>
      </c>
      <c r="D320" s="3">
        <f>tempQ[[#This Row],[Year]]+1/8+(tempQ[[#This Row],[Quarter]]-1)/4</f>
        <v>1979.625</v>
      </c>
      <c r="E320" s="5">
        <v>24.166666666666668</v>
      </c>
      <c r="F320" s="5">
        <v>14.233333333333334</v>
      </c>
      <c r="G320" s="5">
        <v>19.233333333333331</v>
      </c>
    </row>
    <row r="321" spans="1:7" x14ac:dyDescent="0.3">
      <c r="A321" s="3">
        <v>1979</v>
      </c>
      <c r="B321" s="1">
        <v>4</v>
      </c>
      <c r="C321" s="2">
        <f>DATE(tempQ[[#This Row],[Year]],(tempQ[[#This Row],[Quarter]]-1)*3+2,15)</f>
        <v>29174</v>
      </c>
      <c r="D321" s="3">
        <f>tempQ[[#This Row],[Year]]+1/8+(tempQ[[#This Row],[Quarter]]-1)/4</f>
        <v>1979.875</v>
      </c>
      <c r="E321" s="5">
        <v>7.5333333333333323</v>
      </c>
      <c r="F321" s="5">
        <v>0.5</v>
      </c>
      <c r="G321" s="5">
        <v>4.0333333333333332</v>
      </c>
    </row>
    <row r="322" spans="1:7" x14ac:dyDescent="0.3">
      <c r="A322" s="3">
        <v>1980</v>
      </c>
      <c r="B322" s="1">
        <v>1</v>
      </c>
      <c r="C322" s="2">
        <f>DATE(tempQ[[#This Row],[Year]],(tempQ[[#This Row],[Quarter]]-1)*3+2,15)</f>
        <v>29266</v>
      </c>
      <c r="D322" s="3">
        <f>tempQ[[#This Row],[Year]]+1/8+(tempQ[[#This Row],[Quarter]]-1)/4</f>
        <v>1980.125</v>
      </c>
      <c r="E322" s="5">
        <v>-1.1000000000000001</v>
      </c>
      <c r="F322" s="5">
        <v>-9.5666666666666682</v>
      </c>
      <c r="G322" s="5">
        <v>-5.3666666666666663</v>
      </c>
    </row>
    <row r="323" spans="1:7" x14ac:dyDescent="0.3">
      <c r="A323" s="3">
        <v>1980</v>
      </c>
      <c r="B323" s="1">
        <v>2</v>
      </c>
      <c r="C323" s="2">
        <f>DATE(tempQ[[#This Row],[Year]],(tempQ[[#This Row],[Quarter]]-1)*3+2,15)</f>
        <v>29356</v>
      </c>
      <c r="D323" s="3">
        <f>tempQ[[#This Row],[Year]]+1/8+(tempQ[[#This Row],[Quarter]]-1)/4</f>
        <v>1980.375</v>
      </c>
      <c r="E323" s="5">
        <v>17.566666666666666</v>
      </c>
      <c r="F323" s="5">
        <v>7.5999999999999988</v>
      </c>
      <c r="G323" s="5">
        <v>12.6</v>
      </c>
    </row>
    <row r="324" spans="1:7" x14ac:dyDescent="0.3">
      <c r="A324" s="3">
        <v>1980</v>
      </c>
      <c r="B324" s="1">
        <v>3</v>
      </c>
      <c r="C324" s="2">
        <f>DATE(tempQ[[#This Row],[Year]],(tempQ[[#This Row],[Quarter]]-1)*3+2,15)</f>
        <v>29448</v>
      </c>
      <c r="D324" s="3">
        <f>tempQ[[#This Row],[Year]]+1/8+(tempQ[[#This Row],[Quarter]]-1)/4</f>
        <v>1980.625</v>
      </c>
      <c r="E324" s="5">
        <v>24.266666666666666</v>
      </c>
      <c r="F324" s="5">
        <v>14.733333333333334</v>
      </c>
      <c r="G324" s="5">
        <v>19.533333333333331</v>
      </c>
    </row>
    <row r="325" spans="1:7" x14ac:dyDescent="0.3">
      <c r="A325" s="3">
        <v>1980</v>
      </c>
      <c r="B325" s="1">
        <v>4</v>
      </c>
      <c r="C325" s="2">
        <f>DATE(tempQ[[#This Row],[Year]],(tempQ[[#This Row],[Quarter]]-1)*3+2,15)</f>
        <v>29540</v>
      </c>
      <c r="D325" s="3">
        <f>tempQ[[#This Row],[Year]]+1/8+(tempQ[[#This Row],[Quarter]]-1)/4</f>
        <v>1980.875</v>
      </c>
      <c r="E325" s="5">
        <v>4.4999999999999991</v>
      </c>
      <c r="F325" s="5">
        <v>-4</v>
      </c>
      <c r="G325" s="5">
        <v>0.26666666666666689</v>
      </c>
    </row>
    <row r="326" spans="1:7" x14ac:dyDescent="0.3">
      <c r="A326" s="3">
        <v>1981</v>
      </c>
      <c r="B326" s="1">
        <v>1</v>
      </c>
      <c r="C326" s="2">
        <f>DATE(tempQ[[#This Row],[Year]],(tempQ[[#This Row],[Quarter]]-1)*3+2,15)</f>
        <v>29632</v>
      </c>
      <c r="D326" s="3">
        <f>tempQ[[#This Row],[Year]]+1/8+(tempQ[[#This Row],[Quarter]]-1)/4</f>
        <v>1981.125</v>
      </c>
      <c r="E326" s="5">
        <v>0.33333333333333304</v>
      </c>
      <c r="F326" s="5">
        <v>-9.2999999999999989</v>
      </c>
      <c r="G326" s="5">
        <v>-4.5</v>
      </c>
    </row>
    <row r="327" spans="1:7" x14ac:dyDescent="0.3">
      <c r="A327" s="3">
        <v>1981</v>
      </c>
      <c r="B327" s="1">
        <v>2</v>
      </c>
      <c r="C327" s="2">
        <f>DATE(tempQ[[#This Row],[Year]],(tempQ[[#This Row],[Quarter]]-1)*3+2,15)</f>
        <v>29721</v>
      </c>
      <c r="D327" s="3">
        <f>tempQ[[#This Row],[Year]]+1/8+(tempQ[[#This Row],[Quarter]]-1)/4</f>
        <v>1981.375</v>
      </c>
      <c r="E327" s="5">
        <v>18.033333333333335</v>
      </c>
      <c r="F327" s="5">
        <v>8.0333333333333332</v>
      </c>
      <c r="G327" s="5">
        <v>13.033333333333331</v>
      </c>
    </row>
    <row r="328" spans="1:7" x14ac:dyDescent="0.3">
      <c r="A328" s="3">
        <v>1981</v>
      </c>
      <c r="B328" s="1">
        <v>3</v>
      </c>
      <c r="C328" s="2">
        <f>DATE(tempQ[[#This Row],[Year]],(tempQ[[#This Row],[Quarter]]-1)*3+2,15)</f>
        <v>29813</v>
      </c>
      <c r="D328" s="3">
        <f>tempQ[[#This Row],[Year]]+1/8+(tempQ[[#This Row],[Quarter]]-1)/4</f>
        <v>1981.625</v>
      </c>
      <c r="E328" s="5">
        <v>23.566666666666666</v>
      </c>
      <c r="F328" s="5">
        <v>14.466666666666667</v>
      </c>
      <c r="G328" s="5">
        <v>19.066666666666666</v>
      </c>
    </row>
    <row r="329" spans="1:7" x14ac:dyDescent="0.3">
      <c r="A329" s="3">
        <v>1981</v>
      </c>
      <c r="B329" s="1">
        <v>4</v>
      </c>
      <c r="C329" s="2">
        <f>DATE(tempQ[[#This Row],[Year]],(tempQ[[#This Row],[Quarter]]-1)*3+2,15)</f>
        <v>29905</v>
      </c>
      <c r="D329" s="3">
        <f>tempQ[[#This Row],[Year]]+1/8+(tempQ[[#This Row],[Quarter]]-1)/4</f>
        <v>1981.875</v>
      </c>
      <c r="E329" s="5">
        <v>6.4666666666666677</v>
      </c>
      <c r="F329" s="5">
        <v>-1.0333333333333332</v>
      </c>
      <c r="G329" s="5">
        <v>2.7333333333333329</v>
      </c>
    </row>
    <row r="330" spans="1:7" x14ac:dyDescent="0.3">
      <c r="A330" s="3">
        <v>1982</v>
      </c>
      <c r="B330" s="1">
        <v>1</v>
      </c>
      <c r="C330" s="2">
        <f>DATE(tempQ[[#This Row],[Year]],(tempQ[[#This Row],[Quarter]]-1)*3+2,15)</f>
        <v>29997</v>
      </c>
      <c r="D330" s="3">
        <f>tempQ[[#This Row],[Year]]+1/8+(tempQ[[#This Row],[Quarter]]-1)/4</f>
        <v>1982.125</v>
      </c>
      <c r="E330" s="5">
        <v>-1.5333333333333332</v>
      </c>
      <c r="F330" s="5">
        <v>-11.233333333333333</v>
      </c>
      <c r="G330" s="5">
        <v>-6.3999999999999995</v>
      </c>
    </row>
    <row r="331" spans="1:7" x14ac:dyDescent="0.3">
      <c r="A331" s="3">
        <v>1982</v>
      </c>
      <c r="B331" s="1">
        <v>2</v>
      </c>
      <c r="C331" s="2">
        <f>DATE(tempQ[[#This Row],[Year]],(tempQ[[#This Row],[Quarter]]-1)*3+2,15)</f>
        <v>30086</v>
      </c>
      <c r="D331" s="3">
        <f>tempQ[[#This Row],[Year]]+1/8+(tempQ[[#This Row],[Quarter]]-1)/4</f>
        <v>1982.375</v>
      </c>
      <c r="E331" s="5">
        <v>17.166666666666668</v>
      </c>
      <c r="F331" s="5">
        <v>7.3999999999999995</v>
      </c>
      <c r="G331" s="5">
        <v>12.300000000000002</v>
      </c>
    </row>
    <row r="332" spans="1:7" x14ac:dyDescent="0.3">
      <c r="A332" s="3">
        <v>1982</v>
      </c>
      <c r="B332" s="1">
        <v>3</v>
      </c>
      <c r="C332" s="2">
        <f>DATE(tempQ[[#This Row],[Year]],(tempQ[[#This Row],[Quarter]]-1)*3+2,15)</f>
        <v>30178</v>
      </c>
      <c r="D332" s="3">
        <f>tempQ[[#This Row],[Year]]+1/8+(tempQ[[#This Row],[Quarter]]-1)/4</f>
        <v>1982.625</v>
      </c>
      <c r="E332" s="5">
        <v>23.3</v>
      </c>
      <c r="F332" s="5">
        <v>13.433333333333332</v>
      </c>
      <c r="G332" s="5">
        <v>18.399999999999999</v>
      </c>
    </row>
    <row r="333" spans="1:7" x14ac:dyDescent="0.3">
      <c r="A333" s="3">
        <v>1982</v>
      </c>
      <c r="B333" s="1">
        <v>4</v>
      </c>
      <c r="C333" s="2">
        <f>DATE(tempQ[[#This Row],[Year]],(tempQ[[#This Row],[Quarter]]-1)*3+2,15)</f>
        <v>30270</v>
      </c>
      <c r="D333" s="3">
        <f>tempQ[[#This Row],[Year]]+1/8+(tempQ[[#This Row],[Quarter]]-1)/4</f>
        <v>1982.875</v>
      </c>
      <c r="E333" s="5">
        <v>9.2333333333333325</v>
      </c>
      <c r="F333" s="5">
        <v>0.9</v>
      </c>
      <c r="G333" s="5">
        <v>5.0666666666666664</v>
      </c>
    </row>
    <row r="334" spans="1:7" x14ac:dyDescent="0.3">
      <c r="A334" s="3">
        <v>1983</v>
      </c>
      <c r="B334" s="1">
        <v>1</v>
      </c>
      <c r="C334" s="2">
        <f>DATE(tempQ[[#This Row],[Year]],(tempQ[[#This Row],[Quarter]]-1)*3+2,15)</f>
        <v>30362</v>
      </c>
      <c r="D334" s="3">
        <f>tempQ[[#This Row],[Year]]+1/8+(tempQ[[#This Row],[Quarter]]-1)/4</f>
        <v>1983.125</v>
      </c>
      <c r="E334" s="5">
        <v>1.5</v>
      </c>
      <c r="F334" s="5">
        <v>-6.4333333333333336</v>
      </c>
      <c r="G334" s="5">
        <v>-2.5</v>
      </c>
    </row>
    <row r="335" spans="1:7" x14ac:dyDescent="0.3">
      <c r="A335" s="3">
        <v>1983</v>
      </c>
      <c r="B335" s="1">
        <v>2</v>
      </c>
      <c r="C335" s="2">
        <f>DATE(tempQ[[#This Row],[Year]],(tempQ[[#This Row],[Quarter]]-1)*3+2,15)</f>
        <v>30451</v>
      </c>
      <c r="D335" s="3">
        <f>tempQ[[#This Row],[Year]]+1/8+(tempQ[[#This Row],[Quarter]]-1)/4</f>
        <v>1983.375</v>
      </c>
      <c r="E335" s="5">
        <v>17.233333333333334</v>
      </c>
      <c r="F335" s="5">
        <v>7.2333333333333343</v>
      </c>
      <c r="G335" s="5">
        <v>12.266666666666666</v>
      </c>
    </row>
    <row r="336" spans="1:7" x14ac:dyDescent="0.3">
      <c r="A336" s="3">
        <v>1983</v>
      </c>
      <c r="B336" s="1">
        <v>3</v>
      </c>
      <c r="C336" s="2">
        <f>DATE(tempQ[[#This Row],[Year]],(tempQ[[#This Row],[Quarter]]-1)*3+2,15)</f>
        <v>30543</v>
      </c>
      <c r="D336" s="3">
        <f>tempQ[[#This Row],[Year]]+1/8+(tempQ[[#This Row],[Quarter]]-1)/4</f>
        <v>1983.625</v>
      </c>
      <c r="E336" s="5">
        <v>26.133333333333336</v>
      </c>
      <c r="F336" s="5">
        <v>15.6</v>
      </c>
      <c r="G336" s="5">
        <v>20.900000000000002</v>
      </c>
    </row>
    <row r="337" spans="1:7" x14ac:dyDescent="0.3">
      <c r="A337" s="3">
        <v>1983</v>
      </c>
      <c r="B337" s="1">
        <v>4</v>
      </c>
      <c r="C337" s="2">
        <f>DATE(tempQ[[#This Row],[Year]],(tempQ[[#This Row],[Quarter]]-1)*3+2,15)</f>
        <v>30635</v>
      </c>
      <c r="D337" s="3">
        <f>tempQ[[#This Row],[Year]]+1/8+(tempQ[[#This Row],[Quarter]]-1)/4</f>
        <v>1983.875</v>
      </c>
      <c r="E337" s="5">
        <v>6.1000000000000005</v>
      </c>
      <c r="F337" s="5">
        <v>-1.5999999999999996</v>
      </c>
      <c r="G337" s="5">
        <v>2.2666666666666671</v>
      </c>
    </row>
    <row r="338" spans="1:7" x14ac:dyDescent="0.3">
      <c r="A338" s="3">
        <v>1984</v>
      </c>
      <c r="B338" s="1">
        <v>1</v>
      </c>
      <c r="C338" s="2">
        <f>DATE(tempQ[[#This Row],[Year]],(tempQ[[#This Row],[Quarter]]-1)*3+2,15)</f>
        <v>30727</v>
      </c>
      <c r="D338" s="3">
        <f>tempQ[[#This Row],[Year]]+1/8+(tempQ[[#This Row],[Quarter]]-1)/4</f>
        <v>1984.125</v>
      </c>
      <c r="E338" s="5">
        <v>-1</v>
      </c>
      <c r="F338" s="5">
        <v>-9.9666666666666668</v>
      </c>
      <c r="G338" s="5">
        <v>-5.5333333333333323</v>
      </c>
    </row>
    <row r="339" spans="1:7" x14ac:dyDescent="0.3">
      <c r="A339" s="3">
        <v>1984</v>
      </c>
      <c r="B339" s="1">
        <v>2</v>
      </c>
      <c r="C339" s="2">
        <f>DATE(tempQ[[#This Row],[Year]],(tempQ[[#This Row],[Quarter]]-1)*3+2,15)</f>
        <v>30817</v>
      </c>
      <c r="D339" s="3">
        <f>tempQ[[#This Row],[Year]]+1/8+(tempQ[[#This Row],[Quarter]]-1)/4</f>
        <v>1984.375</v>
      </c>
      <c r="E339" s="5">
        <v>17.466666666666669</v>
      </c>
      <c r="F339" s="5">
        <v>7.833333333333333</v>
      </c>
      <c r="G339" s="5">
        <v>12.666666666666666</v>
      </c>
    </row>
    <row r="340" spans="1:7" x14ac:dyDescent="0.3">
      <c r="A340" s="3">
        <v>1984</v>
      </c>
      <c r="B340" s="1">
        <v>3</v>
      </c>
      <c r="C340" s="2">
        <f>DATE(tempQ[[#This Row],[Year]],(tempQ[[#This Row],[Quarter]]-1)*3+2,15)</f>
        <v>30909</v>
      </c>
      <c r="D340" s="3">
        <f>tempQ[[#This Row],[Year]]+1/8+(tempQ[[#This Row],[Quarter]]-1)/4</f>
        <v>1984.625</v>
      </c>
      <c r="E340" s="5">
        <v>23.5</v>
      </c>
      <c r="F340" s="5">
        <v>14.333333333333334</v>
      </c>
      <c r="G340" s="5">
        <v>18.966666666666665</v>
      </c>
    </row>
    <row r="341" spans="1:7" x14ac:dyDescent="0.3">
      <c r="A341" s="3">
        <v>1984</v>
      </c>
      <c r="B341" s="1">
        <v>4</v>
      </c>
      <c r="C341" s="2">
        <f>DATE(tempQ[[#This Row],[Year]],(tempQ[[#This Row],[Quarter]]-1)*3+2,15)</f>
        <v>31001</v>
      </c>
      <c r="D341" s="3">
        <f>tempQ[[#This Row],[Year]]+1/8+(tempQ[[#This Row],[Quarter]]-1)/4</f>
        <v>1984.875</v>
      </c>
      <c r="E341" s="5">
        <v>8.3333333333333339</v>
      </c>
      <c r="F341" s="5">
        <v>0.40000000000000008</v>
      </c>
      <c r="G341" s="5">
        <v>4.3666666666666663</v>
      </c>
    </row>
    <row r="342" spans="1:7" x14ac:dyDescent="0.3">
      <c r="A342" s="3">
        <v>1985</v>
      </c>
      <c r="B342" s="1">
        <v>1</v>
      </c>
      <c r="C342" s="2">
        <f>DATE(tempQ[[#This Row],[Year]],(tempQ[[#This Row],[Quarter]]-1)*3+2,15)</f>
        <v>31093</v>
      </c>
      <c r="D342" s="3">
        <f>tempQ[[#This Row],[Year]]+1/8+(tempQ[[#This Row],[Quarter]]-1)/4</f>
        <v>1985.125</v>
      </c>
      <c r="E342" s="5">
        <v>-0.63333333333333341</v>
      </c>
      <c r="F342" s="5">
        <v>-9.3666666666666671</v>
      </c>
      <c r="G342" s="5">
        <v>-4.9999999999999991</v>
      </c>
    </row>
    <row r="343" spans="1:7" x14ac:dyDescent="0.3">
      <c r="A343" s="3">
        <v>1985</v>
      </c>
      <c r="B343" s="1">
        <v>2</v>
      </c>
      <c r="C343" s="2">
        <f>DATE(tempQ[[#This Row],[Year]],(tempQ[[#This Row],[Quarter]]-1)*3+2,15)</f>
        <v>31182</v>
      </c>
      <c r="D343" s="3">
        <f>tempQ[[#This Row],[Year]]+1/8+(tempQ[[#This Row],[Quarter]]-1)/4</f>
        <v>1985.375</v>
      </c>
      <c r="E343" s="5">
        <v>17.8</v>
      </c>
      <c r="F343" s="5">
        <v>7.7</v>
      </c>
      <c r="G343" s="5">
        <v>12.766666666666666</v>
      </c>
    </row>
    <row r="344" spans="1:7" x14ac:dyDescent="0.3">
      <c r="A344" s="3">
        <v>1985</v>
      </c>
      <c r="B344" s="1">
        <v>3</v>
      </c>
      <c r="C344" s="2">
        <f>DATE(tempQ[[#This Row],[Year]],(tempQ[[#This Row],[Quarter]]-1)*3+2,15)</f>
        <v>31274</v>
      </c>
      <c r="D344" s="3">
        <f>tempQ[[#This Row],[Year]]+1/8+(tempQ[[#This Row],[Quarter]]-1)/4</f>
        <v>1985.625</v>
      </c>
      <c r="E344" s="5">
        <v>24.099999999999998</v>
      </c>
      <c r="F344" s="5">
        <v>14.5</v>
      </c>
      <c r="G344" s="5">
        <v>19.333333333333332</v>
      </c>
    </row>
    <row r="345" spans="1:7" x14ac:dyDescent="0.3">
      <c r="A345" s="3">
        <v>1985</v>
      </c>
      <c r="B345" s="1">
        <v>4</v>
      </c>
      <c r="C345" s="2">
        <f>DATE(tempQ[[#This Row],[Year]],(tempQ[[#This Row],[Quarter]]-1)*3+2,15)</f>
        <v>31366</v>
      </c>
      <c r="D345" s="3">
        <f>tempQ[[#This Row],[Year]]+1/8+(tempQ[[#This Row],[Quarter]]-1)/4</f>
        <v>1985.875</v>
      </c>
      <c r="E345" s="5">
        <v>6.1000000000000005</v>
      </c>
      <c r="F345" s="5">
        <v>-0.93333333333333302</v>
      </c>
      <c r="G345" s="5">
        <v>2.5666666666666664</v>
      </c>
    </row>
    <row r="346" spans="1:7" x14ac:dyDescent="0.3">
      <c r="A346" s="3">
        <v>1986</v>
      </c>
      <c r="B346" s="1">
        <v>1</v>
      </c>
      <c r="C346" s="2">
        <f>DATE(tempQ[[#This Row],[Year]],(tempQ[[#This Row],[Quarter]]-1)*3+2,15)</f>
        <v>31458</v>
      </c>
      <c r="D346" s="3">
        <f>tempQ[[#This Row],[Year]]+1/8+(tempQ[[#This Row],[Quarter]]-1)/4</f>
        <v>1986.125</v>
      </c>
      <c r="E346" s="5">
        <v>-0.33333333333333331</v>
      </c>
      <c r="F346" s="5">
        <v>-9.1999999999999993</v>
      </c>
      <c r="G346" s="5">
        <v>-4.7666666666666666</v>
      </c>
    </row>
    <row r="347" spans="1:7" x14ac:dyDescent="0.3">
      <c r="A347" s="3">
        <v>1986</v>
      </c>
      <c r="B347" s="1">
        <v>2</v>
      </c>
      <c r="C347" s="2">
        <f>DATE(tempQ[[#This Row],[Year]],(tempQ[[#This Row],[Quarter]]-1)*3+2,15)</f>
        <v>31547</v>
      </c>
      <c r="D347" s="3">
        <f>tempQ[[#This Row],[Year]]+1/8+(tempQ[[#This Row],[Quarter]]-1)/4</f>
        <v>1986.375</v>
      </c>
      <c r="E347" s="5">
        <v>18.900000000000002</v>
      </c>
      <c r="F347" s="5">
        <v>8.9333333333333336</v>
      </c>
      <c r="G347" s="5">
        <v>13.933333333333332</v>
      </c>
    </row>
    <row r="348" spans="1:7" x14ac:dyDescent="0.3">
      <c r="A348" s="3">
        <v>1986</v>
      </c>
      <c r="B348" s="1">
        <v>3</v>
      </c>
      <c r="C348" s="2">
        <f>DATE(tempQ[[#This Row],[Year]],(tempQ[[#This Row],[Quarter]]-1)*3+2,15)</f>
        <v>31639</v>
      </c>
      <c r="D348" s="3">
        <f>tempQ[[#This Row],[Year]]+1/8+(tempQ[[#This Row],[Quarter]]-1)/4</f>
        <v>1986.625</v>
      </c>
      <c r="E348" s="5">
        <v>23.066666666666666</v>
      </c>
      <c r="F348" s="5">
        <v>14.066666666666668</v>
      </c>
      <c r="G348" s="5">
        <v>18.600000000000001</v>
      </c>
    </row>
    <row r="349" spans="1:7" x14ac:dyDescent="0.3">
      <c r="A349" s="3">
        <v>1986</v>
      </c>
      <c r="B349" s="1">
        <v>4</v>
      </c>
      <c r="C349" s="2">
        <f>DATE(tempQ[[#This Row],[Year]],(tempQ[[#This Row],[Quarter]]-1)*3+2,15)</f>
        <v>31731</v>
      </c>
      <c r="D349" s="3">
        <f>tempQ[[#This Row],[Year]]+1/8+(tempQ[[#This Row],[Quarter]]-1)/4</f>
        <v>1986.875</v>
      </c>
      <c r="E349" s="5">
        <v>6.833333333333333</v>
      </c>
      <c r="F349" s="5">
        <v>-6.6666666666666721E-2</v>
      </c>
      <c r="G349" s="5">
        <v>3.4</v>
      </c>
    </row>
    <row r="350" spans="1:7" x14ac:dyDescent="0.3">
      <c r="A350" s="3">
        <v>1987</v>
      </c>
      <c r="B350" s="1">
        <v>1</v>
      </c>
      <c r="C350" s="2">
        <f>DATE(tempQ[[#This Row],[Year]],(tempQ[[#This Row],[Quarter]]-1)*3+2,15)</f>
        <v>31823</v>
      </c>
      <c r="D350" s="3">
        <f>tempQ[[#This Row],[Year]]+1/8+(tempQ[[#This Row],[Quarter]]-1)/4</f>
        <v>1987.125</v>
      </c>
      <c r="E350" s="5">
        <v>1.4000000000000001</v>
      </c>
      <c r="F350" s="5">
        <v>-8.3666666666666654</v>
      </c>
      <c r="G350" s="5">
        <v>-3.5</v>
      </c>
    </row>
    <row r="351" spans="1:7" x14ac:dyDescent="0.3">
      <c r="A351" s="3">
        <v>1987</v>
      </c>
      <c r="B351" s="1">
        <v>2</v>
      </c>
      <c r="C351" s="2">
        <f>DATE(tempQ[[#This Row],[Year]],(tempQ[[#This Row],[Quarter]]-1)*3+2,15)</f>
        <v>31912</v>
      </c>
      <c r="D351" s="3">
        <f>tempQ[[#This Row],[Year]]+1/8+(tempQ[[#This Row],[Quarter]]-1)/4</f>
        <v>1987.375</v>
      </c>
      <c r="E351" s="5">
        <v>20.066666666666666</v>
      </c>
      <c r="F351" s="5">
        <v>9.9</v>
      </c>
      <c r="G351" s="5">
        <v>15</v>
      </c>
    </row>
    <row r="352" spans="1:7" x14ac:dyDescent="0.3">
      <c r="A352" s="3">
        <v>1987</v>
      </c>
      <c r="B352" s="1">
        <v>3</v>
      </c>
      <c r="C352" s="2">
        <f>DATE(tempQ[[#This Row],[Year]],(tempQ[[#This Row],[Quarter]]-1)*3+2,15)</f>
        <v>32004</v>
      </c>
      <c r="D352" s="3">
        <f>tempQ[[#This Row],[Year]]+1/8+(tempQ[[#This Row],[Quarter]]-1)/4</f>
        <v>1987.625</v>
      </c>
      <c r="E352" s="5">
        <v>24.733333333333334</v>
      </c>
      <c r="F352" s="5">
        <v>14.966666666666667</v>
      </c>
      <c r="G352" s="5">
        <v>19.866666666666667</v>
      </c>
    </row>
    <row r="353" spans="1:7" x14ac:dyDescent="0.3">
      <c r="A353" s="3">
        <v>1987</v>
      </c>
      <c r="B353" s="1">
        <v>4</v>
      </c>
      <c r="C353" s="2">
        <f>DATE(tempQ[[#This Row],[Year]],(tempQ[[#This Row],[Quarter]]-1)*3+2,15)</f>
        <v>32096</v>
      </c>
      <c r="D353" s="3">
        <f>tempQ[[#This Row],[Year]]+1/8+(tempQ[[#This Row],[Quarter]]-1)/4</f>
        <v>1987.875</v>
      </c>
      <c r="E353" s="5">
        <v>7.3000000000000007</v>
      </c>
      <c r="F353" s="5">
        <v>-0.33333333333333331</v>
      </c>
      <c r="G353" s="5">
        <v>3.5</v>
      </c>
    </row>
    <row r="354" spans="1:7" x14ac:dyDescent="0.3">
      <c r="A354" s="3">
        <v>1988</v>
      </c>
      <c r="B354" s="1">
        <v>1</v>
      </c>
      <c r="C354" s="2">
        <f>DATE(tempQ[[#This Row],[Year]],(tempQ[[#This Row],[Quarter]]-1)*3+2,15)</f>
        <v>32188</v>
      </c>
      <c r="D354" s="3">
        <f>tempQ[[#This Row],[Year]]+1/8+(tempQ[[#This Row],[Quarter]]-1)/4</f>
        <v>1988.125</v>
      </c>
      <c r="E354" s="5">
        <v>0.56666666666666654</v>
      </c>
      <c r="F354" s="5">
        <v>-8.9999999999999982</v>
      </c>
      <c r="G354" s="5">
        <v>-4.2666666666666666</v>
      </c>
    </row>
    <row r="355" spans="1:7" x14ac:dyDescent="0.3">
      <c r="A355" s="3">
        <v>1988</v>
      </c>
      <c r="B355" s="1">
        <v>2</v>
      </c>
      <c r="C355" s="2">
        <f>DATE(tempQ[[#This Row],[Year]],(tempQ[[#This Row],[Quarter]]-1)*3+2,15)</f>
        <v>32278</v>
      </c>
      <c r="D355" s="3">
        <f>tempQ[[#This Row],[Year]]+1/8+(tempQ[[#This Row],[Quarter]]-1)/4</f>
        <v>1988.375</v>
      </c>
      <c r="E355" s="5">
        <v>18.599999999999998</v>
      </c>
      <c r="F355" s="5">
        <v>8.1333333333333329</v>
      </c>
      <c r="G355" s="5">
        <v>13.4</v>
      </c>
    </row>
    <row r="356" spans="1:7" x14ac:dyDescent="0.3">
      <c r="A356" s="3">
        <v>1988</v>
      </c>
      <c r="B356" s="1">
        <v>3</v>
      </c>
      <c r="C356" s="2">
        <f>DATE(tempQ[[#This Row],[Year]],(tempQ[[#This Row],[Quarter]]-1)*3+2,15)</f>
        <v>32370</v>
      </c>
      <c r="D356" s="3">
        <f>tempQ[[#This Row],[Year]]+1/8+(tempQ[[#This Row],[Quarter]]-1)/4</f>
        <v>1988.625</v>
      </c>
      <c r="E356" s="5">
        <v>25.8</v>
      </c>
      <c r="F356" s="5">
        <v>15.366666666666667</v>
      </c>
      <c r="G356" s="5">
        <v>20.599999999999998</v>
      </c>
    </row>
    <row r="357" spans="1:7" x14ac:dyDescent="0.3">
      <c r="A357" s="3">
        <v>1988</v>
      </c>
      <c r="B357" s="1">
        <v>4</v>
      </c>
      <c r="C357" s="2">
        <f>DATE(tempQ[[#This Row],[Year]],(tempQ[[#This Row],[Quarter]]-1)*3+2,15)</f>
        <v>32462</v>
      </c>
      <c r="D357" s="3">
        <f>tempQ[[#This Row],[Year]]+1/8+(tempQ[[#This Row],[Quarter]]-1)/4</f>
        <v>1988.875</v>
      </c>
      <c r="E357" s="5">
        <v>6.9333333333333336</v>
      </c>
      <c r="F357" s="5">
        <v>-1.2333333333333334</v>
      </c>
      <c r="G357" s="5">
        <v>2.8666666666666671</v>
      </c>
    </row>
    <row r="358" spans="1:7" x14ac:dyDescent="0.3">
      <c r="A358" s="3">
        <v>1989</v>
      </c>
      <c r="B358" s="1">
        <v>1</v>
      </c>
      <c r="C358" s="2">
        <f>DATE(tempQ[[#This Row],[Year]],(tempQ[[#This Row],[Quarter]]-1)*3+2,15)</f>
        <v>32554</v>
      </c>
      <c r="D358" s="3">
        <f>tempQ[[#This Row],[Year]]+1/8+(tempQ[[#This Row],[Quarter]]-1)/4</f>
        <v>1989.125</v>
      </c>
      <c r="E358" s="5">
        <v>0.36666666666666675</v>
      </c>
      <c r="F358" s="5">
        <v>-8.8333333333333339</v>
      </c>
      <c r="G358" s="5">
        <v>-4.2666666666666666</v>
      </c>
    </row>
    <row r="359" spans="1:7" x14ac:dyDescent="0.3">
      <c r="A359" s="3">
        <v>1989</v>
      </c>
      <c r="B359" s="1">
        <v>2</v>
      </c>
      <c r="C359" s="2">
        <f>DATE(tempQ[[#This Row],[Year]],(tempQ[[#This Row],[Quarter]]-1)*3+2,15)</f>
        <v>32643</v>
      </c>
      <c r="D359" s="3">
        <f>tempQ[[#This Row],[Year]]+1/8+(tempQ[[#This Row],[Quarter]]-1)/4</f>
        <v>1989.375</v>
      </c>
      <c r="E359" s="5">
        <v>17.766666666666666</v>
      </c>
      <c r="F359" s="5">
        <v>8.0333333333333332</v>
      </c>
      <c r="G359" s="5">
        <v>12.9</v>
      </c>
    </row>
    <row r="360" spans="1:7" x14ac:dyDescent="0.3">
      <c r="A360" s="3">
        <v>1989</v>
      </c>
      <c r="B360" s="1">
        <v>3</v>
      </c>
      <c r="C360" s="2">
        <f>DATE(tempQ[[#This Row],[Year]],(tempQ[[#This Row],[Quarter]]-1)*3+2,15)</f>
        <v>32735</v>
      </c>
      <c r="D360" s="3">
        <f>tempQ[[#This Row],[Year]]+1/8+(tempQ[[#This Row],[Quarter]]-1)/4</f>
        <v>1989.625</v>
      </c>
      <c r="E360" s="5">
        <v>24.899999999999995</v>
      </c>
      <c r="F360" s="5">
        <v>14.533333333333333</v>
      </c>
      <c r="G360" s="5">
        <v>19.766666666666666</v>
      </c>
    </row>
    <row r="361" spans="1:7" x14ac:dyDescent="0.3">
      <c r="A361" s="3">
        <v>1989</v>
      </c>
      <c r="B361" s="1">
        <v>4</v>
      </c>
      <c r="C361" s="2">
        <f>DATE(tempQ[[#This Row],[Year]],(tempQ[[#This Row],[Quarter]]-1)*3+2,15)</f>
        <v>32827</v>
      </c>
      <c r="D361" s="3">
        <f>tempQ[[#This Row],[Year]]+1/8+(tempQ[[#This Row],[Quarter]]-1)/4</f>
        <v>1989.875</v>
      </c>
      <c r="E361" s="5">
        <v>4.8999999999999995</v>
      </c>
      <c r="F361" s="5">
        <v>-4.5333333333333323</v>
      </c>
      <c r="G361" s="5">
        <v>0.16666666666666727</v>
      </c>
    </row>
    <row r="362" spans="1:7" x14ac:dyDescent="0.3">
      <c r="A362" s="3">
        <v>1990</v>
      </c>
      <c r="B362" s="1">
        <v>1</v>
      </c>
      <c r="C362" s="2">
        <f>DATE(tempQ[[#This Row],[Year]],(tempQ[[#This Row],[Quarter]]-1)*3+2,15)</f>
        <v>32919</v>
      </c>
      <c r="D362" s="3">
        <f>tempQ[[#This Row],[Year]]+1/8+(tempQ[[#This Row],[Quarter]]-1)/4</f>
        <v>1990.125</v>
      </c>
      <c r="E362" s="5">
        <v>2.1333333333333333</v>
      </c>
      <c r="F362" s="5">
        <v>-6.4666666666666659</v>
      </c>
      <c r="G362" s="5">
        <v>-2.1666666666666665</v>
      </c>
    </row>
    <row r="363" spans="1:7" x14ac:dyDescent="0.3">
      <c r="A363" s="3">
        <v>1990</v>
      </c>
      <c r="B363" s="1">
        <v>2</v>
      </c>
      <c r="C363" s="2">
        <f>DATE(tempQ[[#This Row],[Year]],(tempQ[[#This Row],[Quarter]]-1)*3+2,15)</f>
        <v>33008</v>
      </c>
      <c r="D363" s="3">
        <f>tempQ[[#This Row],[Year]]+1/8+(tempQ[[#This Row],[Quarter]]-1)/4</f>
        <v>1990.375</v>
      </c>
      <c r="E363" s="5">
        <v>17.366666666666667</v>
      </c>
      <c r="F363" s="5">
        <v>8.2333333333333325</v>
      </c>
      <c r="G363" s="5">
        <v>12.833333333333334</v>
      </c>
    </row>
    <row r="364" spans="1:7" x14ac:dyDescent="0.3">
      <c r="A364" s="3">
        <v>1990</v>
      </c>
      <c r="B364" s="1">
        <v>3</v>
      </c>
      <c r="C364" s="2">
        <f>DATE(tempQ[[#This Row],[Year]],(tempQ[[#This Row],[Quarter]]-1)*3+2,15)</f>
        <v>33100</v>
      </c>
      <c r="D364" s="3">
        <f>tempQ[[#This Row],[Year]]+1/8+(tempQ[[#This Row],[Quarter]]-1)/4</f>
        <v>1990.625</v>
      </c>
      <c r="E364" s="5">
        <v>23.8</v>
      </c>
      <c r="F364" s="5">
        <v>14.700000000000001</v>
      </c>
      <c r="G364" s="5">
        <v>19.266666666666666</v>
      </c>
    </row>
    <row r="365" spans="1:7" x14ac:dyDescent="0.3">
      <c r="A365" s="3">
        <v>1990</v>
      </c>
      <c r="B365" s="1">
        <v>4</v>
      </c>
      <c r="C365" s="2">
        <f>DATE(tempQ[[#This Row],[Year]],(tempQ[[#This Row],[Quarter]]-1)*3+2,15)</f>
        <v>33192</v>
      </c>
      <c r="D365" s="3">
        <f>tempQ[[#This Row],[Year]]+1/8+(tempQ[[#This Row],[Quarter]]-1)/4</f>
        <v>1990.875</v>
      </c>
      <c r="E365" s="5">
        <v>8.2666666666666675</v>
      </c>
      <c r="F365" s="5">
        <v>-0.16666666666666666</v>
      </c>
      <c r="G365" s="5">
        <v>4.0333333333333332</v>
      </c>
    </row>
    <row r="366" spans="1:7" x14ac:dyDescent="0.3">
      <c r="A366" s="3">
        <v>1991</v>
      </c>
      <c r="B366" s="1">
        <v>1</v>
      </c>
      <c r="C366" s="2">
        <f>DATE(tempQ[[#This Row],[Year]],(tempQ[[#This Row],[Quarter]]-1)*3+2,15)</f>
        <v>33284</v>
      </c>
      <c r="D366" s="3">
        <f>tempQ[[#This Row],[Year]]+1/8+(tempQ[[#This Row],[Quarter]]-1)/4</f>
        <v>1991.125</v>
      </c>
      <c r="E366" s="5">
        <v>1.3666666666666665</v>
      </c>
      <c r="F366" s="5">
        <v>-6.9666666666666677</v>
      </c>
      <c r="G366" s="5">
        <v>-2.7999999999999994</v>
      </c>
    </row>
    <row r="367" spans="1:7" x14ac:dyDescent="0.3">
      <c r="A367" s="3">
        <v>1991</v>
      </c>
      <c r="B367" s="1">
        <v>2</v>
      </c>
      <c r="C367" s="2">
        <f>DATE(tempQ[[#This Row],[Year]],(tempQ[[#This Row],[Quarter]]-1)*3+2,15)</f>
        <v>33373</v>
      </c>
      <c r="D367" s="3">
        <f>tempQ[[#This Row],[Year]]+1/8+(tempQ[[#This Row],[Quarter]]-1)/4</f>
        <v>1991.375</v>
      </c>
      <c r="E367" s="5">
        <v>19.900000000000002</v>
      </c>
      <c r="F367" s="5">
        <v>9.7000000000000011</v>
      </c>
      <c r="G367" s="5">
        <v>14.800000000000002</v>
      </c>
    </row>
    <row r="368" spans="1:7" x14ac:dyDescent="0.3">
      <c r="A368" s="3">
        <v>1991</v>
      </c>
      <c r="B368" s="1">
        <v>3</v>
      </c>
      <c r="C368" s="2">
        <f>DATE(tempQ[[#This Row],[Year]],(tempQ[[#This Row],[Quarter]]-1)*3+2,15)</f>
        <v>33465</v>
      </c>
      <c r="D368" s="3">
        <f>tempQ[[#This Row],[Year]]+1/8+(tempQ[[#This Row],[Quarter]]-1)/4</f>
        <v>1991.625</v>
      </c>
      <c r="E368" s="5">
        <v>24.733333333333334</v>
      </c>
      <c r="F368" s="5">
        <v>14.6</v>
      </c>
      <c r="G368" s="5">
        <v>19.7</v>
      </c>
    </row>
    <row r="369" spans="1:7" x14ac:dyDescent="0.3">
      <c r="A369" s="3">
        <v>1991</v>
      </c>
      <c r="B369" s="1">
        <v>4</v>
      </c>
      <c r="C369" s="2">
        <f>DATE(tempQ[[#This Row],[Year]],(tempQ[[#This Row],[Quarter]]-1)*3+2,15)</f>
        <v>33557</v>
      </c>
      <c r="D369" s="3">
        <f>tempQ[[#This Row],[Year]]+1/8+(tempQ[[#This Row],[Quarter]]-1)/4</f>
        <v>1991.875</v>
      </c>
      <c r="E369" s="5">
        <v>7.166666666666667</v>
      </c>
      <c r="F369" s="5">
        <v>-0.86666666666666681</v>
      </c>
      <c r="G369" s="5">
        <v>3.1666666666666661</v>
      </c>
    </row>
    <row r="370" spans="1:7" x14ac:dyDescent="0.3">
      <c r="A370" s="3">
        <v>1992</v>
      </c>
      <c r="B370" s="1">
        <v>1</v>
      </c>
      <c r="C370" s="2">
        <f>DATE(tempQ[[#This Row],[Year]],(tempQ[[#This Row],[Quarter]]-1)*3+2,15)</f>
        <v>33649</v>
      </c>
      <c r="D370" s="3">
        <f>tempQ[[#This Row],[Year]]+1/8+(tempQ[[#This Row],[Quarter]]-1)/4</f>
        <v>1992.125</v>
      </c>
      <c r="E370" s="5">
        <v>-0.33333333333333331</v>
      </c>
      <c r="F370" s="5">
        <v>-9.2999999999999989</v>
      </c>
      <c r="G370" s="5">
        <v>-4.8</v>
      </c>
    </row>
    <row r="371" spans="1:7" x14ac:dyDescent="0.3">
      <c r="A371" s="3">
        <v>1992</v>
      </c>
      <c r="B371" s="1">
        <v>2</v>
      </c>
      <c r="C371" s="2">
        <f>DATE(tempQ[[#This Row],[Year]],(tempQ[[#This Row],[Quarter]]-1)*3+2,15)</f>
        <v>33739</v>
      </c>
      <c r="D371" s="3">
        <f>tempQ[[#This Row],[Year]]+1/8+(tempQ[[#This Row],[Quarter]]-1)/4</f>
        <v>1992.375</v>
      </c>
      <c r="E371" s="5">
        <v>16.900000000000002</v>
      </c>
      <c r="F371" s="5">
        <v>7.2</v>
      </c>
      <c r="G371" s="5">
        <v>12.066666666666668</v>
      </c>
    </row>
    <row r="372" spans="1:7" x14ac:dyDescent="0.3">
      <c r="A372" s="3">
        <v>1992</v>
      </c>
      <c r="B372" s="1">
        <v>3</v>
      </c>
      <c r="C372" s="2">
        <f>DATE(tempQ[[#This Row],[Year]],(tempQ[[#This Row],[Quarter]]-1)*3+2,15)</f>
        <v>33831</v>
      </c>
      <c r="D372" s="3">
        <f>tempQ[[#This Row],[Year]]+1/8+(tempQ[[#This Row],[Quarter]]-1)/4</f>
        <v>1992.625</v>
      </c>
      <c r="E372" s="5">
        <v>21.966666666666669</v>
      </c>
      <c r="F372" s="5">
        <v>13.233333333333334</v>
      </c>
      <c r="G372" s="5">
        <v>17.633333333333333</v>
      </c>
    </row>
    <row r="373" spans="1:7" x14ac:dyDescent="0.3">
      <c r="A373" s="3">
        <v>1992</v>
      </c>
      <c r="B373" s="1">
        <v>4</v>
      </c>
      <c r="C373" s="2">
        <f>DATE(tempQ[[#This Row],[Year]],(tempQ[[#This Row],[Quarter]]-1)*3+2,15)</f>
        <v>33923</v>
      </c>
      <c r="D373" s="3">
        <f>tempQ[[#This Row],[Year]]+1/8+(tempQ[[#This Row],[Quarter]]-1)/4</f>
        <v>1992.875</v>
      </c>
      <c r="E373" s="5">
        <v>6.333333333333333</v>
      </c>
      <c r="F373" s="5">
        <v>-1.1666666666666667</v>
      </c>
      <c r="G373" s="5">
        <v>2.6</v>
      </c>
    </row>
    <row r="374" spans="1:7" x14ac:dyDescent="0.3">
      <c r="A374" s="3">
        <v>1993</v>
      </c>
      <c r="B374" s="1">
        <v>1</v>
      </c>
      <c r="C374" s="2">
        <f>DATE(tempQ[[#This Row],[Year]],(tempQ[[#This Row],[Quarter]]-1)*3+2,15)</f>
        <v>34015</v>
      </c>
      <c r="D374" s="3">
        <f>tempQ[[#This Row],[Year]]+1/8+(tempQ[[#This Row],[Quarter]]-1)/4</f>
        <v>1993.125</v>
      </c>
      <c r="E374" s="5">
        <v>-1.166666666666667</v>
      </c>
      <c r="F374" s="5">
        <v>-11.200000000000001</v>
      </c>
      <c r="G374" s="5">
        <v>-6.2333333333333334</v>
      </c>
    </row>
    <row r="375" spans="1:7" x14ac:dyDescent="0.3">
      <c r="A375" s="3">
        <v>1993</v>
      </c>
      <c r="B375" s="1">
        <v>2</v>
      </c>
      <c r="C375" s="2">
        <f>DATE(tempQ[[#This Row],[Year]],(tempQ[[#This Row],[Quarter]]-1)*3+2,15)</f>
        <v>34104</v>
      </c>
      <c r="D375" s="3">
        <f>tempQ[[#This Row],[Year]]+1/8+(tempQ[[#This Row],[Quarter]]-1)/4</f>
        <v>1993.375</v>
      </c>
      <c r="E375" s="5">
        <v>17.366666666666664</v>
      </c>
      <c r="F375" s="5">
        <v>7.9000000000000012</v>
      </c>
      <c r="G375" s="5">
        <v>12.633333333333333</v>
      </c>
    </row>
    <row r="376" spans="1:7" x14ac:dyDescent="0.3">
      <c r="A376" s="3">
        <v>1993</v>
      </c>
      <c r="B376" s="1">
        <v>3</v>
      </c>
      <c r="C376" s="2">
        <f>DATE(tempQ[[#This Row],[Year]],(tempQ[[#This Row],[Quarter]]-1)*3+2,15)</f>
        <v>34196</v>
      </c>
      <c r="D376" s="3">
        <f>tempQ[[#This Row],[Year]]+1/8+(tempQ[[#This Row],[Quarter]]-1)/4</f>
        <v>1993.625</v>
      </c>
      <c r="E376" s="5">
        <v>24.433333333333334</v>
      </c>
      <c r="F376" s="5">
        <v>14.366666666666667</v>
      </c>
      <c r="G376" s="5">
        <v>19.433333333333334</v>
      </c>
    </row>
    <row r="377" spans="1:7" x14ac:dyDescent="0.3">
      <c r="A377" s="3">
        <v>1993</v>
      </c>
      <c r="B377" s="1">
        <v>4</v>
      </c>
      <c r="C377" s="2">
        <f>DATE(tempQ[[#This Row],[Year]],(tempQ[[#This Row],[Quarter]]-1)*3+2,15)</f>
        <v>34288</v>
      </c>
      <c r="D377" s="3">
        <f>tempQ[[#This Row],[Year]]+1/8+(tempQ[[#This Row],[Quarter]]-1)/4</f>
        <v>1993.875</v>
      </c>
      <c r="E377" s="5">
        <v>6.333333333333333</v>
      </c>
      <c r="F377" s="5">
        <v>-1.4666666666666666</v>
      </c>
      <c r="G377" s="5">
        <v>2.4</v>
      </c>
    </row>
    <row r="378" spans="1:7" x14ac:dyDescent="0.3">
      <c r="A378" s="3">
        <v>1994</v>
      </c>
      <c r="B378" s="1">
        <v>1</v>
      </c>
      <c r="C378" s="2">
        <f>DATE(tempQ[[#This Row],[Year]],(tempQ[[#This Row],[Quarter]]-1)*3+2,15)</f>
        <v>34380</v>
      </c>
      <c r="D378" s="3">
        <f>tempQ[[#This Row],[Year]]+1/8+(tempQ[[#This Row],[Quarter]]-1)/4</f>
        <v>1994.125</v>
      </c>
      <c r="E378" s="5">
        <v>-2.9666666666666668</v>
      </c>
      <c r="F378" s="5">
        <v>-12.5</v>
      </c>
      <c r="G378" s="5">
        <v>-7.7333333333333334</v>
      </c>
    </row>
    <row r="379" spans="1:7" x14ac:dyDescent="0.3">
      <c r="A379" s="3">
        <v>1994</v>
      </c>
      <c r="B379" s="1">
        <v>2</v>
      </c>
      <c r="C379" s="2">
        <f>DATE(tempQ[[#This Row],[Year]],(tempQ[[#This Row],[Quarter]]-1)*3+2,15)</f>
        <v>34469</v>
      </c>
      <c r="D379" s="3">
        <f>tempQ[[#This Row],[Year]]+1/8+(tempQ[[#This Row],[Quarter]]-1)/4</f>
        <v>1994.375</v>
      </c>
      <c r="E379" s="5">
        <v>17.933333333333334</v>
      </c>
      <c r="F379" s="5">
        <v>7.8</v>
      </c>
      <c r="G379" s="5">
        <v>12.9</v>
      </c>
    </row>
    <row r="380" spans="1:7" x14ac:dyDescent="0.3">
      <c r="A380" s="3">
        <v>1994</v>
      </c>
      <c r="B380" s="1">
        <v>3</v>
      </c>
      <c r="C380" s="2">
        <f>DATE(tempQ[[#This Row],[Year]],(tempQ[[#This Row],[Quarter]]-1)*3+2,15)</f>
        <v>34561</v>
      </c>
      <c r="D380" s="3">
        <f>tempQ[[#This Row],[Year]]+1/8+(tempQ[[#This Row],[Quarter]]-1)/4</f>
        <v>1994.625</v>
      </c>
      <c r="E380" s="5">
        <v>24.166666666666668</v>
      </c>
      <c r="F380" s="5">
        <v>14.766666666666666</v>
      </c>
      <c r="G380" s="5">
        <v>19.466666666666665</v>
      </c>
    </row>
    <row r="381" spans="1:7" x14ac:dyDescent="0.3">
      <c r="A381" s="3">
        <v>1994</v>
      </c>
      <c r="B381" s="1">
        <v>4</v>
      </c>
      <c r="C381" s="2">
        <f>DATE(tempQ[[#This Row],[Year]],(tempQ[[#This Row],[Quarter]]-1)*3+2,15)</f>
        <v>34653</v>
      </c>
      <c r="D381" s="3">
        <f>tempQ[[#This Row],[Year]]+1/8+(tempQ[[#This Row],[Quarter]]-1)/4</f>
        <v>1994.875</v>
      </c>
      <c r="E381" s="5">
        <v>9.1</v>
      </c>
      <c r="F381" s="5">
        <v>0.6</v>
      </c>
      <c r="G381" s="5">
        <v>4.8666666666666671</v>
      </c>
    </row>
    <row r="382" spans="1:7" x14ac:dyDescent="0.3">
      <c r="A382" s="3">
        <v>1995</v>
      </c>
      <c r="B382" s="1">
        <v>1</v>
      </c>
      <c r="C382" s="2">
        <f>DATE(tempQ[[#This Row],[Year]],(tempQ[[#This Row],[Quarter]]-1)*3+2,15)</f>
        <v>34745</v>
      </c>
      <c r="D382" s="3">
        <f>tempQ[[#This Row],[Year]]+1/8+(tempQ[[#This Row],[Quarter]]-1)/4</f>
        <v>1995.125</v>
      </c>
      <c r="E382" s="5">
        <v>1.2666666666666666</v>
      </c>
      <c r="F382" s="5">
        <v>-7.333333333333333</v>
      </c>
      <c r="G382" s="5">
        <v>-3.0333333333333332</v>
      </c>
    </row>
    <row r="383" spans="1:7" x14ac:dyDescent="0.3">
      <c r="A383" s="3">
        <v>1995</v>
      </c>
      <c r="B383" s="1">
        <v>2</v>
      </c>
      <c r="C383" s="2">
        <f>DATE(tempQ[[#This Row],[Year]],(tempQ[[#This Row],[Quarter]]-1)*3+2,15)</f>
        <v>34834</v>
      </c>
      <c r="D383" s="3">
        <f>tempQ[[#This Row],[Year]]+1/8+(tempQ[[#This Row],[Quarter]]-1)/4</f>
        <v>1995.375</v>
      </c>
      <c r="E383" s="5">
        <v>18.066666666666666</v>
      </c>
      <c r="F383" s="5">
        <v>7.9333333333333336</v>
      </c>
      <c r="G383" s="5">
        <v>13</v>
      </c>
    </row>
    <row r="384" spans="1:7" x14ac:dyDescent="0.3">
      <c r="A384" s="3">
        <v>1995</v>
      </c>
      <c r="B384" s="1">
        <v>3</v>
      </c>
      <c r="C384" s="2">
        <f>DATE(tempQ[[#This Row],[Year]],(tempQ[[#This Row],[Quarter]]-1)*3+2,15)</f>
        <v>34926</v>
      </c>
      <c r="D384" s="3">
        <f>tempQ[[#This Row],[Year]]+1/8+(tempQ[[#This Row],[Quarter]]-1)/4</f>
        <v>1995.625</v>
      </c>
      <c r="E384" s="5">
        <v>24.566666666666666</v>
      </c>
      <c r="F384" s="5">
        <v>13</v>
      </c>
      <c r="G384" s="5">
        <v>18.8</v>
      </c>
    </row>
    <row r="385" spans="1:7" x14ac:dyDescent="0.3">
      <c r="A385" s="3">
        <v>1995</v>
      </c>
      <c r="B385" s="1">
        <v>4</v>
      </c>
      <c r="C385" s="2">
        <f>DATE(tempQ[[#This Row],[Year]],(tempQ[[#This Row],[Quarter]]-1)*3+2,15)</f>
        <v>35018</v>
      </c>
      <c r="D385" s="3">
        <f>tempQ[[#This Row],[Year]]+1/8+(tempQ[[#This Row],[Quarter]]-1)/4</f>
        <v>1995.875</v>
      </c>
      <c r="E385" s="5">
        <v>5.4333333333333336</v>
      </c>
      <c r="F385" s="5">
        <v>-1.4000000000000001</v>
      </c>
      <c r="G385" s="5">
        <v>1.9666666666666668</v>
      </c>
    </row>
    <row r="386" spans="1:7" x14ac:dyDescent="0.3">
      <c r="A386" s="3">
        <v>1996</v>
      </c>
      <c r="B386" s="1">
        <v>1</v>
      </c>
      <c r="C386" s="2">
        <f>DATE(tempQ[[#This Row],[Year]],(tempQ[[#This Row],[Quarter]]-1)*3+2,15)</f>
        <v>35110</v>
      </c>
      <c r="D386" s="3">
        <f>tempQ[[#This Row],[Year]]+1/8+(tempQ[[#This Row],[Quarter]]-1)/4</f>
        <v>1996.125</v>
      </c>
      <c r="E386" s="5">
        <v>-0.66666666666666663</v>
      </c>
      <c r="F386" s="5">
        <v>-9.7333333333333325</v>
      </c>
      <c r="G386" s="5">
        <v>-5.1999999999999993</v>
      </c>
    </row>
    <row r="387" spans="1:7" x14ac:dyDescent="0.3">
      <c r="A387" s="3">
        <v>1996</v>
      </c>
      <c r="B387" s="1">
        <v>2</v>
      </c>
      <c r="C387" s="2">
        <f>DATE(tempQ[[#This Row],[Year]],(tempQ[[#This Row],[Quarter]]-1)*3+2,15)</f>
        <v>35200</v>
      </c>
      <c r="D387" s="3">
        <f>tempQ[[#This Row],[Year]]+1/8+(tempQ[[#This Row],[Quarter]]-1)/4</f>
        <v>1996.375</v>
      </c>
      <c r="E387" s="5">
        <v>16.8</v>
      </c>
      <c r="F387" s="5">
        <v>7.8666666666666671</v>
      </c>
      <c r="G387" s="5">
        <v>12.366666666666667</v>
      </c>
    </row>
    <row r="388" spans="1:7" x14ac:dyDescent="0.3">
      <c r="A388" s="3">
        <v>1996</v>
      </c>
      <c r="B388" s="1">
        <v>3</v>
      </c>
      <c r="C388" s="2">
        <f>DATE(tempQ[[#This Row],[Year]],(tempQ[[#This Row],[Quarter]]-1)*3+2,15)</f>
        <v>35292</v>
      </c>
      <c r="D388" s="3">
        <f>tempQ[[#This Row],[Year]]+1/8+(tempQ[[#This Row],[Quarter]]-1)/4</f>
        <v>1996.625</v>
      </c>
      <c r="E388" s="5">
        <v>24.733333333333334</v>
      </c>
      <c r="F388" s="5">
        <v>15.100000000000001</v>
      </c>
      <c r="G388" s="5">
        <v>19.966666666666665</v>
      </c>
    </row>
    <row r="389" spans="1:7" x14ac:dyDescent="0.3">
      <c r="A389" s="3">
        <v>1996</v>
      </c>
      <c r="B389" s="1">
        <v>4</v>
      </c>
      <c r="C389" s="2">
        <f>DATE(tempQ[[#This Row],[Year]],(tempQ[[#This Row],[Quarter]]-1)*3+2,15)</f>
        <v>35384</v>
      </c>
      <c r="D389" s="3">
        <f>tempQ[[#This Row],[Year]]+1/8+(tempQ[[#This Row],[Quarter]]-1)/4</f>
        <v>1996.875</v>
      </c>
      <c r="E389" s="5">
        <v>6.6999999999999993</v>
      </c>
      <c r="F389" s="5">
        <v>-6.6666666666666721E-2</v>
      </c>
      <c r="G389" s="5">
        <v>3.3333333333333326</v>
      </c>
    </row>
    <row r="390" spans="1:7" x14ac:dyDescent="0.3">
      <c r="A390" s="3">
        <v>1997</v>
      </c>
      <c r="B390" s="1">
        <v>1</v>
      </c>
      <c r="C390" s="2">
        <f>DATE(tempQ[[#This Row],[Year]],(tempQ[[#This Row],[Quarter]]-1)*3+2,15)</f>
        <v>35476</v>
      </c>
      <c r="D390" s="3">
        <f>tempQ[[#This Row],[Year]]+1/8+(tempQ[[#This Row],[Quarter]]-1)/4</f>
        <v>1997.125</v>
      </c>
      <c r="E390" s="5">
        <v>0.86666666666666659</v>
      </c>
      <c r="F390" s="5">
        <v>-8.6666666666666661</v>
      </c>
      <c r="G390" s="5">
        <v>-3.9000000000000004</v>
      </c>
    </row>
    <row r="391" spans="1:7" x14ac:dyDescent="0.3">
      <c r="A391" s="3">
        <v>1997</v>
      </c>
      <c r="B391" s="1">
        <v>2</v>
      </c>
      <c r="C391" s="2">
        <f>DATE(tempQ[[#This Row],[Year]],(tempQ[[#This Row],[Quarter]]-1)*3+2,15)</f>
        <v>35565</v>
      </c>
      <c r="D391" s="3">
        <f>tempQ[[#This Row],[Year]]+1/8+(tempQ[[#This Row],[Quarter]]-1)/4</f>
        <v>1997.375</v>
      </c>
      <c r="E391" s="5">
        <v>17</v>
      </c>
      <c r="F391" s="5">
        <v>7.4000000000000012</v>
      </c>
      <c r="G391" s="5">
        <v>12.233333333333334</v>
      </c>
    </row>
    <row r="392" spans="1:7" x14ac:dyDescent="0.3">
      <c r="A392" s="3">
        <v>1997</v>
      </c>
      <c r="B392" s="1">
        <v>3</v>
      </c>
      <c r="C392" s="2">
        <f>DATE(tempQ[[#This Row],[Year]],(tempQ[[#This Row],[Quarter]]-1)*3+2,15)</f>
        <v>35657</v>
      </c>
      <c r="D392" s="3">
        <f>tempQ[[#This Row],[Year]]+1/8+(tempQ[[#This Row],[Quarter]]-1)/4</f>
        <v>1997.625</v>
      </c>
      <c r="E392" s="5">
        <v>23.166666666666668</v>
      </c>
      <c r="F392" s="5">
        <v>14.033333333333331</v>
      </c>
      <c r="G392" s="5">
        <v>18.633333333333333</v>
      </c>
    </row>
    <row r="393" spans="1:7" x14ac:dyDescent="0.3">
      <c r="A393" s="3">
        <v>1997</v>
      </c>
      <c r="B393" s="1">
        <v>4</v>
      </c>
      <c r="C393" s="2">
        <f>DATE(tempQ[[#This Row],[Year]],(tempQ[[#This Row],[Quarter]]-1)*3+2,15)</f>
        <v>35749</v>
      </c>
      <c r="D393" s="3">
        <f>tempQ[[#This Row],[Year]]+1/8+(tempQ[[#This Row],[Quarter]]-1)/4</f>
        <v>1997.875</v>
      </c>
      <c r="E393" s="5">
        <v>7.0333333333333341</v>
      </c>
      <c r="F393" s="5">
        <v>-0.13333333333333344</v>
      </c>
      <c r="G393" s="5">
        <v>3.4333333333333336</v>
      </c>
    </row>
    <row r="394" spans="1:7" x14ac:dyDescent="0.3">
      <c r="A394" s="3">
        <v>1998</v>
      </c>
      <c r="B394" s="1">
        <v>1</v>
      </c>
      <c r="C394" s="2">
        <f>DATE(tempQ[[#This Row],[Year]],(tempQ[[#This Row],[Quarter]]-1)*3+2,15)</f>
        <v>35841</v>
      </c>
      <c r="D394" s="3">
        <f>tempQ[[#This Row],[Year]]+1/8+(tempQ[[#This Row],[Quarter]]-1)/4</f>
        <v>1998.125</v>
      </c>
      <c r="E394" s="5">
        <v>2.7000000000000006</v>
      </c>
      <c r="F394" s="5">
        <v>-5.1333333333333329</v>
      </c>
      <c r="G394" s="5">
        <v>-1.2333333333333334</v>
      </c>
    </row>
    <row r="395" spans="1:7" x14ac:dyDescent="0.3">
      <c r="A395" s="3">
        <v>1998</v>
      </c>
      <c r="B395" s="1">
        <v>2</v>
      </c>
      <c r="C395" s="2">
        <f>DATE(tempQ[[#This Row],[Year]],(tempQ[[#This Row],[Quarter]]-1)*3+2,15)</f>
        <v>35930</v>
      </c>
      <c r="D395" s="3">
        <f>tempQ[[#This Row],[Year]]+1/8+(tempQ[[#This Row],[Quarter]]-1)/4</f>
        <v>1998.375</v>
      </c>
      <c r="E395" s="5">
        <v>20.3</v>
      </c>
      <c r="F395" s="5">
        <v>10.266666666666667</v>
      </c>
      <c r="G395" s="5">
        <v>15.299999999999999</v>
      </c>
    </row>
    <row r="396" spans="1:7" x14ac:dyDescent="0.3">
      <c r="A396" s="3">
        <v>1998</v>
      </c>
      <c r="B396" s="1">
        <v>3</v>
      </c>
      <c r="C396" s="2">
        <f>DATE(tempQ[[#This Row],[Year]],(tempQ[[#This Row],[Quarter]]-1)*3+2,15)</f>
        <v>36022</v>
      </c>
      <c r="D396" s="3">
        <f>tempQ[[#This Row],[Year]]+1/8+(tempQ[[#This Row],[Quarter]]-1)/4</f>
        <v>1998.625</v>
      </c>
      <c r="E396" s="5">
        <v>24.966666666666669</v>
      </c>
      <c r="F396" s="5">
        <v>15.433333333333332</v>
      </c>
      <c r="G396" s="5">
        <v>20.233333333333334</v>
      </c>
    </row>
    <row r="397" spans="1:7" x14ac:dyDescent="0.3">
      <c r="A397" s="3">
        <v>1998</v>
      </c>
      <c r="B397" s="1">
        <v>4</v>
      </c>
      <c r="C397" s="2">
        <f>DATE(tempQ[[#This Row],[Year]],(tempQ[[#This Row],[Quarter]]-1)*3+2,15)</f>
        <v>36114</v>
      </c>
      <c r="D397" s="3">
        <f>tempQ[[#This Row],[Year]]+1/8+(tempQ[[#This Row],[Quarter]]-1)/4</f>
        <v>1998.875</v>
      </c>
      <c r="E397" s="5">
        <v>8.9333333333333336</v>
      </c>
      <c r="F397" s="5">
        <v>1.4000000000000004</v>
      </c>
      <c r="G397" s="5">
        <v>5.2</v>
      </c>
    </row>
    <row r="398" spans="1:7" x14ac:dyDescent="0.3">
      <c r="A398" s="3">
        <v>1999</v>
      </c>
      <c r="B398" s="1">
        <v>1</v>
      </c>
      <c r="C398" s="2">
        <f>DATE(tempQ[[#This Row],[Year]],(tempQ[[#This Row],[Quarter]]-1)*3+2,15)</f>
        <v>36206</v>
      </c>
      <c r="D398" s="3">
        <f>tempQ[[#This Row],[Year]]+1/8+(tempQ[[#This Row],[Quarter]]-1)/4</f>
        <v>1999.125</v>
      </c>
      <c r="E398" s="5">
        <v>1.1666666666666667</v>
      </c>
      <c r="F398" s="5">
        <v>-7.6000000000000005</v>
      </c>
      <c r="G398" s="5">
        <v>-3.2333333333333329</v>
      </c>
    </row>
    <row r="399" spans="1:7" x14ac:dyDescent="0.3">
      <c r="A399" s="3">
        <v>1999</v>
      </c>
      <c r="B399" s="1">
        <v>2</v>
      </c>
      <c r="C399" s="2">
        <f>DATE(tempQ[[#This Row],[Year]],(tempQ[[#This Row],[Quarter]]-1)*3+2,15)</f>
        <v>36295</v>
      </c>
      <c r="D399" s="3">
        <f>tempQ[[#This Row],[Year]]+1/8+(tempQ[[#This Row],[Quarter]]-1)/4</f>
        <v>1999.375</v>
      </c>
      <c r="E399" s="5">
        <v>20.166666666666668</v>
      </c>
      <c r="F399" s="5">
        <v>9.9333333333333318</v>
      </c>
      <c r="G399" s="5">
        <v>15.066666666666668</v>
      </c>
    </row>
    <row r="400" spans="1:7" x14ac:dyDescent="0.3">
      <c r="A400" s="3">
        <v>1999</v>
      </c>
      <c r="B400" s="1">
        <v>3</v>
      </c>
      <c r="C400" s="2">
        <f>DATE(tempQ[[#This Row],[Year]],(tempQ[[#This Row],[Quarter]]-1)*3+2,15)</f>
        <v>36387</v>
      </c>
      <c r="D400" s="3">
        <f>tempQ[[#This Row],[Year]]+1/8+(tempQ[[#This Row],[Quarter]]-1)/4</f>
        <v>1999.625</v>
      </c>
      <c r="E400" s="5">
        <v>25.599999999999998</v>
      </c>
      <c r="F400" s="5">
        <v>15.9</v>
      </c>
      <c r="G400" s="5">
        <v>20.766666666666666</v>
      </c>
    </row>
    <row r="401" spans="1:7" x14ac:dyDescent="0.3">
      <c r="A401" s="3">
        <v>1999</v>
      </c>
      <c r="B401" s="1">
        <v>4</v>
      </c>
      <c r="C401" s="2">
        <f>DATE(tempQ[[#This Row],[Year]],(tempQ[[#This Row],[Quarter]]-1)*3+2,15)</f>
        <v>36479</v>
      </c>
      <c r="D401" s="3">
        <f>tempQ[[#This Row],[Year]]+1/8+(tempQ[[#This Row],[Quarter]]-1)/4</f>
        <v>1999.875</v>
      </c>
      <c r="E401" s="5">
        <v>8.6666666666666661</v>
      </c>
      <c r="F401" s="5">
        <v>0.93333333333333357</v>
      </c>
      <c r="G401" s="5">
        <v>4.8</v>
      </c>
    </row>
    <row r="402" spans="1:7" x14ac:dyDescent="0.3">
      <c r="A402" s="3">
        <v>2000</v>
      </c>
      <c r="B402" s="1">
        <v>1</v>
      </c>
      <c r="C402" s="2">
        <f>DATE(tempQ[[#This Row],[Year]],(tempQ[[#This Row],[Quarter]]-1)*3+2,15)</f>
        <v>36571</v>
      </c>
      <c r="D402" s="3">
        <f>tempQ[[#This Row],[Year]]+1/8+(tempQ[[#This Row],[Quarter]]-1)/4</f>
        <v>2000.125</v>
      </c>
      <c r="E402" s="5">
        <v>2.1666666666666665</v>
      </c>
      <c r="F402" s="5">
        <v>-6.7666666666666657</v>
      </c>
      <c r="G402" s="5">
        <v>-2.333333333333333</v>
      </c>
    </row>
    <row r="403" spans="1:7" x14ac:dyDescent="0.3">
      <c r="A403" s="3">
        <v>2000</v>
      </c>
      <c r="B403" s="1">
        <v>2</v>
      </c>
      <c r="C403" s="2">
        <f>DATE(tempQ[[#This Row],[Year]],(tempQ[[#This Row],[Quarter]]-1)*3+2,15)</f>
        <v>36661</v>
      </c>
      <c r="D403" s="3">
        <f>tempQ[[#This Row],[Year]]+1/8+(tempQ[[#This Row],[Quarter]]-1)/4</f>
        <v>2000.375</v>
      </c>
      <c r="E403" s="5">
        <v>16.666666666666668</v>
      </c>
      <c r="F403" s="5">
        <v>8.4666666666666668</v>
      </c>
      <c r="G403" s="5">
        <v>12.6</v>
      </c>
    </row>
    <row r="404" spans="1:7" x14ac:dyDescent="0.3">
      <c r="A404" s="3">
        <v>2000</v>
      </c>
      <c r="B404" s="1">
        <v>3</v>
      </c>
      <c r="C404" s="2">
        <f>DATE(tempQ[[#This Row],[Year]],(tempQ[[#This Row],[Quarter]]-1)*3+2,15)</f>
        <v>36753</v>
      </c>
      <c r="D404" s="3">
        <f>tempQ[[#This Row],[Year]]+1/8+(tempQ[[#This Row],[Quarter]]-1)/4</f>
        <v>2000.625</v>
      </c>
      <c r="E404" s="5">
        <v>23.066666666666666</v>
      </c>
      <c r="F404" s="5">
        <v>14.133333333333333</v>
      </c>
      <c r="G404" s="5">
        <v>18.633333333333336</v>
      </c>
    </row>
    <row r="405" spans="1:7" x14ac:dyDescent="0.3">
      <c r="A405" s="3">
        <v>2000</v>
      </c>
      <c r="B405" s="1">
        <v>4</v>
      </c>
      <c r="C405" s="2">
        <f>DATE(tempQ[[#This Row],[Year]],(tempQ[[#This Row],[Quarter]]-1)*3+2,15)</f>
        <v>36845</v>
      </c>
      <c r="D405" s="3">
        <f>tempQ[[#This Row],[Year]]+1/8+(tempQ[[#This Row],[Quarter]]-1)/4</f>
        <v>2000.875</v>
      </c>
      <c r="E405" s="5">
        <v>6.1000000000000005</v>
      </c>
      <c r="F405" s="5">
        <v>-1.8</v>
      </c>
      <c r="G405" s="5">
        <v>2.1666666666666665</v>
      </c>
    </row>
    <row r="406" spans="1:7" x14ac:dyDescent="0.3">
      <c r="A406" s="3">
        <v>2001</v>
      </c>
      <c r="B406" s="1">
        <v>1</v>
      </c>
      <c r="C406" s="2">
        <f>DATE(tempQ[[#This Row],[Year]],(tempQ[[#This Row],[Quarter]]-1)*3+2,15)</f>
        <v>36937</v>
      </c>
      <c r="D406" s="3">
        <f>tempQ[[#This Row],[Year]]+1/8+(tempQ[[#This Row],[Quarter]]-1)/4</f>
        <v>2001.125</v>
      </c>
      <c r="E406" s="5">
        <v>0.46666666666666673</v>
      </c>
      <c r="F406" s="5">
        <v>-8.2000000000000011</v>
      </c>
      <c r="G406" s="5">
        <v>-3.9</v>
      </c>
    </row>
    <row r="407" spans="1:7" x14ac:dyDescent="0.3">
      <c r="A407" s="3">
        <v>2001</v>
      </c>
      <c r="B407" s="1">
        <v>2</v>
      </c>
      <c r="C407" s="2">
        <f>DATE(tempQ[[#This Row],[Year]],(tempQ[[#This Row],[Quarter]]-1)*3+2,15)</f>
        <v>37026</v>
      </c>
      <c r="D407" s="3">
        <f>tempQ[[#This Row],[Year]]+1/8+(tempQ[[#This Row],[Quarter]]-1)/4</f>
        <v>2001.375</v>
      </c>
      <c r="E407" s="5">
        <v>19</v>
      </c>
      <c r="F407" s="5">
        <v>9.2333333333333343</v>
      </c>
      <c r="G407" s="5">
        <v>14.166666666666666</v>
      </c>
    </row>
    <row r="408" spans="1:7" x14ac:dyDescent="0.3">
      <c r="A408" s="3">
        <v>2001</v>
      </c>
      <c r="B408" s="1">
        <v>3</v>
      </c>
      <c r="C408" s="2">
        <f>DATE(tempQ[[#This Row],[Year]],(tempQ[[#This Row],[Quarter]]-1)*3+2,15)</f>
        <v>37118</v>
      </c>
      <c r="D408" s="3">
        <f>tempQ[[#This Row],[Year]]+1/8+(tempQ[[#This Row],[Quarter]]-1)/4</f>
        <v>2001.625</v>
      </c>
      <c r="E408" s="5">
        <v>25.066666666666663</v>
      </c>
      <c r="F408" s="5">
        <v>15.133333333333333</v>
      </c>
      <c r="G408" s="5">
        <v>20.133333333333336</v>
      </c>
    </row>
    <row r="409" spans="1:7" x14ac:dyDescent="0.3">
      <c r="A409" s="3">
        <v>2001</v>
      </c>
      <c r="B409" s="1">
        <v>4</v>
      </c>
      <c r="C409" s="2">
        <f>DATE(tempQ[[#This Row],[Year]],(tempQ[[#This Row],[Quarter]]-1)*3+2,15)</f>
        <v>37210</v>
      </c>
      <c r="D409" s="3">
        <f>tempQ[[#This Row],[Year]]+1/8+(tempQ[[#This Row],[Quarter]]-1)/4</f>
        <v>2001.875</v>
      </c>
      <c r="E409" s="5">
        <v>9.6333333333333329</v>
      </c>
      <c r="F409" s="5">
        <v>2.7000000000000006</v>
      </c>
      <c r="G409" s="5">
        <v>6.1666666666666652</v>
      </c>
    </row>
    <row r="410" spans="1:7" x14ac:dyDescent="0.3">
      <c r="A410" s="3">
        <v>2002</v>
      </c>
      <c r="B410" s="1">
        <v>1</v>
      </c>
      <c r="C410" s="2">
        <f>DATE(tempQ[[#This Row],[Year]],(tempQ[[#This Row],[Quarter]]-1)*3+2,15)</f>
        <v>37302</v>
      </c>
      <c r="D410" s="3">
        <f>tempQ[[#This Row],[Year]]+1/8+(tempQ[[#This Row],[Quarter]]-1)/4</f>
        <v>2002.125</v>
      </c>
      <c r="E410" s="5">
        <v>3.1333333333333329</v>
      </c>
      <c r="F410" s="5">
        <v>-5.333333333333333</v>
      </c>
      <c r="G410" s="5">
        <v>-1.0999999999999999</v>
      </c>
    </row>
    <row r="411" spans="1:7" x14ac:dyDescent="0.3">
      <c r="A411" s="3">
        <v>2002</v>
      </c>
      <c r="B411" s="1">
        <v>2</v>
      </c>
      <c r="C411" s="2">
        <f>DATE(tempQ[[#This Row],[Year]],(tempQ[[#This Row],[Quarter]]-1)*3+2,15)</f>
        <v>37391</v>
      </c>
      <c r="D411" s="3">
        <f>tempQ[[#This Row],[Year]]+1/8+(tempQ[[#This Row],[Quarter]]-1)/4</f>
        <v>2002.375</v>
      </c>
      <c r="E411" s="5">
        <v>16.966666666666669</v>
      </c>
      <c r="F411" s="5">
        <v>8.0666666666666664</v>
      </c>
      <c r="G411" s="5">
        <v>12.533333333333331</v>
      </c>
    </row>
    <row r="412" spans="1:7" x14ac:dyDescent="0.3">
      <c r="A412" s="3">
        <v>2002</v>
      </c>
      <c r="B412" s="1">
        <v>3</v>
      </c>
      <c r="C412" s="2">
        <f>DATE(tempQ[[#This Row],[Year]],(tempQ[[#This Row],[Quarter]]-1)*3+2,15)</f>
        <v>37483</v>
      </c>
      <c r="D412" s="3">
        <f>tempQ[[#This Row],[Year]]+1/8+(tempQ[[#This Row],[Quarter]]-1)/4</f>
        <v>2002.625</v>
      </c>
      <c r="E412" s="5">
        <v>26.400000000000002</v>
      </c>
      <c r="F412" s="5">
        <v>16.366666666666667</v>
      </c>
      <c r="G412" s="5">
        <v>21.400000000000002</v>
      </c>
    </row>
    <row r="413" spans="1:7" x14ac:dyDescent="0.3">
      <c r="A413" s="3">
        <v>2002</v>
      </c>
      <c r="B413" s="1">
        <v>4</v>
      </c>
      <c r="C413" s="2">
        <f>DATE(tempQ[[#This Row],[Year]],(tempQ[[#This Row],[Quarter]]-1)*3+2,15)</f>
        <v>37575</v>
      </c>
      <c r="D413" s="3">
        <f>tempQ[[#This Row],[Year]]+1/8+(tempQ[[#This Row],[Quarter]]-1)/4</f>
        <v>2002.875</v>
      </c>
      <c r="E413" s="5">
        <v>6.6333333333333329</v>
      </c>
      <c r="F413" s="5">
        <v>-0.5</v>
      </c>
      <c r="G413" s="5">
        <v>3.0666666666666664</v>
      </c>
    </row>
    <row r="414" spans="1:7" x14ac:dyDescent="0.3">
      <c r="A414" s="3">
        <v>2003</v>
      </c>
      <c r="B414" s="1">
        <v>1</v>
      </c>
      <c r="C414" s="2">
        <f>DATE(tempQ[[#This Row],[Year]],(tempQ[[#This Row],[Quarter]]-1)*3+2,15)</f>
        <v>37667</v>
      </c>
      <c r="D414" s="3">
        <f>tempQ[[#This Row],[Year]]+1/8+(tempQ[[#This Row],[Quarter]]-1)/4</f>
        <v>2003.125</v>
      </c>
      <c r="E414" s="5">
        <v>-1.6333333333333335</v>
      </c>
      <c r="F414" s="5">
        <v>-11.633333333333333</v>
      </c>
      <c r="G414" s="5">
        <v>-6.666666666666667</v>
      </c>
    </row>
    <row r="415" spans="1:7" x14ac:dyDescent="0.3">
      <c r="A415" s="3">
        <v>2003</v>
      </c>
      <c r="B415" s="1">
        <v>2</v>
      </c>
      <c r="C415" s="2">
        <f>DATE(tempQ[[#This Row],[Year]],(tempQ[[#This Row],[Quarter]]-1)*3+2,15)</f>
        <v>37756</v>
      </c>
      <c r="D415" s="3">
        <f>tempQ[[#This Row],[Year]]+1/8+(tempQ[[#This Row],[Quarter]]-1)/4</f>
        <v>2003.375</v>
      </c>
      <c r="E415" s="5">
        <v>16.833333333333332</v>
      </c>
      <c r="F415" s="5">
        <v>7.4333333333333336</v>
      </c>
      <c r="G415" s="5">
        <v>12.200000000000001</v>
      </c>
    </row>
    <row r="416" spans="1:7" x14ac:dyDescent="0.3">
      <c r="A416" s="3">
        <v>2003</v>
      </c>
      <c r="B416" s="1">
        <v>3</v>
      </c>
      <c r="C416" s="2">
        <f>DATE(tempQ[[#This Row],[Year]],(tempQ[[#This Row],[Quarter]]-1)*3+2,15)</f>
        <v>37848</v>
      </c>
      <c r="D416" s="3">
        <f>tempQ[[#This Row],[Year]]+1/8+(tempQ[[#This Row],[Quarter]]-1)/4</f>
        <v>2003.625</v>
      </c>
      <c r="E416" s="5">
        <v>25</v>
      </c>
      <c r="F416" s="5">
        <v>15.966666666666669</v>
      </c>
      <c r="G416" s="5">
        <v>20.5</v>
      </c>
    </row>
    <row r="417" spans="1:7" x14ac:dyDescent="0.3">
      <c r="A417" s="3">
        <v>2003</v>
      </c>
      <c r="B417" s="1">
        <v>4</v>
      </c>
      <c r="C417" s="2">
        <f>DATE(tempQ[[#This Row],[Year]],(tempQ[[#This Row],[Quarter]]-1)*3+2,15)</f>
        <v>37940</v>
      </c>
      <c r="D417" s="3">
        <f>tempQ[[#This Row],[Year]]+1/8+(tempQ[[#This Row],[Quarter]]-1)/4</f>
        <v>2003.875</v>
      </c>
      <c r="E417" s="5">
        <v>7.8</v>
      </c>
      <c r="F417" s="5">
        <v>0.3000000000000001</v>
      </c>
      <c r="G417" s="5">
        <v>4.0333333333333332</v>
      </c>
    </row>
    <row r="418" spans="1:7" x14ac:dyDescent="0.3">
      <c r="A418" s="3">
        <v>2004</v>
      </c>
      <c r="B418" s="1">
        <v>1</v>
      </c>
      <c r="C418" s="2">
        <f>DATE(tempQ[[#This Row],[Year]],(tempQ[[#This Row],[Quarter]]-1)*3+2,15)</f>
        <v>38032</v>
      </c>
      <c r="D418" s="3">
        <f>tempQ[[#This Row],[Year]]+1/8+(tempQ[[#This Row],[Quarter]]-1)/4</f>
        <v>2004.125</v>
      </c>
      <c r="E418" s="5">
        <v>-0.19999999999999987</v>
      </c>
      <c r="F418" s="5">
        <v>-9.5666666666666682</v>
      </c>
      <c r="G418" s="5">
        <v>-4.9000000000000004</v>
      </c>
    </row>
    <row r="419" spans="1:7" x14ac:dyDescent="0.3">
      <c r="A419" s="3">
        <v>2004</v>
      </c>
      <c r="B419" s="1">
        <v>2</v>
      </c>
      <c r="C419" s="2">
        <f>DATE(tempQ[[#This Row],[Year]],(tempQ[[#This Row],[Quarter]]-1)*3+2,15)</f>
        <v>38122</v>
      </c>
      <c r="D419" s="3">
        <f>tempQ[[#This Row],[Year]]+1/8+(tempQ[[#This Row],[Quarter]]-1)/4</f>
        <v>2004.375</v>
      </c>
      <c r="E419" s="5">
        <v>17.5</v>
      </c>
      <c r="F419" s="5">
        <v>8.2333333333333325</v>
      </c>
      <c r="G419" s="5">
        <v>12.9</v>
      </c>
    </row>
    <row r="420" spans="1:7" x14ac:dyDescent="0.3">
      <c r="A420" s="3">
        <v>2004</v>
      </c>
      <c r="B420" s="1">
        <v>3</v>
      </c>
      <c r="C420" s="2">
        <f>DATE(tempQ[[#This Row],[Year]],(tempQ[[#This Row],[Quarter]]-1)*3+2,15)</f>
        <v>38214</v>
      </c>
      <c r="D420" s="3">
        <f>tempQ[[#This Row],[Year]]+1/8+(tempQ[[#This Row],[Quarter]]-1)/4</f>
        <v>2004.625</v>
      </c>
      <c r="E420" s="5">
        <v>23.833333333333332</v>
      </c>
      <c r="F420" s="5">
        <v>15.066666666666665</v>
      </c>
      <c r="G420" s="5">
        <v>19.466666666666665</v>
      </c>
    </row>
    <row r="421" spans="1:7" x14ac:dyDescent="0.3">
      <c r="A421" s="3">
        <v>2004</v>
      </c>
      <c r="B421" s="1">
        <v>4</v>
      </c>
      <c r="C421" s="2">
        <f>DATE(tempQ[[#This Row],[Year]],(tempQ[[#This Row],[Quarter]]-1)*3+2,15)</f>
        <v>38306</v>
      </c>
      <c r="D421" s="3">
        <f>tempQ[[#This Row],[Year]]+1/8+(tempQ[[#This Row],[Quarter]]-1)/4</f>
        <v>2004.875</v>
      </c>
      <c r="E421" s="5">
        <v>8</v>
      </c>
      <c r="F421" s="5">
        <v>-0.23333333333333309</v>
      </c>
      <c r="G421" s="5">
        <v>3.9333333333333336</v>
      </c>
    </row>
    <row r="422" spans="1:7" x14ac:dyDescent="0.3">
      <c r="A422" s="3">
        <v>2005</v>
      </c>
      <c r="B422" s="1">
        <v>1</v>
      </c>
      <c r="C422" s="2">
        <f>DATE(tempQ[[#This Row],[Year]],(tempQ[[#This Row],[Quarter]]-1)*3+2,15)</f>
        <v>38398</v>
      </c>
      <c r="D422" s="3">
        <f>tempQ[[#This Row],[Year]]+1/8+(tempQ[[#This Row],[Quarter]]-1)/4</f>
        <v>2005.125</v>
      </c>
      <c r="E422" s="5">
        <v>9.9999999999999936E-2</v>
      </c>
      <c r="F422" s="5">
        <v>-9.3000000000000007</v>
      </c>
      <c r="G422" s="5">
        <v>-4.6000000000000005</v>
      </c>
    </row>
    <row r="423" spans="1:7" x14ac:dyDescent="0.3">
      <c r="A423" s="3">
        <v>2005</v>
      </c>
      <c r="B423" s="1">
        <v>2</v>
      </c>
      <c r="C423" s="2">
        <f>DATE(tempQ[[#This Row],[Year]],(tempQ[[#This Row],[Quarter]]-1)*3+2,15)</f>
        <v>38487</v>
      </c>
      <c r="D423" s="3">
        <f>tempQ[[#This Row],[Year]]+1/8+(tempQ[[#This Row],[Quarter]]-1)/4</f>
        <v>2005.375</v>
      </c>
      <c r="E423" s="5">
        <v>19.233333333333334</v>
      </c>
      <c r="F423" s="5">
        <v>9.2000000000000011</v>
      </c>
      <c r="G423" s="5">
        <v>14.233333333333334</v>
      </c>
    </row>
    <row r="424" spans="1:7" x14ac:dyDescent="0.3">
      <c r="A424" s="3">
        <v>2005</v>
      </c>
      <c r="B424" s="1">
        <v>3</v>
      </c>
      <c r="C424" s="2">
        <f>DATE(tempQ[[#This Row],[Year]],(tempQ[[#This Row],[Quarter]]-1)*3+2,15)</f>
        <v>38579</v>
      </c>
      <c r="D424" s="3">
        <f>tempQ[[#This Row],[Year]]+1/8+(tempQ[[#This Row],[Quarter]]-1)/4</f>
        <v>2005.625</v>
      </c>
      <c r="E424" s="5">
        <v>26.7</v>
      </c>
      <c r="F424" s="5">
        <v>17</v>
      </c>
      <c r="G424" s="5">
        <v>21.833333333333332</v>
      </c>
    </row>
    <row r="425" spans="1:7" x14ac:dyDescent="0.3">
      <c r="A425" s="3">
        <v>2005</v>
      </c>
      <c r="B425" s="1">
        <v>4</v>
      </c>
      <c r="C425" s="2">
        <f>DATE(tempQ[[#This Row],[Year]],(tempQ[[#This Row],[Quarter]]-1)*3+2,15)</f>
        <v>38671</v>
      </c>
      <c r="D425" s="3">
        <f>tempQ[[#This Row],[Year]]+1/8+(tempQ[[#This Row],[Quarter]]-1)/4</f>
        <v>2005.875</v>
      </c>
      <c r="E425" s="5">
        <v>7.8000000000000007</v>
      </c>
      <c r="F425" s="5">
        <v>0.56666666666666643</v>
      </c>
      <c r="G425" s="5">
        <v>4.166666666666667</v>
      </c>
    </row>
    <row r="426" spans="1:7" x14ac:dyDescent="0.3">
      <c r="A426" s="3">
        <v>2006</v>
      </c>
      <c r="B426" s="1">
        <v>1</v>
      </c>
      <c r="C426" s="2">
        <f>DATE(tempQ[[#This Row],[Year]],(tempQ[[#This Row],[Quarter]]-1)*3+2,15)</f>
        <v>38763</v>
      </c>
      <c r="D426" s="3">
        <f>tempQ[[#This Row],[Year]]+1/8+(tempQ[[#This Row],[Quarter]]-1)/4</f>
        <v>2006.125</v>
      </c>
      <c r="E426" s="5">
        <v>2.8333333333333335</v>
      </c>
      <c r="F426" s="5">
        <v>-5.9333333333333336</v>
      </c>
      <c r="G426" s="5">
        <v>-1.5666666666666667</v>
      </c>
    </row>
    <row r="427" spans="1:7" x14ac:dyDescent="0.3">
      <c r="A427" s="3">
        <v>2006</v>
      </c>
      <c r="B427" s="1">
        <v>2</v>
      </c>
      <c r="C427" s="2">
        <f>DATE(tempQ[[#This Row],[Year]],(tempQ[[#This Row],[Quarter]]-1)*3+2,15)</f>
        <v>38852</v>
      </c>
      <c r="D427" s="3">
        <f>tempQ[[#This Row],[Year]]+1/8+(tempQ[[#This Row],[Quarter]]-1)/4</f>
        <v>2006.375</v>
      </c>
      <c r="E427" s="5">
        <v>19.333333333333332</v>
      </c>
      <c r="F427" s="5">
        <v>9.2999999999999989</v>
      </c>
      <c r="G427" s="5">
        <v>14.333333333333334</v>
      </c>
    </row>
    <row r="428" spans="1:7" x14ac:dyDescent="0.3">
      <c r="A428" s="3">
        <v>2006</v>
      </c>
      <c r="B428" s="1">
        <v>3</v>
      </c>
      <c r="C428" s="2">
        <f>DATE(tempQ[[#This Row],[Year]],(tempQ[[#This Row],[Quarter]]-1)*3+2,15)</f>
        <v>38944</v>
      </c>
      <c r="D428" s="3">
        <f>tempQ[[#This Row],[Year]]+1/8+(tempQ[[#This Row],[Quarter]]-1)/4</f>
        <v>2006.625</v>
      </c>
      <c r="E428" s="5">
        <v>24.8</v>
      </c>
      <c r="F428" s="5">
        <v>15.6</v>
      </c>
      <c r="G428" s="5">
        <v>20.200000000000003</v>
      </c>
    </row>
    <row r="429" spans="1:7" x14ac:dyDescent="0.3">
      <c r="A429" s="3">
        <v>2006</v>
      </c>
      <c r="B429" s="1">
        <v>4</v>
      </c>
      <c r="C429" s="2">
        <f>DATE(tempQ[[#This Row],[Year]],(tempQ[[#This Row],[Quarter]]-1)*3+2,15)</f>
        <v>39036</v>
      </c>
      <c r="D429" s="3">
        <f>tempQ[[#This Row],[Year]]+1/8+(tempQ[[#This Row],[Quarter]]-1)/4</f>
        <v>2006.875</v>
      </c>
      <c r="E429" s="5">
        <v>9.0333333333333332</v>
      </c>
      <c r="F429" s="5">
        <v>1.5999999999999999</v>
      </c>
      <c r="G429" s="5">
        <v>5.333333333333333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8"/>
  <sheetViews>
    <sheetView workbookViewId="0">
      <selection activeCell="B7" sqref="B7"/>
    </sheetView>
  </sheetViews>
  <sheetFormatPr defaultRowHeight="14.4" x14ac:dyDescent="0.3"/>
  <cols>
    <col min="1" max="1" width="10.44140625" style="12" customWidth="1"/>
    <col min="2" max="2" width="10.44140625" style="13" customWidth="1"/>
    <col min="3" max="3" width="10.44140625" style="14" customWidth="1"/>
    <col min="4" max="4" width="10.44140625" style="13" customWidth="1"/>
    <col min="5" max="6" width="9" style="15"/>
  </cols>
  <sheetData>
    <row r="1" spans="1:6" x14ac:dyDescent="0.3">
      <c r="A1" s="6" t="s">
        <v>112</v>
      </c>
      <c r="B1" s="6" t="s">
        <v>113</v>
      </c>
      <c r="C1" s="6" t="s">
        <v>117</v>
      </c>
      <c r="D1" s="7" t="s">
        <v>120</v>
      </c>
      <c r="E1" s="7" t="s">
        <v>115</v>
      </c>
      <c r="F1" s="7" t="s">
        <v>121</v>
      </c>
    </row>
    <row r="2" spans="1:6" x14ac:dyDescent="0.3">
      <c r="A2" s="6">
        <v>1900</v>
      </c>
      <c r="B2" s="8">
        <f>DATE(tempY[[#This Row],[Year]],7,1)</f>
        <v>183</v>
      </c>
      <c r="C2" s="6">
        <f>tempY[[#This Row],[Year]]+0.5</f>
        <v>1900.5</v>
      </c>
      <c r="D2" s="7"/>
      <c r="E2" s="7"/>
      <c r="F2" s="7"/>
    </row>
    <row r="3" spans="1:6" x14ac:dyDescent="0.3">
      <c r="A3" s="6">
        <v>1901</v>
      </c>
      <c r="B3" s="8">
        <f>DATE(tempY[[#This Row],[Year]],7,1)</f>
        <v>548</v>
      </c>
      <c r="C3" s="6">
        <f>tempY[[#This Row],[Year]]+0.5</f>
        <v>1901.5</v>
      </c>
      <c r="D3" s="7"/>
      <c r="E3" s="7"/>
      <c r="F3" s="7"/>
    </row>
    <row r="4" spans="1:6" x14ac:dyDescent="0.3">
      <c r="A4" s="6">
        <v>1902</v>
      </c>
      <c r="B4" s="8">
        <f>DATE(tempY[[#This Row],[Year]],7,1)</f>
        <v>913</v>
      </c>
      <c r="C4" s="6">
        <f>tempY[[#This Row],[Year]]+0.5</f>
        <v>1902.5</v>
      </c>
      <c r="D4" s="7">
        <v>6.6666666666666652</v>
      </c>
      <c r="E4" s="7">
        <v>-1.8</v>
      </c>
      <c r="F4" s="7">
        <v>2.4333333333333331</v>
      </c>
    </row>
    <row r="5" spans="1:6" x14ac:dyDescent="0.3">
      <c r="A5" s="6">
        <v>1903</v>
      </c>
      <c r="B5" s="8">
        <f>DATE(tempY[[#This Row],[Year]],7,1)</f>
        <v>1278</v>
      </c>
      <c r="C5" s="6">
        <f>tempY[[#This Row],[Year]]+0.5</f>
        <v>1903.5</v>
      </c>
      <c r="D5" s="7">
        <v>11.699999999999998</v>
      </c>
      <c r="E5" s="7">
        <v>2.6083333333333343</v>
      </c>
      <c r="F5" s="7">
        <v>7.166666666666667</v>
      </c>
    </row>
    <row r="6" spans="1:6" x14ac:dyDescent="0.3">
      <c r="A6" s="6">
        <v>1904</v>
      </c>
      <c r="B6" s="8">
        <f>DATE(tempY[[#This Row],[Year]],7,1)</f>
        <v>1644</v>
      </c>
      <c r="C6" s="6">
        <f>tempY[[#This Row],[Year]]+0.5</f>
        <v>1904.5</v>
      </c>
      <c r="D6" s="7">
        <v>-1.9500000000000002</v>
      </c>
      <c r="E6" s="7">
        <v>-11.625</v>
      </c>
      <c r="F6" s="7">
        <v>-6.8</v>
      </c>
    </row>
    <row r="7" spans="1:6" x14ac:dyDescent="0.3">
      <c r="A7" s="6">
        <v>1905</v>
      </c>
      <c r="B7" s="8">
        <f>DATE(tempY[[#This Row],[Year]],7,1)</f>
        <v>2009</v>
      </c>
      <c r="C7" s="6">
        <f>tempY[[#This Row],[Year]]+0.5</f>
        <v>1905.5</v>
      </c>
      <c r="D7" s="7"/>
      <c r="E7" s="7"/>
      <c r="F7" s="7"/>
    </row>
    <row r="8" spans="1:6" x14ac:dyDescent="0.3">
      <c r="A8" s="6">
        <v>1906</v>
      </c>
      <c r="B8" s="8">
        <f>DATE(tempY[[#This Row],[Year]],7,1)</f>
        <v>2374</v>
      </c>
      <c r="C8" s="6">
        <f>tempY[[#This Row],[Year]]+0.5</f>
        <v>1906.5</v>
      </c>
      <c r="D8" s="7"/>
      <c r="E8" s="7"/>
      <c r="F8" s="7"/>
    </row>
    <row r="9" spans="1:6" x14ac:dyDescent="0.3">
      <c r="A9" s="6">
        <v>1907</v>
      </c>
      <c r="B9" s="8">
        <f>DATE(tempY[[#This Row],[Year]],7,1)</f>
        <v>2739</v>
      </c>
      <c r="C9" s="6">
        <f>tempY[[#This Row],[Year]]+0.5</f>
        <v>1907.5</v>
      </c>
      <c r="D9" s="7"/>
      <c r="E9" s="7"/>
      <c r="F9" s="7"/>
    </row>
    <row r="10" spans="1:6" x14ac:dyDescent="0.3">
      <c r="A10" s="6">
        <v>1908</v>
      </c>
      <c r="B10" s="8">
        <f>DATE(tempY[[#This Row],[Year]],7,1)</f>
        <v>3105</v>
      </c>
      <c r="C10" s="6">
        <f>tempY[[#This Row],[Year]]+0.5</f>
        <v>1908.5</v>
      </c>
      <c r="D10" s="7"/>
      <c r="E10" s="7"/>
      <c r="F10" s="7"/>
    </row>
    <row r="11" spans="1:6" x14ac:dyDescent="0.3">
      <c r="A11" s="6">
        <v>1909</v>
      </c>
      <c r="B11" s="8">
        <f>DATE(tempY[[#This Row],[Year]],7,1)</f>
        <v>3470</v>
      </c>
      <c r="C11" s="6">
        <f>tempY[[#This Row],[Year]]+0.5</f>
        <v>1909.5</v>
      </c>
      <c r="D11" s="7"/>
      <c r="E11" s="7"/>
      <c r="F11" s="7"/>
    </row>
    <row r="12" spans="1:6" x14ac:dyDescent="0.3">
      <c r="A12" s="6">
        <v>1910</v>
      </c>
      <c r="B12" s="8">
        <f>DATE(tempY[[#This Row],[Year]],7,1)</f>
        <v>3835</v>
      </c>
      <c r="C12" s="6">
        <f>tempY[[#This Row],[Year]]+0.5</f>
        <v>1910.5</v>
      </c>
      <c r="D12" s="7"/>
      <c r="E12" s="7"/>
      <c r="F12" s="7"/>
    </row>
    <row r="13" spans="1:6" x14ac:dyDescent="0.3">
      <c r="A13" s="6">
        <v>1911</v>
      </c>
      <c r="B13" s="8">
        <f>DATE(tempY[[#This Row],[Year]],7,1)</f>
        <v>4200</v>
      </c>
      <c r="C13" s="6">
        <f>tempY[[#This Row],[Year]]+0.5</f>
        <v>1911.5</v>
      </c>
      <c r="D13" s="7"/>
      <c r="E13" s="7"/>
      <c r="F13" s="7"/>
    </row>
    <row r="14" spans="1:6" x14ac:dyDescent="0.3">
      <c r="A14" s="6">
        <v>1912</v>
      </c>
      <c r="B14" s="8">
        <f>DATE(tempY[[#This Row],[Year]],7,1)</f>
        <v>4566</v>
      </c>
      <c r="C14" s="6">
        <f>tempY[[#This Row],[Year]]+0.5</f>
        <v>1912.5</v>
      </c>
      <c r="D14" s="7"/>
      <c r="E14" s="7"/>
      <c r="F14" s="7"/>
    </row>
    <row r="15" spans="1:6" x14ac:dyDescent="0.3">
      <c r="A15" s="6">
        <v>1913</v>
      </c>
      <c r="B15" s="8">
        <f>DATE(tempY[[#This Row],[Year]],7,1)</f>
        <v>4931</v>
      </c>
      <c r="C15" s="6">
        <f>tempY[[#This Row],[Year]]+0.5</f>
        <v>1913.5</v>
      </c>
      <c r="D15" s="7"/>
      <c r="E15" s="7"/>
      <c r="F15" s="7"/>
    </row>
    <row r="16" spans="1:6" x14ac:dyDescent="0.3">
      <c r="A16" s="6">
        <v>1914</v>
      </c>
      <c r="B16" s="8">
        <f>DATE(tempY[[#This Row],[Year]],7,1)</f>
        <v>5296</v>
      </c>
      <c r="C16" s="6">
        <f>tempY[[#This Row],[Year]]+0.5</f>
        <v>1914.5</v>
      </c>
      <c r="D16" s="7"/>
      <c r="E16" s="7"/>
      <c r="F16" s="7"/>
    </row>
    <row r="17" spans="1:6" x14ac:dyDescent="0.3">
      <c r="A17" s="6">
        <v>1915</v>
      </c>
      <c r="B17" s="8">
        <f>DATE(tempY[[#This Row],[Year]],7,1)</f>
        <v>5661</v>
      </c>
      <c r="C17" s="6">
        <f>tempY[[#This Row],[Year]]+0.5</f>
        <v>1915.5</v>
      </c>
      <c r="D17" s="7"/>
      <c r="E17" s="7"/>
      <c r="F17" s="7"/>
    </row>
    <row r="18" spans="1:6" x14ac:dyDescent="0.3">
      <c r="A18" s="6">
        <v>1916</v>
      </c>
      <c r="B18" s="8">
        <f>DATE(tempY[[#This Row],[Year]],7,1)</f>
        <v>6027</v>
      </c>
      <c r="C18" s="6">
        <f>tempY[[#This Row],[Year]]+0.5</f>
        <v>1916.5</v>
      </c>
      <c r="D18" s="7"/>
      <c r="E18" s="7"/>
      <c r="F18" s="7"/>
    </row>
    <row r="19" spans="1:6" x14ac:dyDescent="0.3">
      <c r="A19" s="6">
        <v>1917</v>
      </c>
      <c r="B19" s="8">
        <f>DATE(tempY[[#This Row],[Year]],7,1)</f>
        <v>6392</v>
      </c>
      <c r="C19" s="6">
        <f>tempY[[#This Row],[Year]]+0.5</f>
        <v>1917.5</v>
      </c>
      <c r="D19" s="7"/>
      <c r="E19" s="7"/>
      <c r="F19" s="7"/>
    </row>
    <row r="20" spans="1:6" x14ac:dyDescent="0.3">
      <c r="A20" s="6">
        <v>1918</v>
      </c>
      <c r="B20" s="8">
        <f>DATE(tempY[[#This Row],[Year]],7,1)</f>
        <v>6757</v>
      </c>
      <c r="C20" s="6">
        <f>tempY[[#This Row],[Year]]+0.5</f>
        <v>1918.5</v>
      </c>
      <c r="D20" s="7"/>
      <c r="E20" s="7"/>
      <c r="F20" s="7"/>
    </row>
    <row r="21" spans="1:6" x14ac:dyDescent="0.3">
      <c r="A21" s="6">
        <v>1919</v>
      </c>
      <c r="B21" s="8">
        <f>DATE(tempY[[#This Row],[Year]],7,1)</f>
        <v>7122</v>
      </c>
      <c r="C21" s="6">
        <f>tempY[[#This Row],[Year]]+0.5</f>
        <v>1919.5</v>
      </c>
      <c r="D21" s="7"/>
      <c r="E21" s="7"/>
      <c r="F21" s="7"/>
    </row>
    <row r="22" spans="1:6" x14ac:dyDescent="0.3">
      <c r="A22" s="6">
        <v>1920</v>
      </c>
      <c r="B22" s="8">
        <f>DATE(tempY[[#This Row],[Year]],7,1)</f>
        <v>7488</v>
      </c>
      <c r="C22" s="6">
        <f>tempY[[#This Row],[Year]]+0.5</f>
        <v>1920.5</v>
      </c>
      <c r="D22" s="7"/>
      <c r="E22" s="7"/>
      <c r="F22" s="7"/>
    </row>
    <row r="23" spans="1:6" x14ac:dyDescent="0.3">
      <c r="A23" s="6">
        <v>1921</v>
      </c>
      <c r="B23" s="8">
        <f>DATE(tempY[[#This Row],[Year]],7,1)</f>
        <v>7853</v>
      </c>
      <c r="C23" s="6">
        <f>tempY[[#This Row],[Year]]+0.5</f>
        <v>1921.5</v>
      </c>
      <c r="D23" s="7">
        <v>13.775</v>
      </c>
      <c r="E23" s="7">
        <v>3.5583333333333336</v>
      </c>
      <c r="F23" s="7">
        <v>8.6750000000000007</v>
      </c>
    </row>
    <row r="24" spans="1:6" x14ac:dyDescent="0.3">
      <c r="A24" s="6">
        <v>1922</v>
      </c>
      <c r="B24" s="8">
        <f>DATE(tempY[[#This Row],[Year]],7,1)</f>
        <v>8218</v>
      </c>
      <c r="C24" s="6">
        <f>tempY[[#This Row],[Year]]+0.5</f>
        <v>1922.5</v>
      </c>
      <c r="D24" s="7">
        <v>12.4</v>
      </c>
      <c r="E24" s="7">
        <v>2.2749999999999999</v>
      </c>
      <c r="F24" s="7">
        <v>7.3333333333333348</v>
      </c>
    </row>
    <row r="25" spans="1:6" x14ac:dyDescent="0.3">
      <c r="A25" s="6">
        <v>1923</v>
      </c>
      <c r="B25" s="8">
        <f>DATE(tempY[[#This Row],[Year]],7,1)</f>
        <v>8583</v>
      </c>
      <c r="C25" s="6">
        <f>tempY[[#This Row],[Year]]+0.5</f>
        <v>1923.5</v>
      </c>
      <c r="D25" s="7">
        <v>11.79</v>
      </c>
      <c r="E25" s="7">
        <v>0.80909090909090975</v>
      </c>
      <c r="F25" s="7">
        <v>6.1400000000000006</v>
      </c>
    </row>
    <row r="26" spans="1:6" x14ac:dyDescent="0.3">
      <c r="A26" s="6">
        <v>1924</v>
      </c>
      <c r="B26" s="8">
        <f>DATE(tempY[[#This Row],[Year]],7,1)</f>
        <v>8949</v>
      </c>
      <c r="C26" s="6">
        <f>tempY[[#This Row],[Year]]+0.5</f>
        <v>1924.5</v>
      </c>
      <c r="D26" s="7">
        <v>11.558333333333332</v>
      </c>
      <c r="E26" s="7">
        <v>0.70833333333333393</v>
      </c>
      <c r="F26" s="7">
        <v>6.1333333333333337</v>
      </c>
    </row>
    <row r="27" spans="1:6" x14ac:dyDescent="0.3">
      <c r="A27" s="6">
        <v>1925</v>
      </c>
      <c r="B27" s="8">
        <f>DATE(tempY[[#This Row],[Year]],7,1)</f>
        <v>9314</v>
      </c>
      <c r="C27" s="6">
        <f>tempY[[#This Row],[Year]]+0.5</f>
        <v>1925.5</v>
      </c>
      <c r="D27" s="7">
        <v>12.041666666666666</v>
      </c>
      <c r="E27" s="7">
        <v>1.3999999999999997</v>
      </c>
      <c r="F27" s="7">
        <v>6.7333333333333343</v>
      </c>
    </row>
    <row r="28" spans="1:6" x14ac:dyDescent="0.3">
      <c r="A28" s="6">
        <v>1926</v>
      </c>
      <c r="B28" s="8">
        <f>DATE(tempY[[#This Row],[Year]],7,1)</f>
        <v>9679</v>
      </c>
      <c r="C28" s="6">
        <f>tempY[[#This Row],[Year]]+0.5</f>
        <v>1926.5</v>
      </c>
      <c r="D28" s="7">
        <v>10.991666666666665</v>
      </c>
      <c r="E28" s="7">
        <v>0.54166666666666619</v>
      </c>
      <c r="F28" s="7">
        <v>5.7833333333333341</v>
      </c>
    </row>
    <row r="29" spans="1:6" x14ac:dyDescent="0.3">
      <c r="A29" s="6">
        <v>1927</v>
      </c>
      <c r="B29" s="8">
        <f>DATE(tempY[[#This Row],[Year]],7,1)</f>
        <v>10044</v>
      </c>
      <c r="C29" s="6">
        <f>tempY[[#This Row],[Year]]+0.5</f>
        <v>1927.5</v>
      </c>
      <c r="D29" s="7">
        <v>12.616666666666665</v>
      </c>
      <c r="E29" s="7">
        <v>2.4416666666666669</v>
      </c>
      <c r="F29" s="7">
        <v>7.5333333333333323</v>
      </c>
    </row>
    <row r="30" spans="1:6" x14ac:dyDescent="0.3">
      <c r="A30" s="6">
        <v>1928</v>
      </c>
      <c r="B30" s="8">
        <f>DATE(tempY[[#This Row],[Year]],7,1)</f>
        <v>10410</v>
      </c>
      <c r="C30" s="6">
        <f>tempY[[#This Row],[Year]]+0.5</f>
        <v>1928.5</v>
      </c>
      <c r="D30" s="7">
        <v>12.316666666666668</v>
      </c>
      <c r="E30" s="7">
        <v>2.4416666666666669</v>
      </c>
      <c r="F30" s="7">
        <v>7.3833333333333329</v>
      </c>
    </row>
    <row r="31" spans="1:6" x14ac:dyDescent="0.3">
      <c r="A31" s="6">
        <v>1929</v>
      </c>
      <c r="B31" s="8">
        <f>DATE(tempY[[#This Row],[Year]],7,1)</f>
        <v>10775</v>
      </c>
      <c r="C31" s="6">
        <f>tempY[[#This Row],[Year]]+0.5</f>
        <v>1929.5</v>
      </c>
      <c r="D31" s="7">
        <v>12.141666666666667</v>
      </c>
      <c r="E31" s="7">
        <v>1.7916666666666663</v>
      </c>
      <c r="F31" s="7">
        <v>6.9833333333333334</v>
      </c>
    </row>
    <row r="32" spans="1:6" x14ac:dyDescent="0.3">
      <c r="A32" s="6">
        <v>1930</v>
      </c>
      <c r="B32" s="8">
        <f>DATE(tempY[[#This Row],[Year]],7,1)</f>
        <v>11140</v>
      </c>
      <c r="C32" s="6">
        <f>tempY[[#This Row],[Year]]+0.5</f>
        <v>1930.5</v>
      </c>
      <c r="D32" s="7">
        <v>-1.8</v>
      </c>
      <c r="E32" s="7">
        <v>-11.1</v>
      </c>
      <c r="F32" s="7">
        <v>-6.5</v>
      </c>
    </row>
    <row r="33" spans="1:6" x14ac:dyDescent="0.3">
      <c r="A33" s="6">
        <v>1931</v>
      </c>
      <c r="B33" s="8">
        <f>DATE(tempY[[#This Row],[Year]],7,1)</f>
        <v>11505</v>
      </c>
      <c r="C33" s="6">
        <f>tempY[[#This Row],[Year]]+0.5</f>
        <v>1931.5</v>
      </c>
      <c r="D33" s="7">
        <v>3.1</v>
      </c>
      <c r="E33" s="7">
        <v>-5.8</v>
      </c>
      <c r="F33" s="7">
        <v>-1.4</v>
      </c>
    </row>
    <row r="34" spans="1:6" x14ac:dyDescent="0.3">
      <c r="A34" s="6">
        <v>1932</v>
      </c>
      <c r="B34" s="8">
        <f>DATE(tempY[[#This Row],[Year]],7,1)</f>
        <v>11871</v>
      </c>
      <c r="C34" s="6">
        <f>tempY[[#This Row],[Year]]+0.5</f>
        <v>1932.5</v>
      </c>
      <c r="D34" s="7">
        <v>13.033333333333333</v>
      </c>
      <c r="E34" s="7">
        <v>2.7583333333333333</v>
      </c>
      <c r="F34" s="7">
        <v>7.8999999999999986</v>
      </c>
    </row>
    <row r="35" spans="1:6" x14ac:dyDescent="0.3">
      <c r="A35" s="6">
        <v>1933</v>
      </c>
      <c r="B35" s="8">
        <f>DATE(tempY[[#This Row],[Year]],7,1)</f>
        <v>12236</v>
      </c>
      <c r="C35" s="6">
        <f>tempY[[#This Row],[Year]]+0.5</f>
        <v>1933.5</v>
      </c>
      <c r="D35" s="7">
        <v>13.075000000000001</v>
      </c>
      <c r="E35" s="7">
        <v>2.433333333333334</v>
      </c>
      <c r="F35" s="7">
        <v>7.7666666666666666</v>
      </c>
    </row>
    <row r="36" spans="1:6" x14ac:dyDescent="0.3">
      <c r="A36" s="6">
        <v>1934</v>
      </c>
      <c r="B36" s="8">
        <f>DATE(tempY[[#This Row],[Year]],7,1)</f>
        <v>12601</v>
      </c>
      <c r="C36" s="6">
        <f>tempY[[#This Row],[Year]]+0.5</f>
        <v>1934.5</v>
      </c>
      <c r="D36" s="7">
        <v>11.733333333333329</v>
      </c>
      <c r="E36" s="7">
        <v>0.76666666666666694</v>
      </c>
      <c r="F36" s="7">
        <v>6.2583333333333329</v>
      </c>
    </row>
    <row r="37" spans="1:6" x14ac:dyDescent="0.3">
      <c r="A37" s="6">
        <v>1935</v>
      </c>
      <c r="B37" s="8">
        <f>DATE(tempY[[#This Row],[Year]],7,1)</f>
        <v>12966</v>
      </c>
      <c r="C37" s="6">
        <f>tempY[[#This Row],[Year]]+0.5</f>
        <v>1935.5</v>
      </c>
      <c r="D37" s="7">
        <v>11.783333333333333</v>
      </c>
      <c r="E37" s="7">
        <v>0.85833333333333306</v>
      </c>
      <c r="F37" s="7">
        <v>6.3249999999999993</v>
      </c>
    </row>
    <row r="38" spans="1:6" x14ac:dyDescent="0.3">
      <c r="A38" s="6">
        <v>1936</v>
      </c>
      <c r="B38" s="8">
        <f>DATE(tempY[[#This Row],[Year]],7,1)</f>
        <v>13332</v>
      </c>
      <c r="C38" s="6">
        <f>tempY[[#This Row],[Year]]+0.5</f>
        <v>1936.5</v>
      </c>
      <c r="D38" s="7">
        <v>12.133333333333335</v>
      </c>
      <c r="E38" s="7">
        <v>1.1333333333333335</v>
      </c>
      <c r="F38" s="7">
        <v>6.6333333333333337</v>
      </c>
    </row>
    <row r="39" spans="1:6" x14ac:dyDescent="0.3">
      <c r="A39" s="6">
        <v>1937</v>
      </c>
      <c r="B39" s="8">
        <f>DATE(tempY[[#This Row],[Year]],7,1)</f>
        <v>13697</v>
      </c>
      <c r="C39" s="6">
        <f>tempY[[#This Row],[Year]]+0.5</f>
        <v>1937.5</v>
      </c>
      <c r="D39" s="7">
        <v>12.808333333333332</v>
      </c>
      <c r="E39" s="7">
        <v>2.9499999999999993</v>
      </c>
      <c r="F39" s="7">
        <v>7.8833333333333337</v>
      </c>
    </row>
    <row r="40" spans="1:6" x14ac:dyDescent="0.3">
      <c r="A40" s="6">
        <v>1938</v>
      </c>
      <c r="B40" s="8">
        <f>DATE(tempY[[#This Row],[Year]],7,1)</f>
        <v>14062</v>
      </c>
      <c r="C40" s="6">
        <f>tempY[[#This Row],[Year]]+0.5</f>
        <v>1938.5</v>
      </c>
      <c r="D40" s="7">
        <v>13.041666666666666</v>
      </c>
      <c r="E40" s="7">
        <v>2.2916666666666665</v>
      </c>
      <c r="F40" s="7">
        <v>7.6750000000000007</v>
      </c>
    </row>
    <row r="41" spans="1:6" x14ac:dyDescent="0.3">
      <c r="A41" s="6">
        <v>1939</v>
      </c>
      <c r="B41" s="8">
        <f>DATE(tempY[[#This Row],[Year]],7,1)</f>
        <v>14427</v>
      </c>
      <c r="C41" s="6">
        <f>tempY[[#This Row],[Year]]+0.5</f>
        <v>1939.5</v>
      </c>
      <c r="D41" s="7">
        <v>12.33333333333333</v>
      </c>
      <c r="E41" s="7">
        <v>1.3666666666666665</v>
      </c>
      <c r="F41" s="7">
        <v>6.8666666666666663</v>
      </c>
    </row>
    <row r="42" spans="1:6" x14ac:dyDescent="0.3">
      <c r="A42" s="6">
        <v>1940</v>
      </c>
      <c r="B42" s="8">
        <f>DATE(tempY[[#This Row],[Year]],7,1)</f>
        <v>14793</v>
      </c>
      <c r="C42" s="6">
        <f>tempY[[#This Row],[Year]]+0.5</f>
        <v>1940.5</v>
      </c>
      <c r="D42" s="7">
        <v>11.183333333333332</v>
      </c>
      <c r="E42" s="7">
        <v>0.55833333333333279</v>
      </c>
      <c r="F42" s="7">
        <v>5.8749999999999991</v>
      </c>
    </row>
    <row r="43" spans="1:6" x14ac:dyDescent="0.3">
      <c r="A43" s="6">
        <v>1941</v>
      </c>
      <c r="B43" s="8">
        <f>DATE(tempY[[#This Row],[Year]],7,1)</f>
        <v>15158</v>
      </c>
      <c r="C43" s="6">
        <f>tempY[[#This Row],[Year]]+0.5</f>
        <v>1941.5</v>
      </c>
      <c r="D43" s="7">
        <v>12.950000000000001</v>
      </c>
      <c r="E43" s="7">
        <v>1.7333333333333336</v>
      </c>
      <c r="F43" s="7">
        <v>7.3500000000000005</v>
      </c>
    </row>
    <row r="44" spans="1:6" x14ac:dyDescent="0.3">
      <c r="A44" s="6">
        <v>1942</v>
      </c>
      <c r="B44" s="8">
        <f>DATE(tempY[[#This Row],[Year]],7,1)</f>
        <v>15523</v>
      </c>
      <c r="C44" s="6">
        <f>tempY[[#This Row],[Year]]+0.5</f>
        <v>1942.5</v>
      </c>
      <c r="D44" s="7">
        <v>12.366666666666667</v>
      </c>
      <c r="E44" s="7">
        <v>2.3333333333333335</v>
      </c>
      <c r="F44" s="7">
        <v>7.3666666666666663</v>
      </c>
    </row>
    <row r="45" spans="1:6" x14ac:dyDescent="0.3">
      <c r="A45" s="6">
        <v>1943</v>
      </c>
      <c r="B45" s="8">
        <f>DATE(tempY[[#This Row],[Year]],7,1)</f>
        <v>15888</v>
      </c>
      <c r="C45" s="6">
        <f>tempY[[#This Row],[Year]]+0.5</f>
        <v>1943.5</v>
      </c>
      <c r="D45" s="7">
        <v>11.174999999999999</v>
      </c>
      <c r="E45" s="7">
        <v>1.3083333333333338</v>
      </c>
      <c r="F45" s="7">
        <v>6.25</v>
      </c>
    </row>
    <row r="46" spans="1:6" x14ac:dyDescent="0.3">
      <c r="A46" s="6">
        <v>1944</v>
      </c>
      <c r="B46" s="8">
        <f>DATE(tempY[[#This Row],[Year]],7,1)</f>
        <v>16254</v>
      </c>
      <c r="C46" s="6">
        <f>tempY[[#This Row],[Year]]+0.5</f>
        <v>1944.5</v>
      </c>
      <c r="D46" s="7">
        <v>12.533333333333333</v>
      </c>
      <c r="E46" s="7">
        <v>2.1166666666666667</v>
      </c>
      <c r="F46" s="7">
        <v>7.333333333333333</v>
      </c>
    </row>
    <row r="47" spans="1:6" x14ac:dyDescent="0.3">
      <c r="A47" s="6">
        <v>1945</v>
      </c>
      <c r="B47" s="8">
        <f>DATE(tempY[[#This Row],[Year]],7,1)</f>
        <v>16619</v>
      </c>
      <c r="C47" s="6">
        <f>tempY[[#This Row],[Year]]+0.5</f>
        <v>1945.5</v>
      </c>
      <c r="D47" s="7">
        <v>11.750000000000002</v>
      </c>
      <c r="E47" s="7">
        <v>1.9249999999999996</v>
      </c>
      <c r="F47" s="7">
        <v>6.8500000000000014</v>
      </c>
    </row>
    <row r="48" spans="1:6" x14ac:dyDescent="0.3">
      <c r="A48" s="6">
        <v>1946</v>
      </c>
      <c r="B48" s="8">
        <f>DATE(tempY[[#This Row],[Year]],7,1)</f>
        <v>16984</v>
      </c>
      <c r="C48" s="6">
        <f>tempY[[#This Row],[Year]]+0.5</f>
        <v>1946.5</v>
      </c>
      <c r="D48" s="7">
        <v>13.141666666666667</v>
      </c>
      <c r="E48" s="7">
        <v>2.2166666666666672</v>
      </c>
      <c r="F48" s="7">
        <v>7.7</v>
      </c>
    </row>
    <row r="49" spans="1:6" x14ac:dyDescent="0.3">
      <c r="A49" s="6">
        <v>1947</v>
      </c>
      <c r="B49" s="8">
        <f>DATE(tempY[[#This Row],[Year]],7,1)</f>
        <v>17349</v>
      </c>
      <c r="C49" s="6">
        <f>tempY[[#This Row],[Year]]+0.5</f>
        <v>1947.5</v>
      </c>
      <c r="D49" s="7">
        <v>11.975</v>
      </c>
      <c r="E49" s="7">
        <v>2.0000000000000004</v>
      </c>
      <c r="F49" s="7">
        <v>6.9916666666666671</v>
      </c>
    </row>
    <row r="50" spans="1:6" x14ac:dyDescent="0.3">
      <c r="A50" s="6">
        <v>1948</v>
      </c>
      <c r="B50" s="8">
        <f>DATE(tempY[[#This Row],[Year]],7,1)</f>
        <v>17715</v>
      </c>
      <c r="C50" s="6">
        <f>tempY[[#This Row],[Year]]+0.5</f>
        <v>1948.5</v>
      </c>
      <c r="D50" s="7">
        <v>12.649999999999999</v>
      </c>
      <c r="E50" s="7">
        <v>1.6416666666666664</v>
      </c>
      <c r="F50" s="7">
        <v>7.1583333333333341</v>
      </c>
    </row>
    <row r="51" spans="1:6" x14ac:dyDescent="0.3">
      <c r="A51" s="6">
        <v>1949</v>
      </c>
      <c r="B51" s="8">
        <f>DATE(tempY[[#This Row],[Year]],7,1)</f>
        <v>18080</v>
      </c>
      <c r="C51" s="6">
        <f>tempY[[#This Row],[Year]]+0.5</f>
        <v>1949.5</v>
      </c>
      <c r="D51" s="7">
        <v>13.483333333333334</v>
      </c>
      <c r="E51" s="7">
        <v>2.9166666666666665</v>
      </c>
      <c r="F51" s="7">
        <v>8.1916666666666664</v>
      </c>
    </row>
    <row r="52" spans="1:6" x14ac:dyDescent="0.3">
      <c r="A52" s="6">
        <v>1950</v>
      </c>
      <c r="B52" s="8">
        <f>DATE(tempY[[#This Row],[Year]],7,1)</f>
        <v>18445</v>
      </c>
      <c r="C52" s="6">
        <f>tempY[[#This Row],[Year]]+0.5</f>
        <v>1950.5</v>
      </c>
      <c r="D52" s="7">
        <v>12.725</v>
      </c>
      <c r="E52" s="7">
        <v>1.3166666666666664</v>
      </c>
      <c r="F52" s="7">
        <v>7.0166666666666657</v>
      </c>
    </row>
    <row r="53" spans="1:6" x14ac:dyDescent="0.3">
      <c r="A53" s="6">
        <v>1951</v>
      </c>
      <c r="B53" s="8">
        <f>DATE(tempY[[#This Row],[Year]],7,1)</f>
        <v>18810</v>
      </c>
      <c r="C53" s="6">
        <f>tempY[[#This Row],[Year]]+0.5</f>
        <v>1951.5</v>
      </c>
      <c r="D53" s="7">
        <v>12.174999999999999</v>
      </c>
      <c r="E53" s="7">
        <v>2.6416666666666675</v>
      </c>
      <c r="F53" s="7">
        <v>7.416666666666667</v>
      </c>
    </row>
    <row r="54" spans="1:6" x14ac:dyDescent="0.3">
      <c r="A54" s="6">
        <v>1952</v>
      </c>
      <c r="B54" s="8">
        <f>DATE(tempY[[#This Row],[Year]],7,1)</f>
        <v>19176</v>
      </c>
      <c r="C54" s="6">
        <f>tempY[[#This Row],[Year]]+0.5</f>
        <v>1952.5</v>
      </c>
      <c r="D54" s="7">
        <v>13.25</v>
      </c>
      <c r="E54" s="7">
        <v>3.1166666666666671</v>
      </c>
      <c r="F54" s="7">
        <v>8.1833333333333336</v>
      </c>
    </row>
    <row r="55" spans="1:6" x14ac:dyDescent="0.3">
      <c r="A55" s="6">
        <v>1953</v>
      </c>
      <c r="B55" s="8">
        <f>DATE(tempY[[#This Row],[Year]],7,1)</f>
        <v>19541</v>
      </c>
      <c r="C55" s="6">
        <f>tempY[[#This Row],[Year]]+0.5</f>
        <v>1953.5</v>
      </c>
      <c r="D55" s="7">
        <v>13.874999999999998</v>
      </c>
      <c r="E55" s="7">
        <v>3.8916666666666662</v>
      </c>
      <c r="F55" s="7">
        <v>8.8916666666666657</v>
      </c>
    </row>
    <row r="56" spans="1:6" x14ac:dyDescent="0.3">
      <c r="A56" s="6">
        <v>1954</v>
      </c>
      <c r="B56" s="8">
        <f>DATE(tempY[[#This Row],[Year]],7,1)</f>
        <v>19906</v>
      </c>
      <c r="C56" s="6">
        <f>tempY[[#This Row],[Year]]+0.5</f>
        <v>1954.5</v>
      </c>
      <c r="D56" s="7">
        <v>12.445454545454549</v>
      </c>
      <c r="E56" s="7">
        <v>2.5909090909090908</v>
      </c>
      <c r="F56" s="7">
        <v>7.5181818181818185</v>
      </c>
    </row>
    <row r="57" spans="1:6" x14ac:dyDescent="0.3">
      <c r="A57" s="6">
        <v>1955</v>
      </c>
      <c r="B57" s="8">
        <f>DATE(tempY[[#This Row],[Year]],7,1)</f>
        <v>20271</v>
      </c>
      <c r="C57" s="6">
        <f>tempY[[#This Row],[Year]]+0.5</f>
        <v>1955.5</v>
      </c>
      <c r="D57" s="7">
        <v>12.658333333333333</v>
      </c>
      <c r="E57" s="7">
        <v>2.7833333333333337</v>
      </c>
      <c r="F57" s="7">
        <v>7.7166666666666677</v>
      </c>
    </row>
    <row r="58" spans="1:6" x14ac:dyDescent="0.3">
      <c r="A58" s="6">
        <v>1956</v>
      </c>
      <c r="B58" s="8">
        <f>DATE(tempY[[#This Row],[Year]],7,1)</f>
        <v>20637</v>
      </c>
      <c r="C58" s="6">
        <f>tempY[[#This Row],[Year]]+0.5</f>
        <v>1956.5</v>
      </c>
      <c r="D58" s="7">
        <v>11.450000000000003</v>
      </c>
      <c r="E58" s="7">
        <v>2.0083333333333333</v>
      </c>
      <c r="F58" s="7">
        <v>6.7250000000000014</v>
      </c>
    </row>
    <row r="59" spans="1:6" x14ac:dyDescent="0.3">
      <c r="A59" s="6">
        <v>1957</v>
      </c>
      <c r="B59" s="8">
        <f>DATE(tempY[[#This Row],[Year]],7,1)</f>
        <v>21002</v>
      </c>
      <c r="C59" s="6">
        <f>tempY[[#This Row],[Year]]+0.5</f>
        <v>1957.5</v>
      </c>
      <c r="D59" s="7">
        <v>12.799999999999999</v>
      </c>
      <c r="E59" s="7">
        <v>2.875</v>
      </c>
      <c r="F59" s="7">
        <v>7.8583333333333316</v>
      </c>
    </row>
    <row r="60" spans="1:6" x14ac:dyDescent="0.3">
      <c r="A60" s="6">
        <v>1958</v>
      </c>
      <c r="B60" s="8">
        <f>DATE(tempY[[#This Row],[Year]],7,1)</f>
        <v>21367</v>
      </c>
      <c r="C60" s="6">
        <f>tempY[[#This Row],[Year]]+0.5</f>
        <v>1958.5</v>
      </c>
      <c r="D60" s="7">
        <v>11.691666666666668</v>
      </c>
      <c r="E60" s="7">
        <v>1.9083333333333339</v>
      </c>
      <c r="F60" s="7">
        <v>6.8166666666666664</v>
      </c>
    </row>
    <row r="61" spans="1:6" x14ac:dyDescent="0.3">
      <c r="A61" s="6">
        <v>1959</v>
      </c>
      <c r="B61" s="8">
        <f>DATE(tempY[[#This Row],[Year]],7,1)</f>
        <v>21732</v>
      </c>
      <c r="C61" s="6">
        <f>tempY[[#This Row],[Year]]+0.5</f>
        <v>1959.5</v>
      </c>
      <c r="D61" s="7">
        <v>12.300000000000002</v>
      </c>
      <c r="E61" s="7">
        <v>2.8249999999999993</v>
      </c>
      <c r="F61" s="7">
        <v>7.5666666666666655</v>
      </c>
    </row>
    <row r="62" spans="1:6" x14ac:dyDescent="0.3">
      <c r="A62" s="6">
        <v>1960</v>
      </c>
      <c r="B62" s="8">
        <f>DATE(tempY[[#This Row],[Year]],7,1)</f>
        <v>22098</v>
      </c>
      <c r="C62" s="6">
        <f>tempY[[#This Row],[Year]]+0.5</f>
        <v>1960.5</v>
      </c>
      <c r="D62" s="7">
        <v>11.883333333333333</v>
      </c>
      <c r="E62" s="7">
        <v>2.3333333333333326</v>
      </c>
      <c r="F62" s="7">
        <v>7.1166666666666671</v>
      </c>
    </row>
    <row r="63" spans="1:6" x14ac:dyDescent="0.3">
      <c r="A63" s="6">
        <v>1961</v>
      </c>
      <c r="B63" s="8">
        <f>DATE(tempY[[#This Row],[Year]],7,1)</f>
        <v>22463</v>
      </c>
      <c r="C63" s="6">
        <f>tempY[[#This Row],[Year]]+0.5</f>
        <v>1961.5</v>
      </c>
      <c r="D63" s="7">
        <v>11.908333333333333</v>
      </c>
      <c r="E63" s="7">
        <v>3.0166666666666671</v>
      </c>
      <c r="F63" s="7">
        <v>7.4749999999999988</v>
      </c>
    </row>
    <row r="64" spans="1:6" x14ac:dyDescent="0.3">
      <c r="A64" s="6">
        <v>1962</v>
      </c>
      <c r="B64" s="8">
        <f>DATE(tempY[[#This Row],[Year]],7,1)</f>
        <v>22828</v>
      </c>
      <c r="C64" s="6">
        <f>tempY[[#This Row],[Year]]+0.5</f>
        <v>1962.5</v>
      </c>
      <c r="D64" s="7">
        <v>11.875</v>
      </c>
      <c r="E64" s="7">
        <v>2.15</v>
      </c>
      <c r="F64" s="7">
        <v>7.0333333333333341</v>
      </c>
    </row>
    <row r="65" spans="1:6" x14ac:dyDescent="0.3">
      <c r="A65" s="6">
        <v>1963</v>
      </c>
      <c r="B65" s="8">
        <f>DATE(tempY[[#This Row],[Year]],7,1)</f>
        <v>23193</v>
      </c>
      <c r="C65" s="6">
        <f>tempY[[#This Row],[Year]]+0.5</f>
        <v>1963.5</v>
      </c>
      <c r="D65" s="7">
        <v>11.675000000000002</v>
      </c>
      <c r="E65" s="7">
        <v>1.8000000000000005</v>
      </c>
      <c r="F65" s="7">
        <v>6.7500000000000009</v>
      </c>
    </row>
    <row r="66" spans="1:6" x14ac:dyDescent="0.3">
      <c r="A66" s="6">
        <v>1964</v>
      </c>
      <c r="B66" s="8">
        <f>DATE(tempY[[#This Row],[Year]],7,1)</f>
        <v>23559</v>
      </c>
      <c r="C66" s="6">
        <f>tempY[[#This Row],[Year]]+0.5</f>
        <v>1964.5</v>
      </c>
      <c r="D66" s="7">
        <v>12.466666666666667</v>
      </c>
      <c r="E66" s="7">
        <v>3.0666666666666669</v>
      </c>
      <c r="F66" s="7">
        <v>7.791666666666667</v>
      </c>
    </row>
    <row r="67" spans="1:6" x14ac:dyDescent="0.3">
      <c r="A67" s="6">
        <v>1965</v>
      </c>
      <c r="B67" s="8">
        <f>DATE(tempY[[#This Row],[Year]],7,1)</f>
        <v>23924</v>
      </c>
      <c r="C67" s="6">
        <f>tempY[[#This Row],[Year]]+0.5</f>
        <v>1965.5</v>
      </c>
      <c r="D67" s="7">
        <v>11.333333333333334</v>
      </c>
      <c r="E67" s="7">
        <v>2.3333333333333335</v>
      </c>
      <c r="F67" s="7">
        <v>6.8500000000000005</v>
      </c>
    </row>
    <row r="68" spans="1:6" x14ac:dyDescent="0.3">
      <c r="A68" s="6">
        <v>1966</v>
      </c>
      <c r="B68" s="8">
        <f>DATE(tempY[[#This Row],[Year]],7,1)</f>
        <v>24289</v>
      </c>
      <c r="C68" s="6">
        <f>tempY[[#This Row],[Year]]+0.5</f>
        <v>1966.5</v>
      </c>
      <c r="D68" s="7">
        <v>11.79166666666667</v>
      </c>
      <c r="E68" s="7">
        <v>2.7750000000000004</v>
      </c>
      <c r="F68" s="7">
        <v>7.3</v>
      </c>
    </row>
    <row r="69" spans="1:6" x14ac:dyDescent="0.3">
      <c r="A69" s="6">
        <v>1967</v>
      </c>
      <c r="B69" s="8">
        <f>DATE(tempY[[#This Row],[Year]],7,1)</f>
        <v>24654</v>
      </c>
      <c r="C69" s="6">
        <f>tempY[[#This Row],[Year]]+0.5</f>
        <v>1967.5</v>
      </c>
      <c r="D69" s="7">
        <v>11.666666666666666</v>
      </c>
      <c r="E69" s="7">
        <v>2.8333333333333335</v>
      </c>
      <c r="F69" s="7">
        <v>7.2666666666666666</v>
      </c>
    </row>
    <row r="70" spans="1:6" x14ac:dyDescent="0.3">
      <c r="A70" s="6">
        <v>1968</v>
      </c>
      <c r="B70" s="8">
        <f>DATE(tempY[[#This Row],[Year]],7,1)</f>
        <v>25020</v>
      </c>
      <c r="C70" s="6">
        <f>tempY[[#This Row],[Year]]+0.5</f>
        <v>1968.5</v>
      </c>
      <c r="D70" s="7">
        <v>11.575000000000001</v>
      </c>
      <c r="E70" s="7">
        <v>2.8083333333333336</v>
      </c>
      <c r="F70" s="7">
        <v>7.2</v>
      </c>
    </row>
    <row r="71" spans="1:6" x14ac:dyDescent="0.3">
      <c r="A71" s="6">
        <v>1969</v>
      </c>
      <c r="B71" s="8">
        <f>DATE(tempY[[#This Row],[Year]],7,1)</f>
        <v>25385</v>
      </c>
      <c r="C71" s="6">
        <f>tempY[[#This Row],[Year]]+0.5</f>
        <v>1969.5</v>
      </c>
      <c r="D71" s="7">
        <v>11.683333333333332</v>
      </c>
      <c r="E71" s="7">
        <v>3.1999999999999997</v>
      </c>
      <c r="F71" s="7">
        <v>7.458333333333333</v>
      </c>
    </row>
    <row r="72" spans="1:6" x14ac:dyDescent="0.3">
      <c r="A72" s="6">
        <v>1970</v>
      </c>
      <c r="B72" s="8">
        <f>DATE(tempY[[#This Row],[Year]],7,1)</f>
        <v>25750</v>
      </c>
      <c r="C72" s="6">
        <f>tempY[[#This Row],[Year]]+0.5</f>
        <v>1970.5</v>
      </c>
      <c r="D72" s="7">
        <v>11.741666666666665</v>
      </c>
      <c r="E72" s="7">
        <v>2.6166666666666667</v>
      </c>
      <c r="F72" s="7">
        <v>7.1833333333333345</v>
      </c>
    </row>
    <row r="73" spans="1:6" x14ac:dyDescent="0.3">
      <c r="A73" s="6">
        <v>1971</v>
      </c>
      <c r="B73" s="8">
        <f>DATE(tempY[[#This Row],[Year]],7,1)</f>
        <v>26115</v>
      </c>
      <c r="C73" s="6">
        <f>tempY[[#This Row],[Year]]+0.5</f>
        <v>1971.5</v>
      </c>
      <c r="D73" s="7">
        <v>12.000000000000002</v>
      </c>
      <c r="E73" s="7">
        <v>2.9416666666666664</v>
      </c>
      <c r="F73" s="7">
        <v>7.4750000000000005</v>
      </c>
    </row>
    <row r="74" spans="1:6" x14ac:dyDescent="0.3">
      <c r="A74" s="6">
        <v>1972</v>
      </c>
      <c r="B74" s="8">
        <f>DATE(tempY[[#This Row],[Year]],7,1)</f>
        <v>26481</v>
      </c>
      <c r="C74" s="6">
        <f>tempY[[#This Row],[Year]]+0.5</f>
        <v>1972.5</v>
      </c>
      <c r="D74" s="7">
        <v>11.008333333333335</v>
      </c>
      <c r="E74" s="7">
        <v>2.2833333333333332</v>
      </c>
      <c r="F74" s="7">
        <v>6.6666666666666679</v>
      </c>
    </row>
    <row r="75" spans="1:6" x14ac:dyDescent="0.3">
      <c r="A75" s="6">
        <v>1973</v>
      </c>
      <c r="B75" s="8">
        <f>DATE(tempY[[#This Row],[Year]],7,1)</f>
        <v>26846</v>
      </c>
      <c r="C75" s="6">
        <f>tempY[[#This Row],[Year]]+0.5</f>
        <v>1973.5</v>
      </c>
      <c r="D75" s="7">
        <v>12.625</v>
      </c>
      <c r="E75" s="7">
        <v>4.2749999999999995</v>
      </c>
      <c r="F75" s="7">
        <v>8.4666666666666668</v>
      </c>
    </row>
    <row r="76" spans="1:6" x14ac:dyDescent="0.3">
      <c r="A76" s="6">
        <v>1974</v>
      </c>
      <c r="B76" s="8">
        <f>DATE(tempY[[#This Row],[Year]],7,1)</f>
        <v>27211</v>
      </c>
      <c r="C76" s="6">
        <f>tempY[[#This Row],[Year]]+0.5</f>
        <v>1974.5</v>
      </c>
      <c r="D76" s="7">
        <v>11.441666666666665</v>
      </c>
      <c r="E76" s="7">
        <v>2.8666666666666671</v>
      </c>
      <c r="F76" s="7">
        <v>7.1750000000000007</v>
      </c>
    </row>
    <row r="77" spans="1:6" x14ac:dyDescent="0.3">
      <c r="A77" s="6">
        <v>1975</v>
      </c>
      <c r="B77" s="8">
        <f>DATE(tempY[[#This Row],[Year]],7,1)</f>
        <v>27576</v>
      </c>
      <c r="C77" s="6">
        <f>tempY[[#This Row],[Year]]+0.5</f>
        <v>1975.5</v>
      </c>
      <c r="D77" s="7">
        <v>12.524999999999999</v>
      </c>
      <c r="E77" s="7">
        <v>3.8249999999999993</v>
      </c>
      <c r="F77" s="7">
        <v>8.1833333333333318</v>
      </c>
    </row>
    <row r="78" spans="1:6" x14ac:dyDescent="0.3">
      <c r="A78" s="6">
        <v>1976</v>
      </c>
      <c r="B78" s="8">
        <f>DATE(tempY[[#This Row],[Year]],7,1)</f>
        <v>27942</v>
      </c>
      <c r="C78" s="6">
        <f>tempY[[#This Row],[Year]]+0.5</f>
        <v>1976.5</v>
      </c>
      <c r="D78" s="7">
        <v>11.441666666666665</v>
      </c>
      <c r="E78" s="7">
        <v>2.1666666666666665</v>
      </c>
      <c r="F78" s="7">
        <v>6.8166666666666664</v>
      </c>
    </row>
    <row r="79" spans="1:6" x14ac:dyDescent="0.3">
      <c r="A79" s="6">
        <v>1977</v>
      </c>
      <c r="B79" s="8">
        <f>DATE(tempY[[#This Row],[Year]],7,1)</f>
        <v>28307</v>
      </c>
      <c r="C79" s="6">
        <f>tempY[[#This Row],[Year]]+0.5</f>
        <v>1977.5</v>
      </c>
      <c r="D79" s="7">
        <v>11.958333333333334</v>
      </c>
      <c r="E79" s="7">
        <v>2.9083333333333332</v>
      </c>
      <c r="F79" s="7">
        <v>7.45</v>
      </c>
    </row>
    <row r="80" spans="1:6" x14ac:dyDescent="0.3">
      <c r="A80" s="6">
        <v>1978</v>
      </c>
      <c r="B80" s="8">
        <f>DATE(tempY[[#This Row],[Year]],7,1)</f>
        <v>28672</v>
      </c>
      <c r="C80" s="6">
        <f>tempY[[#This Row],[Year]]+0.5</f>
        <v>1978.5</v>
      </c>
      <c r="D80" s="7">
        <v>11.325000000000001</v>
      </c>
      <c r="E80" s="7">
        <v>2.0500000000000003</v>
      </c>
      <c r="F80" s="7">
        <v>6.6916666666666673</v>
      </c>
    </row>
    <row r="81" spans="1:6" x14ac:dyDescent="0.3">
      <c r="A81" s="6">
        <v>1979</v>
      </c>
      <c r="B81" s="8">
        <f>DATE(tempY[[#This Row],[Year]],7,1)</f>
        <v>29037</v>
      </c>
      <c r="C81" s="6">
        <f>tempY[[#This Row],[Year]]+0.5</f>
        <v>1979.5</v>
      </c>
      <c r="D81" s="7">
        <v>11.924999999999999</v>
      </c>
      <c r="E81" s="7">
        <v>3.1999999999999993</v>
      </c>
      <c r="F81" s="7">
        <v>7.5666666666666664</v>
      </c>
    </row>
    <row r="82" spans="1:6" x14ac:dyDescent="0.3">
      <c r="A82" s="6">
        <v>1980</v>
      </c>
      <c r="B82" s="8">
        <f>DATE(tempY[[#This Row],[Year]],7,1)</f>
        <v>29403</v>
      </c>
      <c r="C82" s="6">
        <f>tempY[[#This Row],[Year]]+0.5</f>
        <v>1980.5</v>
      </c>
      <c r="D82" s="7">
        <v>11.308333333333332</v>
      </c>
      <c r="E82" s="7">
        <v>2.1916666666666664</v>
      </c>
      <c r="F82" s="7">
        <v>6.7583333333333337</v>
      </c>
    </row>
    <row r="83" spans="1:6" x14ac:dyDescent="0.3">
      <c r="A83" s="6">
        <v>1981</v>
      </c>
      <c r="B83" s="8">
        <f>DATE(tempY[[#This Row],[Year]],7,1)</f>
        <v>29768</v>
      </c>
      <c r="C83" s="6">
        <f>tempY[[#This Row],[Year]]+0.5</f>
        <v>1981.5</v>
      </c>
      <c r="D83" s="7">
        <v>12.100000000000001</v>
      </c>
      <c r="E83" s="7">
        <v>3.0416666666666674</v>
      </c>
      <c r="F83" s="7">
        <v>7.583333333333333</v>
      </c>
    </row>
    <row r="84" spans="1:6" x14ac:dyDescent="0.3">
      <c r="A84" s="6">
        <v>1982</v>
      </c>
      <c r="B84" s="8">
        <f>DATE(tempY[[#This Row],[Year]],7,1)</f>
        <v>30133</v>
      </c>
      <c r="C84" s="6">
        <f>tempY[[#This Row],[Year]]+0.5</f>
        <v>1982.5</v>
      </c>
      <c r="D84" s="7">
        <v>12.041666666666666</v>
      </c>
      <c r="E84" s="7">
        <v>2.6250000000000004</v>
      </c>
      <c r="F84" s="7">
        <v>7.3416666666666659</v>
      </c>
    </row>
    <row r="85" spans="1:6" x14ac:dyDescent="0.3">
      <c r="A85" s="6">
        <v>1983</v>
      </c>
      <c r="B85" s="8">
        <f>DATE(tempY[[#This Row],[Year]],7,1)</f>
        <v>30498</v>
      </c>
      <c r="C85" s="6">
        <f>tempY[[#This Row],[Year]]+0.5</f>
        <v>1983.5</v>
      </c>
      <c r="D85" s="7">
        <v>12.741666666666665</v>
      </c>
      <c r="E85" s="7">
        <v>3.6999999999999993</v>
      </c>
      <c r="F85" s="7">
        <v>8.2333333333333325</v>
      </c>
    </row>
    <row r="86" spans="1:6" x14ac:dyDescent="0.3">
      <c r="A86" s="6">
        <v>1984</v>
      </c>
      <c r="B86" s="8">
        <f>DATE(tempY[[#This Row],[Year]],7,1)</f>
        <v>30864</v>
      </c>
      <c r="C86" s="6">
        <f>tempY[[#This Row],[Year]]+0.5</f>
        <v>1984.5</v>
      </c>
      <c r="D86" s="7">
        <v>12.075000000000001</v>
      </c>
      <c r="E86" s="7">
        <v>3.1500000000000004</v>
      </c>
      <c r="F86" s="7">
        <v>7.6166666666666671</v>
      </c>
    </row>
    <row r="87" spans="1:6" x14ac:dyDescent="0.3">
      <c r="A87" s="6">
        <v>1985</v>
      </c>
      <c r="B87" s="8">
        <f>DATE(tempY[[#This Row],[Year]],7,1)</f>
        <v>31229</v>
      </c>
      <c r="C87" s="6">
        <f>tempY[[#This Row],[Year]]+0.5</f>
        <v>1985.5</v>
      </c>
      <c r="D87" s="7">
        <v>11.841666666666667</v>
      </c>
      <c r="E87" s="7">
        <v>2.9750000000000001</v>
      </c>
      <c r="F87" s="7">
        <v>7.4166666666666679</v>
      </c>
    </row>
    <row r="88" spans="1:6" x14ac:dyDescent="0.3">
      <c r="A88" s="6">
        <v>1986</v>
      </c>
      <c r="B88" s="8">
        <f>DATE(tempY[[#This Row],[Year]],7,1)</f>
        <v>31594</v>
      </c>
      <c r="C88" s="6">
        <f>tempY[[#This Row],[Year]]+0.5</f>
        <v>1986.5</v>
      </c>
      <c r="D88" s="7">
        <v>12.116666666666667</v>
      </c>
      <c r="E88" s="7">
        <v>3.4333333333333336</v>
      </c>
      <c r="F88" s="7">
        <v>7.7916666666666652</v>
      </c>
    </row>
    <row r="89" spans="1:6" x14ac:dyDescent="0.3">
      <c r="A89" s="6">
        <v>1987</v>
      </c>
      <c r="B89" s="8">
        <f>DATE(tempY[[#This Row],[Year]],7,1)</f>
        <v>31959</v>
      </c>
      <c r="C89" s="6">
        <f>tempY[[#This Row],[Year]]+0.5</f>
        <v>1987.5</v>
      </c>
      <c r="D89" s="7">
        <v>13.375</v>
      </c>
      <c r="E89" s="7">
        <v>4.041666666666667</v>
      </c>
      <c r="F89" s="7">
        <v>8.7166666666666668</v>
      </c>
    </row>
    <row r="90" spans="1:6" x14ac:dyDescent="0.3">
      <c r="A90" s="6">
        <v>1988</v>
      </c>
      <c r="B90" s="8">
        <f>DATE(tempY[[#This Row],[Year]],7,1)</f>
        <v>32325</v>
      </c>
      <c r="C90" s="6">
        <f>tempY[[#This Row],[Year]]+0.5</f>
        <v>1988.5</v>
      </c>
      <c r="D90" s="7">
        <v>12.975000000000001</v>
      </c>
      <c r="E90" s="7">
        <v>3.3166666666666669</v>
      </c>
      <c r="F90" s="7">
        <v>8.15</v>
      </c>
    </row>
    <row r="91" spans="1:6" x14ac:dyDescent="0.3">
      <c r="A91" s="6">
        <v>1989</v>
      </c>
      <c r="B91" s="8">
        <f>DATE(tempY[[#This Row],[Year]],7,1)</f>
        <v>32690</v>
      </c>
      <c r="C91" s="6">
        <f>tempY[[#This Row],[Year]]+0.5</f>
        <v>1989.5</v>
      </c>
      <c r="D91" s="7">
        <v>11.983333333333333</v>
      </c>
      <c r="E91" s="7">
        <v>2.3000000000000003</v>
      </c>
      <c r="F91" s="7">
        <v>7.1416666666666666</v>
      </c>
    </row>
    <row r="92" spans="1:6" x14ac:dyDescent="0.3">
      <c r="A92" s="6">
        <v>1990</v>
      </c>
      <c r="B92" s="8">
        <f>DATE(tempY[[#This Row],[Year]],7,1)</f>
        <v>33055</v>
      </c>
      <c r="C92" s="6">
        <f>tempY[[#This Row],[Year]]+0.5</f>
        <v>1990.5</v>
      </c>
      <c r="D92" s="7">
        <v>12.891666666666667</v>
      </c>
      <c r="E92" s="7">
        <v>4.0750000000000002</v>
      </c>
      <c r="F92" s="7">
        <v>8.4916666666666654</v>
      </c>
    </row>
    <row r="93" spans="1:6" x14ac:dyDescent="0.3">
      <c r="A93" s="6">
        <v>1991</v>
      </c>
      <c r="B93" s="8">
        <f>DATE(tempY[[#This Row],[Year]],7,1)</f>
        <v>33420</v>
      </c>
      <c r="C93" s="6">
        <f>tempY[[#This Row],[Year]]+0.5</f>
        <v>1991.5</v>
      </c>
      <c r="D93" s="7">
        <v>13.291666666666666</v>
      </c>
      <c r="E93" s="7">
        <v>4.1166666666666671</v>
      </c>
      <c r="F93" s="7">
        <v>8.7166666666666668</v>
      </c>
    </row>
    <row r="94" spans="1:6" x14ac:dyDescent="0.3">
      <c r="A94" s="6">
        <v>1992</v>
      </c>
      <c r="B94" s="8">
        <f>DATE(tempY[[#This Row],[Year]],7,1)</f>
        <v>33786</v>
      </c>
      <c r="C94" s="6">
        <f>tempY[[#This Row],[Year]]+0.5</f>
        <v>1992.5</v>
      </c>
      <c r="D94" s="7">
        <v>11.216666666666667</v>
      </c>
      <c r="E94" s="7">
        <v>2.4916666666666676</v>
      </c>
      <c r="F94" s="7">
        <v>6.8750000000000027</v>
      </c>
    </row>
    <row r="95" spans="1:6" x14ac:dyDescent="0.3">
      <c r="A95" s="6">
        <v>1993</v>
      </c>
      <c r="B95" s="8">
        <f>DATE(tempY[[#This Row],[Year]],7,1)</f>
        <v>34151</v>
      </c>
      <c r="C95" s="6">
        <f>tempY[[#This Row],[Year]]+0.5</f>
        <v>1993.5</v>
      </c>
      <c r="D95" s="7">
        <v>11.741666666666665</v>
      </c>
      <c r="E95" s="7">
        <v>2.4</v>
      </c>
      <c r="F95" s="7">
        <v>7.0583333333333327</v>
      </c>
    </row>
    <row r="96" spans="1:6" x14ac:dyDescent="0.3">
      <c r="A96" s="6">
        <v>1994</v>
      </c>
      <c r="B96" s="8">
        <f>DATE(tempY[[#This Row],[Year]],7,1)</f>
        <v>34516</v>
      </c>
      <c r="C96" s="6">
        <f>tempY[[#This Row],[Year]]+0.5</f>
        <v>1994.5</v>
      </c>
      <c r="D96" s="7">
        <v>12.058333333333332</v>
      </c>
      <c r="E96" s="7">
        <v>2.6666666666666661</v>
      </c>
      <c r="F96" s="7">
        <v>7.3750000000000009</v>
      </c>
    </row>
    <row r="97" spans="1:6" x14ac:dyDescent="0.3">
      <c r="A97" s="6">
        <v>1995</v>
      </c>
      <c r="B97" s="8">
        <f>DATE(tempY[[#This Row],[Year]],7,1)</f>
        <v>34881</v>
      </c>
      <c r="C97" s="6">
        <f>tempY[[#This Row],[Year]]+0.5</f>
        <v>1995.5</v>
      </c>
      <c r="D97" s="7">
        <v>12.333333333333334</v>
      </c>
      <c r="E97" s="7">
        <v>3.0500000000000007</v>
      </c>
      <c r="F97" s="7">
        <v>7.6833333333333336</v>
      </c>
    </row>
    <row r="98" spans="1:6" x14ac:dyDescent="0.3">
      <c r="A98" s="6">
        <v>1996</v>
      </c>
      <c r="B98" s="8">
        <f>DATE(tempY[[#This Row],[Year]],7,1)</f>
        <v>35247</v>
      </c>
      <c r="C98" s="6">
        <f>tempY[[#This Row],[Year]]+0.5</f>
        <v>1996.5</v>
      </c>
      <c r="D98" s="7">
        <v>11.891666666666666</v>
      </c>
      <c r="E98" s="7">
        <v>3.2916666666666674</v>
      </c>
      <c r="F98" s="7">
        <v>7.6166666666666671</v>
      </c>
    </row>
    <row r="99" spans="1:6" x14ac:dyDescent="0.3">
      <c r="A99" s="6">
        <v>1997</v>
      </c>
      <c r="B99" s="8">
        <f>DATE(tempY[[#This Row],[Year]],7,1)</f>
        <v>35612</v>
      </c>
      <c r="C99" s="6">
        <f>tempY[[#This Row],[Year]]+0.5</f>
        <v>1997.5</v>
      </c>
      <c r="D99" s="7">
        <v>12.016666666666666</v>
      </c>
      <c r="E99" s="7">
        <v>3.1583333333333328</v>
      </c>
      <c r="F99" s="7">
        <v>7.6000000000000014</v>
      </c>
    </row>
    <row r="100" spans="1:6" x14ac:dyDescent="0.3">
      <c r="A100" s="6">
        <v>1998</v>
      </c>
      <c r="B100" s="8">
        <f>DATE(tempY[[#This Row],[Year]],7,1)</f>
        <v>35977</v>
      </c>
      <c r="C100" s="6">
        <f>tempY[[#This Row],[Year]]+0.5</f>
        <v>1998.5</v>
      </c>
      <c r="D100" s="7">
        <v>14.225000000000001</v>
      </c>
      <c r="E100" s="7">
        <v>5.4916666666666671</v>
      </c>
      <c r="F100" s="7">
        <v>9.875</v>
      </c>
    </row>
    <row r="101" spans="1:6" x14ac:dyDescent="0.3">
      <c r="A101" s="6">
        <v>1999</v>
      </c>
      <c r="B101" s="8">
        <f>DATE(tempY[[#This Row],[Year]],7,1)</f>
        <v>36342</v>
      </c>
      <c r="C101" s="6">
        <f>tempY[[#This Row],[Year]]+0.5</f>
        <v>1999.5</v>
      </c>
      <c r="D101" s="7">
        <v>13.9</v>
      </c>
      <c r="E101" s="7">
        <v>4.791666666666667</v>
      </c>
      <c r="F101" s="7">
        <v>9.3500000000000014</v>
      </c>
    </row>
    <row r="102" spans="1:6" x14ac:dyDescent="0.3">
      <c r="A102" s="6">
        <v>2000</v>
      </c>
      <c r="B102" s="8">
        <f>DATE(tempY[[#This Row],[Year]],7,1)</f>
        <v>36708</v>
      </c>
      <c r="C102" s="6">
        <f>tempY[[#This Row],[Year]]+0.5</f>
        <v>2000.5</v>
      </c>
      <c r="D102" s="7">
        <v>12</v>
      </c>
      <c r="E102" s="7">
        <v>3.5083333333333342</v>
      </c>
      <c r="F102" s="7">
        <v>7.7666666666666657</v>
      </c>
    </row>
    <row r="103" spans="1:6" x14ac:dyDescent="0.3">
      <c r="A103" s="6">
        <v>2001</v>
      </c>
      <c r="B103" s="8">
        <f>DATE(tempY[[#This Row],[Year]],7,1)</f>
        <v>37073</v>
      </c>
      <c r="C103" s="6">
        <f>tempY[[#This Row],[Year]]+0.5</f>
        <v>2001.5</v>
      </c>
      <c r="D103" s="7">
        <v>13.541666666666666</v>
      </c>
      <c r="E103" s="7">
        <v>4.7166666666666677</v>
      </c>
      <c r="F103" s="7">
        <v>9.1416666666666675</v>
      </c>
    </row>
    <row r="104" spans="1:6" x14ac:dyDescent="0.3">
      <c r="A104" s="6">
        <v>2002</v>
      </c>
      <c r="B104" s="8">
        <f>DATE(tempY[[#This Row],[Year]],7,1)</f>
        <v>37438</v>
      </c>
      <c r="C104" s="6">
        <f>tempY[[#This Row],[Year]]+0.5</f>
        <v>2002.5</v>
      </c>
      <c r="D104" s="7">
        <v>13.283333333333333</v>
      </c>
      <c r="E104" s="7">
        <v>4.6500000000000004</v>
      </c>
      <c r="F104" s="7">
        <v>8.9749999999999996</v>
      </c>
    </row>
    <row r="105" spans="1:6" x14ac:dyDescent="0.3">
      <c r="A105" s="6">
        <v>2003</v>
      </c>
      <c r="B105" s="8">
        <f>DATE(tempY[[#This Row],[Year]],7,1)</f>
        <v>37803</v>
      </c>
      <c r="C105" s="6">
        <f>tempY[[#This Row],[Year]]+0.5</f>
        <v>2003.5</v>
      </c>
      <c r="D105" s="7">
        <v>11.999999999999998</v>
      </c>
      <c r="E105" s="7">
        <v>3.0166666666666662</v>
      </c>
      <c r="F105" s="7">
        <v>7.5166666666666657</v>
      </c>
    </row>
    <row r="106" spans="1:6" x14ac:dyDescent="0.3">
      <c r="A106" s="6">
        <v>2004</v>
      </c>
      <c r="B106" s="8">
        <f>DATE(tempY[[#This Row],[Year]],7,1)</f>
        <v>38169</v>
      </c>
      <c r="C106" s="6">
        <f>tempY[[#This Row],[Year]]+0.5</f>
        <v>2004.5</v>
      </c>
      <c r="D106" s="7">
        <v>12.283333333333333</v>
      </c>
      <c r="E106" s="7">
        <v>3.375</v>
      </c>
      <c r="F106" s="7">
        <v>7.8500000000000014</v>
      </c>
    </row>
    <row r="107" spans="1:6" x14ac:dyDescent="0.3">
      <c r="A107" s="6">
        <v>2005</v>
      </c>
      <c r="B107" s="8">
        <f>DATE(tempY[[#This Row],[Year]],7,1)</f>
        <v>38534</v>
      </c>
      <c r="C107" s="6">
        <f>tempY[[#This Row],[Year]]+0.5</f>
        <v>2005.5</v>
      </c>
      <c r="D107" s="7">
        <v>13.458333333333334</v>
      </c>
      <c r="E107" s="7">
        <v>4.3666666666666663</v>
      </c>
      <c r="F107" s="7">
        <v>8.9083333333333332</v>
      </c>
    </row>
    <row r="108" spans="1:6" x14ac:dyDescent="0.3">
      <c r="A108" s="9">
        <v>2006</v>
      </c>
      <c r="B108" s="10">
        <f>DATE(tempY[[#This Row],[Year]],7,1)</f>
        <v>38899</v>
      </c>
      <c r="C108" s="9">
        <f>tempY[[#This Row],[Year]]+0.5</f>
        <v>2006.5</v>
      </c>
      <c r="D108" s="11">
        <v>14</v>
      </c>
      <c r="E108" s="11">
        <v>5.1416666666666666</v>
      </c>
      <c r="F108" s="11">
        <v>9.5749999999999993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85"/>
  <sheetViews>
    <sheetView workbookViewId="0">
      <selection activeCell="H3" sqref="H3"/>
    </sheetView>
  </sheetViews>
  <sheetFormatPr defaultRowHeight="14.4" x14ac:dyDescent="0.3"/>
  <cols>
    <col min="1" max="1" width="11.44140625" bestFit="1" customWidth="1"/>
    <col min="2" max="2" width="8.77734375" customWidth="1"/>
    <col min="3" max="4" width="11" style="1" customWidth="1"/>
    <col min="5" max="5" width="9.88671875" style="3" customWidth="1"/>
    <col min="6" max="6" width="9.88671875" style="1" customWidth="1"/>
    <col min="7" max="7" width="11.21875" customWidth="1"/>
    <col min="8" max="8" width="16.88671875" bestFit="1" customWidth="1"/>
    <col min="9" max="9" width="17.21875" bestFit="1" customWidth="1"/>
    <col min="10" max="10" width="20" bestFit="1" customWidth="1"/>
    <col min="11" max="11" width="20.33203125" bestFit="1" customWidth="1"/>
    <col min="12" max="12" width="19.6640625" bestFit="1" customWidth="1"/>
    <col min="13" max="13" width="20" bestFit="1" customWidth="1"/>
    <col min="14" max="14" width="16.77734375" bestFit="1" customWidth="1"/>
    <col min="15" max="15" width="16" bestFit="1" customWidth="1"/>
    <col min="16" max="16" width="17.109375" bestFit="1" customWidth="1"/>
    <col min="17" max="17" width="17" bestFit="1" customWidth="1"/>
    <col min="18" max="18" width="18.33203125" bestFit="1" customWidth="1"/>
    <col min="19" max="19" width="17.6640625" bestFit="1" customWidth="1"/>
    <col min="20" max="20" width="25.6640625" bestFit="1" customWidth="1"/>
    <col min="21" max="21" width="25.44140625" bestFit="1" customWidth="1"/>
    <col min="22" max="22" width="25.88671875" bestFit="1" customWidth="1"/>
    <col min="23" max="23" width="21" bestFit="1" customWidth="1"/>
    <col min="24" max="24" width="23.77734375" bestFit="1" customWidth="1"/>
    <col min="25" max="25" width="21.88671875" bestFit="1" customWidth="1"/>
  </cols>
  <sheetData>
    <row r="1" spans="1:7" x14ac:dyDescent="0.3">
      <c r="A1" t="s">
        <v>112</v>
      </c>
      <c r="B1" s="1" t="s">
        <v>118</v>
      </c>
      <c r="C1" s="1" t="s">
        <v>113</v>
      </c>
      <c r="D1" s="3" t="s">
        <v>117</v>
      </c>
      <c r="E1" s="1" t="s">
        <v>114</v>
      </c>
      <c r="F1" s="1" t="s">
        <v>115</v>
      </c>
      <c r="G1" s="1" t="s">
        <v>116</v>
      </c>
    </row>
    <row r="2" spans="1:7" x14ac:dyDescent="0.3">
      <c r="A2">
        <v>1900</v>
      </c>
      <c r="B2" s="1">
        <v>1</v>
      </c>
      <c r="C2" s="2">
        <f>DATE(tempdata[[#This Row],[Year]],tempdata[[#This Row],[Month]],15)</f>
        <v>15</v>
      </c>
      <c r="D2" s="3">
        <f>tempdata[[#This Row],[Year]]+1/24+(tempdata[[#This Row],[Month]]-1)/12</f>
        <v>1900.0416666666667</v>
      </c>
      <c r="E2" s="1"/>
      <c r="G2" s="1"/>
    </row>
    <row r="3" spans="1:7" x14ac:dyDescent="0.3">
      <c r="A3">
        <v>1900</v>
      </c>
      <c r="B3" s="1">
        <v>2</v>
      </c>
      <c r="C3" s="2">
        <f>DATE(tempdata[[#This Row],[Year]],tempdata[[#This Row],[Month]],15)</f>
        <v>46</v>
      </c>
      <c r="D3" s="3">
        <f>tempdata[[#This Row],[Year]]+1/24+(tempdata[[#This Row],[Month]]-1)/12</f>
        <v>1900.125</v>
      </c>
      <c r="E3" s="1"/>
      <c r="G3" s="1"/>
    </row>
    <row r="4" spans="1:7" x14ac:dyDescent="0.3">
      <c r="A4">
        <v>1900</v>
      </c>
      <c r="B4" s="1">
        <v>3</v>
      </c>
      <c r="C4" s="2">
        <f>DATE(tempdata[[#This Row],[Year]],tempdata[[#This Row],[Month]],15)</f>
        <v>75</v>
      </c>
      <c r="D4" s="3">
        <f>tempdata[[#This Row],[Year]]+1/24+(tempdata[[#This Row],[Month]]-1)/12</f>
        <v>1900.2083333333335</v>
      </c>
      <c r="E4" s="1"/>
      <c r="G4" s="1"/>
    </row>
    <row r="5" spans="1:7" x14ac:dyDescent="0.3">
      <c r="A5">
        <v>1900</v>
      </c>
      <c r="B5" s="1">
        <v>4</v>
      </c>
      <c r="C5" s="2">
        <f>DATE(tempdata[[#This Row],[Year]],tempdata[[#This Row],[Month]],15)</f>
        <v>106</v>
      </c>
      <c r="D5" s="3">
        <f>tempdata[[#This Row],[Year]]+1/24+(tempdata[[#This Row],[Month]]-1)/12</f>
        <v>1900.2916666666667</v>
      </c>
      <c r="E5" s="1"/>
      <c r="G5" s="1"/>
    </row>
    <row r="6" spans="1:7" x14ac:dyDescent="0.3">
      <c r="A6">
        <v>1900</v>
      </c>
      <c r="B6" s="1">
        <v>5</v>
      </c>
      <c r="C6" s="2">
        <f>DATE(tempdata[[#This Row],[Year]],tempdata[[#This Row],[Month]],15)</f>
        <v>136</v>
      </c>
      <c r="D6" s="3">
        <f>tempdata[[#This Row],[Year]]+1/24+(tempdata[[#This Row],[Month]]-1)/12</f>
        <v>1900.375</v>
      </c>
      <c r="E6" s="1"/>
      <c r="G6" s="1"/>
    </row>
    <row r="7" spans="1:7" x14ac:dyDescent="0.3">
      <c r="A7">
        <v>1900</v>
      </c>
      <c r="B7" s="1">
        <v>6</v>
      </c>
      <c r="C7" s="2">
        <f>DATE(tempdata[[#This Row],[Year]],tempdata[[#This Row],[Month]],15)</f>
        <v>167</v>
      </c>
      <c r="D7" s="3">
        <f>tempdata[[#This Row],[Year]]+1/24+(tempdata[[#This Row],[Month]]-1)/12</f>
        <v>1900.4583333333335</v>
      </c>
      <c r="E7" s="1"/>
      <c r="G7" s="1"/>
    </row>
    <row r="8" spans="1:7" x14ac:dyDescent="0.3">
      <c r="A8">
        <v>1900</v>
      </c>
      <c r="B8" s="1">
        <v>7</v>
      </c>
      <c r="C8" s="2">
        <f>DATE(tempdata[[#This Row],[Year]],tempdata[[#This Row],[Month]],15)</f>
        <v>197</v>
      </c>
      <c r="D8" s="3">
        <f>tempdata[[#This Row],[Year]]+1/24+(tempdata[[#This Row],[Month]]-1)/12</f>
        <v>1900.5416666666667</v>
      </c>
      <c r="E8" s="1"/>
      <c r="G8" s="1"/>
    </row>
    <row r="9" spans="1:7" x14ac:dyDescent="0.3">
      <c r="A9">
        <v>1900</v>
      </c>
      <c r="B9" s="1">
        <v>8</v>
      </c>
      <c r="C9" s="2">
        <f>DATE(tempdata[[#This Row],[Year]],tempdata[[#This Row],[Month]],15)</f>
        <v>228</v>
      </c>
      <c r="D9" s="3">
        <f>tempdata[[#This Row],[Year]]+1/24+(tempdata[[#This Row],[Month]]-1)/12</f>
        <v>1900.625</v>
      </c>
      <c r="E9" s="1"/>
      <c r="G9" s="1"/>
    </row>
    <row r="10" spans="1:7" x14ac:dyDescent="0.3">
      <c r="A10">
        <v>1900</v>
      </c>
      <c r="B10" s="1">
        <v>9</v>
      </c>
      <c r="C10" s="2">
        <f>DATE(tempdata[[#This Row],[Year]],tempdata[[#This Row],[Month]],15)</f>
        <v>259</v>
      </c>
      <c r="D10" s="3">
        <f>tempdata[[#This Row],[Year]]+1/24+(tempdata[[#This Row],[Month]]-1)/12</f>
        <v>1900.7083333333335</v>
      </c>
      <c r="E10" s="1"/>
      <c r="G10" s="1"/>
    </row>
    <row r="11" spans="1:7" x14ac:dyDescent="0.3">
      <c r="A11">
        <v>1900</v>
      </c>
      <c r="B11" s="1">
        <v>10</v>
      </c>
      <c r="C11" s="2">
        <f>DATE(tempdata[[#This Row],[Year]],tempdata[[#This Row],[Month]],15)</f>
        <v>289</v>
      </c>
      <c r="D11" s="3">
        <f>tempdata[[#This Row],[Year]]+1/24+(tempdata[[#This Row],[Month]]-1)/12</f>
        <v>1900.7916666666667</v>
      </c>
      <c r="E11" s="1"/>
      <c r="G11" s="1"/>
    </row>
    <row r="12" spans="1:7" x14ac:dyDescent="0.3">
      <c r="A12">
        <v>1900</v>
      </c>
      <c r="B12" s="1">
        <v>11</v>
      </c>
      <c r="C12" s="2">
        <f>DATE(tempdata[[#This Row],[Year]],tempdata[[#This Row],[Month]],15)</f>
        <v>320</v>
      </c>
      <c r="D12" s="3">
        <f>tempdata[[#This Row],[Year]]+1/24+(tempdata[[#This Row],[Month]]-1)/12</f>
        <v>1900.875</v>
      </c>
      <c r="E12" s="1"/>
      <c r="G12" s="1"/>
    </row>
    <row r="13" spans="1:7" x14ac:dyDescent="0.3">
      <c r="A13">
        <v>1900</v>
      </c>
      <c r="B13" s="1">
        <v>12</v>
      </c>
      <c r="C13" s="2">
        <f>DATE(tempdata[[#This Row],[Year]],tempdata[[#This Row],[Month]],15)</f>
        <v>350</v>
      </c>
      <c r="D13" s="3">
        <f>tempdata[[#This Row],[Year]]+1/24+(tempdata[[#This Row],[Month]]-1)/12</f>
        <v>1900.9583333333335</v>
      </c>
      <c r="E13" s="1"/>
      <c r="G13" s="1"/>
    </row>
    <row r="14" spans="1:7" x14ac:dyDescent="0.3">
      <c r="A14">
        <v>1901</v>
      </c>
      <c r="B14" s="1">
        <v>1</v>
      </c>
      <c r="C14" s="2">
        <f>DATE(tempdata[[#This Row],[Year]],tempdata[[#This Row],[Month]],15)</f>
        <v>381</v>
      </c>
      <c r="D14" s="3">
        <f>tempdata[[#This Row],[Year]]+1/24+(tempdata[[#This Row],[Month]]-1)/12</f>
        <v>1901.0416666666667</v>
      </c>
      <c r="E14" s="1"/>
      <c r="G14" s="1"/>
    </row>
    <row r="15" spans="1:7" x14ac:dyDescent="0.3">
      <c r="A15">
        <v>1901</v>
      </c>
      <c r="B15" s="1">
        <v>2</v>
      </c>
      <c r="C15" s="2">
        <f>DATE(tempdata[[#This Row],[Year]],tempdata[[#This Row],[Month]],15)</f>
        <v>412</v>
      </c>
      <c r="D15" s="3">
        <f>tempdata[[#This Row],[Year]]+1/24+(tempdata[[#This Row],[Month]]-1)/12</f>
        <v>1901.125</v>
      </c>
      <c r="E15" s="1"/>
      <c r="G15" s="1"/>
    </row>
    <row r="16" spans="1:7" x14ac:dyDescent="0.3">
      <c r="A16">
        <v>1901</v>
      </c>
      <c r="B16" s="1">
        <v>3</v>
      </c>
      <c r="C16" s="2">
        <f>DATE(tempdata[[#This Row],[Year]],tempdata[[#This Row],[Month]],15)</f>
        <v>440</v>
      </c>
      <c r="D16" s="3">
        <f>tempdata[[#This Row],[Year]]+1/24+(tempdata[[#This Row],[Month]]-1)/12</f>
        <v>1901.2083333333335</v>
      </c>
      <c r="E16" s="1"/>
      <c r="G16" s="1"/>
    </row>
    <row r="17" spans="1:7" x14ac:dyDescent="0.3">
      <c r="A17">
        <v>1901</v>
      </c>
      <c r="B17" s="1">
        <v>4</v>
      </c>
      <c r="C17" s="2">
        <f>DATE(tempdata[[#This Row],[Year]],tempdata[[#This Row],[Month]],15)</f>
        <v>471</v>
      </c>
      <c r="D17" s="3">
        <f>tempdata[[#This Row],[Year]]+1/24+(tempdata[[#This Row],[Month]]-1)/12</f>
        <v>1901.2916666666667</v>
      </c>
      <c r="E17" s="1"/>
      <c r="G17" s="1"/>
    </row>
    <row r="18" spans="1:7" x14ac:dyDescent="0.3">
      <c r="A18">
        <v>1901</v>
      </c>
      <c r="B18" s="1">
        <v>5</v>
      </c>
      <c r="C18" s="2">
        <f>DATE(tempdata[[#This Row],[Year]],tempdata[[#This Row],[Month]],15)</f>
        <v>501</v>
      </c>
      <c r="D18" s="3">
        <f>tempdata[[#This Row],[Year]]+1/24+(tempdata[[#This Row],[Month]]-1)/12</f>
        <v>1901.375</v>
      </c>
      <c r="E18" s="1"/>
      <c r="G18" s="1"/>
    </row>
    <row r="19" spans="1:7" x14ac:dyDescent="0.3">
      <c r="A19">
        <v>1901</v>
      </c>
      <c r="B19" s="1">
        <v>6</v>
      </c>
      <c r="C19" s="2">
        <f>DATE(tempdata[[#This Row],[Year]],tempdata[[#This Row],[Month]],15)</f>
        <v>532</v>
      </c>
      <c r="D19" s="3">
        <f>tempdata[[#This Row],[Year]]+1/24+(tempdata[[#This Row],[Month]]-1)/12</f>
        <v>1901.4583333333335</v>
      </c>
      <c r="E19" s="1"/>
      <c r="G19" s="1"/>
    </row>
    <row r="20" spans="1:7" x14ac:dyDescent="0.3">
      <c r="A20">
        <v>1901</v>
      </c>
      <c r="B20" s="1">
        <v>7</v>
      </c>
      <c r="C20" s="2">
        <f>DATE(tempdata[[#This Row],[Year]],tempdata[[#This Row],[Month]],15)</f>
        <v>562</v>
      </c>
      <c r="D20" s="3">
        <f>tempdata[[#This Row],[Year]]+1/24+(tempdata[[#This Row],[Month]]-1)/12</f>
        <v>1901.5416666666667</v>
      </c>
      <c r="E20" s="1"/>
      <c r="G20" s="1"/>
    </row>
    <row r="21" spans="1:7" x14ac:dyDescent="0.3">
      <c r="A21">
        <v>1901</v>
      </c>
      <c r="B21" s="1">
        <v>8</v>
      </c>
      <c r="C21" s="2">
        <f>DATE(tempdata[[#This Row],[Year]],tempdata[[#This Row],[Month]],15)</f>
        <v>593</v>
      </c>
      <c r="D21" s="3">
        <f>tempdata[[#This Row],[Year]]+1/24+(tempdata[[#This Row],[Month]]-1)/12</f>
        <v>1901.625</v>
      </c>
      <c r="E21" s="1"/>
      <c r="G21" s="1"/>
    </row>
    <row r="22" spans="1:7" x14ac:dyDescent="0.3">
      <c r="A22">
        <v>1901</v>
      </c>
      <c r="B22" s="1">
        <v>9</v>
      </c>
      <c r="C22" s="2">
        <f>DATE(tempdata[[#This Row],[Year]],tempdata[[#This Row],[Month]],15)</f>
        <v>624</v>
      </c>
      <c r="D22" s="3">
        <f>tempdata[[#This Row],[Year]]+1/24+(tempdata[[#This Row],[Month]]-1)/12</f>
        <v>1901.7083333333335</v>
      </c>
      <c r="E22" s="1"/>
      <c r="G22" s="1"/>
    </row>
    <row r="23" spans="1:7" x14ac:dyDescent="0.3">
      <c r="A23">
        <v>1901</v>
      </c>
      <c r="B23" s="1">
        <v>10</v>
      </c>
      <c r="C23" s="2">
        <f>DATE(tempdata[[#This Row],[Year]],tempdata[[#This Row],[Month]],15)</f>
        <v>654</v>
      </c>
      <c r="D23" s="3">
        <f>tempdata[[#This Row],[Year]]+1/24+(tempdata[[#This Row],[Month]]-1)/12</f>
        <v>1901.7916666666667</v>
      </c>
      <c r="E23" s="1"/>
      <c r="G23" s="1"/>
    </row>
    <row r="24" spans="1:7" x14ac:dyDescent="0.3">
      <c r="A24">
        <v>1901</v>
      </c>
      <c r="B24" s="1">
        <v>11</v>
      </c>
      <c r="C24" s="2">
        <f>DATE(tempdata[[#This Row],[Year]],tempdata[[#This Row],[Month]],15)</f>
        <v>685</v>
      </c>
      <c r="D24" s="3">
        <f>tempdata[[#This Row],[Year]]+1/24+(tempdata[[#This Row],[Month]]-1)/12</f>
        <v>1901.875</v>
      </c>
      <c r="E24" s="1"/>
      <c r="G24" s="1"/>
    </row>
    <row r="25" spans="1:7" x14ac:dyDescent="0.3">
      <c r="A25">
        <v>1901</v>
      </c>
      <c r="B25" s="1">
        <v>12</v>
      </c>
      <c r="C25" s="2">
        <f>DATE(tempdata[[#This Row],[Year]],tempdata[[#This Row],[Month]],15)</f>
        <v>715</v>
      </c>
      <c r="D25" s="3">
        <f>tempdata[[#This Row],[Year]]+1/24+(tempdata[[#This Row],[Month]]-1)/12</f>
        <v>1901.9583333333335</v>
      </c>
      <c r="E25" s="1"/>
      <c r="G25" s="1"/>
    </row>
    <row r="26" spans="1:7" x14ac:dyDescent="0.3">
      <c r="A26">
        <v>1902</v>
      </c>
      <c r="B26" s="1">
        <v>1</v>
      </c>
      <c r="C26" s="2">
        <f>DATE(tempdata[[#This Row],[Year]],tempdata[[#This Row],[Month]],15)</f>
        <v>746</v>
      </c>
      <c r="D26" s="3">
        <f>tempdata[[#This Row],[Year]]+1/24+(tempdata[[#This Row],[Month]]-1)/12</f>
        <v>1902.0416666666667</v>
      </c>
      <c r="E26" s="1"/>
      <c r="G26" s="1"/>
    </row>
    <row r="27" spans="1:7" x14ac:dyDescent="0.3">
      <c r="A27">
        <v>1902</v>
      </c>
      <c r="B27" s="1">
        <v>2</v>
      </c>
      <c r="C27" s="2">
        <f>DATE(tempdata[[#This Row],[Year]],tempdata[[#This Row],[Month]],15)</f>
        <v>777</v>
      </c>
      <c r="D27" s="3">
        <f>tempdata[[#This Row],[Year]]+1/24+(tempdata[[#This Row],[Month]]-1)/12</f>
        <v>1902.125</v>
      </c>
      <c r="E27" s="1"/>
      <c r="G27" s="1"/>
    </row>
    <row r="28" spans="1:7" x14ac:dyDescent="0.3">
      <c r="A28">
        <v>1902</v>
      </c>
      <c r="B28" s="1">
        <v>3</v>
      </c>
      <c r="C28" s="2">
        <f>DATE(tempdata[[#This Row],[Year]],tempdata[[#This Row],[Month]],15)</f>
        <v>805</v>
      </c>
      <c r="D28" s="3">
        <f>tempdata[[#This Row],[Year]]+1/24+(tempdata[[#This Row],[Month]]-1)/12</f>
        <v>1902.2083333333335</v>
      </c>
      <c r="E28" s="1"/>
      <c r="G28" s="1"/>
    </row>
    <row r="29" spans="1:7" x14ac:dyDescent="0.3">
      <c r="A29">
        <v>1902</v>
      </c>
      <c r="B29" s="1">
        <v>4</v>
      </c>
      <c r="C29" s="2">
        <f>DATE(tempdata[[#This Row],[Year]],tempdata[[#This Row],[Month]],15)</f>
        <v>836</v>
      </c>
      <c r="D29" s="3">
        <f>tempdata[[#This Row],[Year]]+1/24+(tempdata[[#This Row],[Month]]-1)/12</f>
        <v>1902.2916666666667</v>
      </c>
      <c r="E29" s="1"/>
      <c r="G29" s="1"/>
    </row>
    <row r="30" spans="1:7" x14ac:dyDescent="0.3">
      <c r="A30">
        <v>1902</v>
      </c>
      <c r="B30" s="1">
        <v>5</v>
      </c>
      <c r="C30" s="2">
        <f>DATE(tempdata[[#This Row],[Year]],tempdata[[#This Row],[Month]],15)</f>
        <v>866</v>
      </c>
      <c r="D30" s="3">
        <f>tempdata[[#This Row],[Year]]+1/24+(tempdata[[#This Row],[Month]]-1)/12</f>
        <v>1902.375</v>
      </c>
      <c r="E30" s="1"/>
      <c r="G30" s="1"/>
    </row>
    <row r="31" spans="1:7" x14ac:dyDescent="0.3">
      <c r="A31">
        <v>1902</v>
      </c>
      <c r="B31" s="1">
        <v>6</v>
      </c>
      <c r="C31" s="2">
        <f>DATE(tempdata[[#This Row],[Year]],tempdata[[#This Row],[Month]],15)</f>
        <v>897</v>
      </c>
      <c r="D31" s="3">
        <f>tempdata[[#This Row],[Year]]+1/24+(tempdata[[#This Row],[Month]]-1)/12</f>
        <v>1902.4583333333335</v>
      </c>
      <c r="E31" s="1"/>
      <c r="G31" s="1"/>
    </row>
    <row r="32" spans="1:7" x14ac:dyDescent="0.3">
      <c r="A32">
        <v>1902</v>
      </c>
      <c r="B32" s="1">
        <v>7</v>
      </c>
      <c r="C32" s="2">
        <f>DATE(tempdata[[#This Row],[Year]],tempdata[[#This Row],[Month]],15)</f>
        <v>927</v>
      </c>
      <c r="D32" s="3">
        <f>tempdata[[#This Row],[Year]]+1/24+(tempdata[[#This Row],[Month]]-1)/12</f>
        <v>1902.5416666666667</v>
      </c>
      <c r="E32" s="1"/>
      <c r="G32" s="1"/>
    </row>
    <row r="33" spans="1:7" x14ac:dyDescent="0.3">
      <c r="A33">
        <v>1902</v>
      </c>
      <c r="B33" s="1">
        <v>8</v>
      </c>
      <c r="C33" s="2">
        <f>DATE(tempdata[[#This Row],[Year]],tempdata[[#This Row],[Month]],15)</f>
        <v>958</v>
      </c>
      <c r="D33" s="3">
        <f>tempdata[[#This Row],[Year]]+1/24+(tempdata[[#This Row],[Month]]-1)/12</f>
        <v>1902.625</v>
      </c>
      <c r="E33" s="1"/>
      <c r="G33" s="1"/>
    </row>
    <row r="34" spans="1:7" x14ac:dyDescent="0.3">
      <c r="A34">
        <v>1902</v>
      </c>
      <c r="B34" s="1">
        <v>9</v>
      </c>
      <c r="C34" s="2">
        <f>DATE(tempdata[[#This Row],[Year]],tempdata[[#This Row],[Month]],15)</f>
        <v>989</v>
      </c>
      <c r="D34" s="3">
        <f>tempdata[[#This Row],[Year]]+1/24+(tempdata[[#This Row],[Month]]-1)/12</f>
        <v>1902.7083333333335</v>
      </c>
      <c r="E34" s="1"/>
      <c r="G34" s="1"/>
    </row>
    <row r="35" spans="1:7" x14ac:dyDescent="0.3">
      <c r="A35">
        <v>1902</v>
      </c>
      <c r="B35" s="1">
        <v>10</v>
      </c>
      <c r="C35" s="2">
        <f>DATE(tempdata[[#This Row],[Year]],tempdata[[#This Row],[Month]],15)</f>
        <v>1019</v>
      </c>
      <c r="D35" s="3">
        <f>tempdata[[#This Row],[Year]]+1/24+(tempdata[[#This Row],[Month]]-1)/12</f>
        <v>1902.7916666666667</v>
      </c>
      <c r="E35" s="1">
        <v>12.1</v>
      </c>
      <c r="F35" s="1">
        <v>3.5</v>
      </c>
      <c r="G35" s="1">
        <v>7.8</v>
      </c>
    </row>
    <row r="36" spans="1:7" x14ac:dyDescent="0.3">
      <c r="A36">
        <v>1902</v>
      </c>
      <c r="B36" s="1">
        <v>11</v>
      </c>
      <c r="C36" s="2">
        <f>DATE(tempdata[[#This Row],[Year]],tempdata[[#This Row],[Month]],15)</f>
        <v>1050</v>
      </c>
      <c r="D36" s="3">
        <f>tempdata[[#This Row],[Year]]+1/24+(tempdata[[#This Row],[Month]]-1)/12</f>
        <v>1902.875</v>
      </c>
      <c r="E36" s="1">
        <v>9.6999999999999993</v>
      </c>
      <c r="F36" s="1">
        <v>1</v>
      </c>
      <c r="G36" s="1">
        <v>5.4</v>
      </c>
    </row>
    <row r="37" spans="1:7" x14ac:dyDescent="0.3">
      <c r="A37">
        <v>1902</v>
      </c>
      <c r="B37" s="1">
        <v>12</v>
      </c>
      <c r="C37" s="2">
        <f>DATE(tempdata[[#This Row],[Year]],tempdata[[#This Row],[Month]],15)</f>
        <v>1080</v>
      </c>
      <c r="D37" s="3">
        <f>tempdata[[#This Row],[Year]]+1/24+(tempdata[[#This Row],[Month]]-1)/12</f>
        <v>1902.9583333333335</v>
      </c>
      <c r="E37" s="1">
        <v>-1.8</v>
      </c>
      <c r="F37" s="1">
        <v>-9.9</v>
      </c>
      <c r="G37" s="1">
        <v>-5.9</v>
      </c>
    </row>
    <row r="38" spans="1:7" x14ac:dyDescent="0.3">
      <c r="A38">
        <v>1903</v>
      </c>
      <c r="B38" s="1">
        <v>1</v>
      </c>
      <c r="C38" s="2">
        <f>DATE(tempdata[[#This Row],[Year]],tempdata[[#This Row],[Month]],15)</f>
        <v>1111</v>
      </c>
      <c r="D38" s="3">
        <f>tempdata[[#This Row],[Year]]+1/24+(tempdata[[#This Row],[Month]]-1)/12</f>
        <v>1903.0416666666667</v>
      </c>
      <c r="E38" s="1">
        <v>-2.9</v>
      </c>
      <c r="F38" s="1">
        <v>-9.6</v>
      </c>
      <c r="G38" s="1">
        <v>-6.3</v>
      </c>
    </row>
    <row r="39" spans="1:7" x14ac:dyDescent="0.3">
      <c r="A39">
        <v>1903</v>
      </c>
      <c r="B39" s="1">
        <v>2</v>
      </c>
      <c r="C39" s="2">
        <f>DATE(tempdata[[#This Row],[Year]],tempdata[[#This Row],[Month]],15)</f>
        <v>1142</v>
      </c>
      <c r="D39" s="3">
        <f>tempdata[[#This Row],[Year]]+1/24+(tempdata[[#This Row],[Month]]-1)/12</f>
        <v>1903.125</v>
      </c>
      <c r="E39" s="1">
        <v>-1.4</v>
      </c>
      <c r="F39" s="1">
        <v>-8.4</v>
      </c>
      <c r="G39" s="1">
        <v>-4.9000000000000004</v>
      </c>
    </row>
    <row r="40" spans="1:7" x14ac:dyDescent="0.3">
      <c r="A40">
        <v>1903</v>
      </c>
      <c r="B40" s="1">
        <v>3</v>
      </c>
      <c r="C40" s="2">
        <f>DATE(tempdata[[#This Row],[Year]],tempdata[[#This Row],[Month]],15)</f>
        <v>1170</v>
      </c>
      <c r="D40" s="3">
        <f>tempdata[[#This Row],[Year]]+1/24+(tempdata[[#This Row],[Month]]-1)/12</f>
        <v>1903.2083333333335</v>
      </c>
      <c r="E40" s="1">
        <v>6.9</v>
      </c>
      <c r="F40" s="1">
        <v>-0.4</v>
      </c>
      <c r="G40" s="1">
        <v>3.3</v>
      </c>
    </row>
    <row r="41" spans="1:7" x14ac:dyDescent="0.3">
      <c r="A41">
        <v>1903</v>
      </c>
      <c r="B41" s="1">
        <v>4</v>
      </c>
      <c r="C41" s="2">
        <f>DATE(tempdata[[#This Row],[Year]],tempdata[[#This Row],[Month]],15)</f>
        <v>1201</v>
      </c>
      <c r="D41" s="3">
        <f>tempdata[[#This Row],[Year]]+1/24+(tempdata[[#This Row],[Month]]-1)/12</f>
        <v>1903.2916666666667</v>
      </c>
      <c r="E41" s="1">
        <v>11.8</v>
      </c>
      <c r="F41" s="1">
        <v>1.7</v>
      </c>
      <c r="G41" s="1">
        <v>6.8</v>
      </c>
    </row>
    <row r="42" spans="1:7" x14ac:dyDescent="0.3">
      <c r="A42">
        <v>1903</v>
      </c>
      <c r="B42" s="1">
        <v>5</v>
      </c>
      <c r="C42" s="2">
        <f>DATE(tempdata[[#This Row],[Year]],tempdata[[#This Row],[Month]],15)</f>
        <v>1231</v>
      </c>
      <c r="D42" s="3">
        <f>tempdata[[#This Row],[Year]]+1/24+(tempdata[[#This Row],[Month]]-1)/12</f>
        <v>1903.375</v>
      </c>
      <c r="E42" s="1">
        <v>21.2</v>
      </c>
      <c r="F42" s="1">
        <v>7.4</v>
      </c>
      <c r="G42" s="1">
        <v>14.3</v>
      </c>
    </row>
    <row r="43" spans="1:7" x14ac:dyDescent="0.3">
      <c r="A43">
        <v>1903</v>
      </c>
      <c r="B43" s="1">
        <v>6</v>
      </c>
      <c r="C43" s="2">
        <f>DATE(tempdata[[#This Row],[Year]],tempdata[[#This Row],[Month]],15)</f>
        <v>1262</v>
      </c>
      <c r="D43" s="3">
        <f>tempdata[[#This Row],[Year]]+1/24+(tempdata[[#This Row],[Month]]-1)/12</f>
        <v>1903.4583333333335</v>
      </c>
      <c r="E43" s="1">
        <v>21.7</v>
      </c>
      <c r="F43" s="1">
        <v>11.3</v>
      </c>
      <c r="G43" s="1">
        <v>16.5</v>
      </c>
    </row>
    <row r="44" spans="1:7" x14ac:dyDescent="0.3">
      <c r="A44">
        <v>1903</v>
      </c>
      <c r="B44" s="1">
        <v>7</v>
      </c>
      <c r="C44" s="2">
        <f>DATE(tempdata[[#This Row],[Year]],tempdata[[#This Row],[Month]],15)</f>
        <v>1292</v>
      </c>
      <c r="D44" s="3">
        <f>tempdata[[#This Row],[Year]]+1/24+(tempdata[[#This Row],[Month]]-1)/12</f>
        <v>1903.5416666666667</v>
      </c>
      <c r="E44" s="1">
        <v>25.6</v>
      </c>
      <c r="F44" s="1">
        <v>15.1</v>
      </c>
      <c r="G44" s="1">
        <v>20.399999999999999</v>
      </c>
    </row>
    <row r="45" spans="1:7" x14ac:dyDescent="0.3">
      <c r="A45">
        <v>1903</v>
      </c>
      <c r="B45" s="1">
        <v>8</v>
      </c>
      <c r="C45" s="2">
        <f>DATE(tempdata[[#This Row],[Year]],tempdata[[#This Row],[Month]],15)</f>
        <v>1323</v>
      </c>
      <c r="D45" s="3">
        <f>tempdata[[#This Row],[Year]]+1/24+(tempdata[[#This Row],[Month]]-1)/12</f>
        <v>1903.625</v>
      </c>
      <c r="E45" s="1">
        <v>21.8</v>
      </c>
      <c r="F45" s="1">
        <v>12.3</v>
      </c>
      <c r="G45" s="1">
        <v>17.100000000000001</v>
      </c>
    </row>
    <row r="46" spans="1:7" x14ac:dyDescent="0.3">
      <c r="A46">
        <v>1903</v>
      </c>
      <c r="B46" s="1">
        <v>9</v>
      </c>
      <c r="C46" s="2">
        <f>DATE(tempdata[[#This Row],[Year]],tempdata[[#This Row],[Month]],15)</f>
        <v>1354</v>
      </c>
      <c r="D46" s="3">
        <f>tempdata[[#This Row],[Year]]+1/24+(tempdata[[#This Row],[Month]]-1)/12</f>
        <v>1903.7083333333335</v>
      </c>
      <c r="E46" s="1">
        <v>20.9</v>
      </c>
      <c r="F46" s="1">
        <v>10.5</v>
      </c>
      <c r="G46" s="1">
        <v>15.7</v>
      </c>
    </row>
    <row r="47" spans="1:7" x14ac:dyDescent="0.3">
      <c r="A47">
        <v>1903</v>
      </c>
      <c r="B47" s="1">
        <v>10</v>
      </c>
      <c r="C47" s="2">
        <f>DATE(tempdata[[#This Row],[Year]],tempdata[[#This Row],[Month]],15)</f>
        <v>1384</v>
      </c>
      <c r="D47" s="3">
        <f>tempdata[[#This Row],[Year]]+1/24+(tempdata[[#This Row],[Month]]-1)/12</f>
        <v>1903.7916666666667</v>
      </c>
      <c r="E47" s="1">
        <v>13.7</v>
      </c>
      <c r="F47" s="1">
        <v>5.7</v>
      </c>
      <c r="G47" s="1">
        <v>9.6999999999999993</v>
      </c>
    </row>
    <row r="48" spans="1:7" x14ac:dyDescent="0.3">
      <c r="A48">
        <v>1903</v>
      </c>
      <c r="B48" s="1">
        <v>11</v>
      </c>
      <c r="C48" s="2">
        <f>DATE(tempdata[[#This Row],[Year]],tempdata[[#This Row],[Month]],15)</f>
        <v>1415</v>
      </c>
      <c r="D48" s="3">
        <f>tempdata[[#This Row],[Year]]+1/24+(tempdata[[#This Row],[Month]]-1)/12</f>
        <v>1903.875</v>
      </c>
      <c r="E48" s="1">
        <v>4.4000000000000004</v>
      </c>
      <c r="F48" s="1">
        <v>-2.9</v>
      </c>
      <c r="G48" s="1">
        <v>0.8</v>
      </c>
    </row>
    <row r="49" spans="1:7" x14ac:dyDescent="0.3">
      <c r="A49">
        <v>1903</v>
      </c>
      <c r="B49" s="1">
        <v>12</v>
      </c>
      <c r="C49" s="2">
        <f>DATE(tempdata[[#This Row],[Year]],tempdata[[#This Row],[Month]],15)</f>
        <v>1445</v>
      </c>
      <c r="D49" s="3">
        <f>tempdata[[#This Row],[Year]]+1/24+(tempdata[[#This Row],[Month]]-1)/12</f>
        <v>1903.9583333333335</v>
      </c>
      <c r="E49" s="1">
        <v>-3.3</v>
      </c>
      <c r="F49" s="1">
        <v>-11.4</v>
      </c>
      <c r="G49" s="1">
        <v>-7.4</v>
      </c>
    </row>
    <row r="50" spans="1:7" x14ac:dyDescent="0.3">
      <c r="A50">
        <v>1904</v>
      </c>
      <c r="B50" s="1">
        <v>1</v>
      </c>
      <c r="C50" s="2">
        <f>DATE(tempdata[[#This Row],[Year]],tempdata[[#This Row],[Month]],15)</f>
        <v>1476</v>
      </c>
      <c r="D50" s="3">
        <f>tempdata[[#This Row],[Year]]+1/24+(tempdata[[#This Row],[Month]]-1)/12</f>
        <v>1904.0416666666667</v>
      </c>
      <c r="E50" s="1">
        <v>-8.4</v>
      </c>
      <c r="F50" s="1">
        <v>-17.7</v>
      </c>
      <c r="G50" s="1">
        <v>-13.1</v>
      </c>
    </row>
    <row r="51" spans="1:7" x14ac:dyDescent="0.3">
      <c r="A51">
        <v>1904</v>
      </c>
      <c r="B51" s="1">
        <v>2</v>
      </c>
      <c r="C51" s="2">
        <f>DATE(tempdata[[#This Row],[Year]],tempdata[[#This Row],[Month]],15)</f>
        <v>1507</v>
      </c>
      <c r="D51" s="3">
        <f>tempdata[[#This Row],[Year]]+1/24+(tempdata[[#This Row],[Month]]-1)/12</f>
        <v>1904.125</v>
      </c>
      <c r="E51" s="1">
        <v>-7.7</v>
      </c>
      <c r="F51" s="1">
        <v>-19.8</v>
      </c>
      <c r="G51" s="1">
        <v>-13.8</v>
      </c>
    </row>
    <row r="52" spans="1:7" x14ac:dyDescent="0.3">
      <c r="A52">
        <v>1904</v>
      </c>
      <c r="B52" s="1">
        <v>3</v>
      </c>
      <c r="C52" s="2">
        <f>DATE(tempdata[[#This Row],[Year]],tempdata[[#This Row],[Month]],15)</f>
        <v>1536</v>
      </c>
      <c r="D52" s="3">
        <f>tempdata[[#This Row],[Year]]+1/24+(tempdata[[#This Row],[Month]]-1)/12</f>
        <v>1904.2083333333335</v>
      </c>
      <c r="E52" s="1">
        <v>0.3</v>
      </c>
      <c r="F52" s="1">
        <v>-8.6999999999999993</v>
      </c>
      <c r="G52" s="1">
        <v>-4.2</v>
      </c>
    </row>
    <row r="53" spans="1:7" x14ac:dyDescent="0.3">
      <c r="A53">
        <v>1904</v>
      </c>
      <c r="B53" s="1">
        <v>4</v>
      </c>
      <c r="C53" s="2">
        <f>DATE(tempdata[[#This Row],[Year]],tempdata[[#This Row],[Month]],15)</f>
        <v>1567</v>
      </c>
      <c r="D53" s="3">
        <f>tempdata[[#This Row],[Year]]+1/24+(tempdata[[#This Row],[Month]]-1)/12</f>
        <v>1904.2916666666667</v>
      </c>
      <c r="E53" s="1">
        <v>8</v>
      </c>
      <c r="F53" s="1">
        <v>-0.3</v>
      </c>
      <c r="G53" s="1">
        <v>3.9</v>
      </c>
    </row>
    <row r="54" spans="1:7" x14ac:dyDescent="0.3">
      <c r="A54">
        <v>1904</v>
      </c>
      <c r="B54" s="1">
        <v>5</v>
      </c>
      <c r="C54" s="2">
        <f>DATE(tempdata[[#This Row],[Year]],tempdata[[#This Row],[Month]],15)</f>
        <v>1597</v>
      </c>
      <c r="D54" s="3">
        <f>tempdata[[#This Row],[Year]]+1/24+(tempdata[[#This Row],[Month]]-1)/12</f>
        <v>1904.375</v>
      </c>
      <c r="E54" s="1"/>
      <c r="G54" s="1"/>
    </row>
    <row r="55" spans="1:7" x14ac:dyDescent="0.3">
      <c r="A55">
        <v>1904</v>
      </c>
      <c r="B55" s="1">
        <v>6</v>
      </c>
      <c r="C55" s="2">
        <f>DATE(tempdata[[#This Row],[Year]],tempdata[[#This Row],[Month]],15)</f>
        <v>1628</v>
      </c>
      <c r="D55" s="3">
        <f>tempdata[[#This Row],[Year]]+1/24+(tempdata[[#This Row],[Month]]-1)/12</f>
        <v>1904.4583333333335</v>
      </c>
      <c r="E55" s="1"/>
      <c r="G55" s="1"/>
    </row>
    <row r="56" spans="1:7" x14ac:dyDescent="0.3">
      <c r="A56">
        <v>1904</v>
      </c>
      <c r="B56" s="1">
        <v>7</v>
      </c>
      <c r="C56" s="2">
        <f>DATE(tempdata[[#This Row],[Year]],tempdata[[#This Row],[Month]],15)</f>
        <v>1658</v>
      </c>
      <c r="D56" s="3">
        <f>tempdata[[#This Row],[Year]]+1/24+(tempdata[[#This Row],[Month]]-1)/12</f>
        <v>1904.5416666666667</v>
      </c>
      <c r="E56" s="1"/>
      <c r="G56" s="1"/>
    </row>
    <row r="57" spans="1:7" x14ac:dyDescent="0.3">
      <c r="A57">
        <v>1904</v>
      </c>
      <c r="B57" s="1">
        <v>8</v>
      </c>
      <c r="C57" s="2">
        <f>DATE(tempdata[[#This Row],[Year]],tempdata[[#This Row],[Month]],15)</f>
        <v>1689</v>
      </c>
      <c r="D57" s="3">
        <f>tempdata[[#This Row],[Year]]+1/24+(tempdata[[#This Row],[Month]]-1)/12</f>
        <v>1904.625</v>
      </c>
      <c r="E57" s="1"/>
      <c r="G57" s="1"/>
    </row>
    <row r="58" spans="1:7" x14ac:dyDescent="0.3">
      <c r="A58">
        <v>1904</v>
      </c>
      <c r="B58" s="1">
        <v>9</v>
      </c>
      <c r="C58" s="2">
        <f>DATE(tempdata[[#This Row],[Year]],tempdata[[#This Row],[Month]],15)</f>
        <v>1720</v>
      </c>
      <c r="D58" s="3">
        <f>tempdata[[#This Row],[Year]]+1/24+(tempdata[[#This Row],[Month]]-1)/12</f>
        <v>1904.7083333333335</v>
      </c>
      <c r="E58" s="1"/>
      <c r="G58" s="1"/>
    </row>
    <row r="59" spans="1:7" x14ac:dyDescent="0.3">
      <c r="A59">
        <v>1904</v>
      </c>
      <c r="B59" s="1">
        <v>10</v>
      </c>
      <c r="C59" s="2">
        <f>DATE(tempdata[[#This Row],[Year]],tempdata[[#This Row],[Month]],15)</f>
        <v>1750</v>
      </c>
      <c r="D59" s="3">
        <f>tempdata[[#This Row],[Year]]+1/24+(tempdata[[#This Row],[Month]]-1)/12</f>
        <v>1904.7916666666667</v>
      </c>
      <c r="E59" s="1"/>
      <c r="G59" s="1"/>
    </row>
    <row r="60" spans="1:7" x14ac:dyDescent="0.3">
      <c r="A60">
        <v>1904</v>
      </c>
      <c r="B60" s="1">
        <v>11</v>
      </c>
      <c r="C60" s="2">
        <f>DATE(tempdata[[#This Row],[Year]],tempdata[[#This Row],[Month]],15)</f>
        <v>1781</v>
      </c>
      <c r="D60" s="3">
        <f>tempdata[[#This Row],[Year]]+1/24+(tempdata[[#This Row],[Month]]-1)/12</f>
        <v>1904.875</v>
      </c>
      <c r="E60" s="1"/>
      <c r="G60" s="1"/>
    </row>
    <row r="61" spans="1:7" x14ac:dyDescent="0.3">
      <c r="A61">
        <v>1904</v>
      </c>
      <c r="B61" s="1">
        <v>12</v>
      </c>
      <c r="C61" s="2">
        <f>DATE(tempdata[[#This Row],[Year]],tempdata[[#This Row],[Month]],15)</f>
        <v>1811</v>
      </c>
      <c r="D61" s="3">
        <f>tempdata[[#This Row],[Year]]+1/24+(tempdata[[#This Row],[Month]]-1)/12</f>
        <v>1904.9583333333335</v>
      </c>
      <c r="E61" s="1"/>
      <c r="G61" s="1"/>
    </row>
    <row r="62" spans="1:7" x14ac:dyDescent="0.3">
      <c r="A62">
        <v>1905</v>
      </c>
      <c r="B62" s="1">
        <v>1</v>
      </c>
      <c r="C62" s="2">
        <f>DATE(tempdata[[#This Row],[Year]],tempdata[[#This Row],[Month]],15)</f>
        <v>1842</v>
      </c>
      <c r="D62" s="3">
        <f>tempdata[[#This Row],[Year]]+1/24+(tempdata[[#This Row],[Month]]-1)/12</f>
        <v>1905.0416666666667</v>
      </c>
      <c r="E62" s="1"/>
      <c r="G62" s="1"/>
    </row>
    <row r="63" spans="1:7" x14ac:dyDescent="0.3">
      <c r="A63">
        <v>1905</v>
      </c>
      <c r="B63" s="1">
        <v>2</v>
      </c>
      <c r="C63" s="2">
        <f>DATE(tempdata[[#This Row],[Year]],tempdata[[#This Row],[Month]],15)</f>
        <v>1873</v>
      </c>
      <c r="D63" s="3">
        <f>tempdata[[#This Row],[Year]]+1/24+(tempdata[[#This Row],[Month]]-1)/12</f>
        <v>1905.125</v>
      </c>
      <c r="E63" s="1"/>
      <c r="G63" s="1"/>
    </row>
    <row r="64" spans="1:7" x14ac:dyDescent="0.3">
      <c r="A64">
        <v>1905</v>
      </c>
      <c r="B64" s="1">
        <v>3</v>
      </c>
      <c r="C64" s="2">
        <f>DATE(tempdata[[#This Row],[Year]],tempdata[[#This Row],[Month]],15)</f>
        <v>1901</v>
      </c>
      <c r="D64" s="3">
        <f>tempdata[[#This Row],[Year]]+1/24+(tempdata[[#This Row],[Month]]-1)/12</f>
        <v>1905.2083333333335</v>
      </c>
      <c r="E64" s="1"/>
      <c r="G64" s="1"/>
    </row>
    <row r="65" spans="1:7" x14ac:dyDescent="0.3">
      <c r="A65">
        <v>1905</v>
      </c>
      <c r="B65" s="1">
        <v>4</v>
      </c>
      <c r="C65" s="2">
        <f>DATE(tempdata[[#This Row],[Year]],tempdata[[#This Row],[Month]],15)</f>
        <v>1932</v>
      </c>
      <c r="D65" s="3">
        <f>tempdata[[#This Row],[Year]]+1/24+(tempdata[[#This Row],[Month]]-1)/12</f>
        <v>1905.2916666666667</v>
      </c>
      <c r="E65" s="1"/>
      <c r="G65" s="1"/>
    </row>
    <row r="66" spans="1:7" x14ac:dyDescent="0.3">
      <c r="A66">
        <v>1905</v>
      </c>
      <c r="B66" s="1">
        <v>5</v>
      </c>
      <c r="C66" s="2">
        <f>DATE(tempdata[[#This Row],[Year]],tempdata[[#This Row],[Month]],15)</f>
        <v>1962</v>
      </c>
      <c r="D66" s="3">
        <f>tempdata[[#This Row],[Year]]+1/24+(tempdata[[#This Row],[Month]]-1)/12</f>
        <v>1905.375</v>
      </c>
      <c r="E66" s="1"/>
      <c r="G66" s="1"/>
    </row>
    <row r="67" spans="1:7" x14ac:dyDescent="0.3">
      <c r="A67">
        <v>1905</v>
      </c>
      <c r="B67" s="1">
        <v>6</v>
      </c>
      <c r="C67" s="2">
        <f>DATE(tempdata[[#This Row],[Year]],tempdata[[#This Row],[Month]],15)</f>
        <v>1993</v>
      </c>
      <c r="D67" s="3">
        <f>tempdata[[#This Row],[Year]]+1/24+(tempdata[[#This Row],[Month]]-1)/12</f>
        <v>1905.4583333333335</v>
      </c>
      <c r="E67" s="1"/>
      <c r="G67" s="1"/>
    </row>
    <row r="68" spans="1:7" x14ac:dyDescent="0.3">
      <c r="A68">
        <v>1905</v>
      </c>
      <c r="B68" s="1">
        <v>7</v>
      </c>
      <c r="C68" s="2">
        <f>DATE(tempdata[[#This Row],[Year]],tempdata[[#This Row],[Month]],15)</f>
        <v>2023</v>
      </c>
      <c r="D68" s="3">
        <f>tempdata[[#This Row],[Year]]+1/24+(tempdata[[#This Row],[Month]]-1)/12</f>
        <v>1905.5416666666667</v>
      </c>
      <c r="E68" s="1"/>
      <c r="G68" s="1"/>
    </row>
    <row r="69" spans="1:7" x14ac:dyDescent="0.3">
      <c r="A69">
        <v>1905</v>
      </c>
      <c r="B69" s="1">
        <v>8</v>
      </c>
      <c r="C69" s="2">
        <f>DATE(tempdata[[#This Row],[Year]],tempdata[[#This Row],[Month]],15)</f>
        <v>2054</v>
      </c>
      <c r="D69" s="3">
        <f>tempdata[[#This Row],[Year]]+1/24+(tempdata[[#This Row],[Month]]-1)/12</f>
        <v>1905.625</v>
      </c>
      <c r="E69" s="1"/>
      <c r="G69" s="1"/>
    </row>
    <row r="70" spans="1:7" x14ac:dyDescent="0.3">
      <c r="A70">
        <v>1905</v>
      </c>
      <c r="B70" s="1">
        <v>9</v>
      </c>
      <c r="C70" s="2">
        <f>DATE(tempdata[[#This Row],[Year]],tempdata[[#This Row],[Month]],15)</f>
        <v>2085</v>
      </c>
      <c r="D70" s="3">
        <f>tempdata[[#This Row],[Year]]+1/24+(tempdata[[#This Row],[Month]]-1)/12</f>
        <v>1905.7083333333335</v>
      </c>
      <c r="E70" s="1"/>
      <c r="G70" s="1"/>
    </row>
    <row r="71" spans="1:7" x14ac:dyDescent="0.3">
      <c r="A71">
        <v>1905</v>
      </c>
      <c r="B71" s="1">
        <v>10</v>
      </c>
      <c r="C71" s="2">
        <f>DATE(tempdata[[#This Row],[Year]],tempdata[[#This Row],[Month]],15)</f>
        <v>2115</v>
      </c>
      <c r="D71" s="3">
        <f>tempdata[[#This Row],[Year]]+1/24+(tempdata[[#This Row],[Month]]-1)/12</f>
        <v>1905.7916666666667</v>
      </c>
      <c r="E71" s="1"/>
      <c r="G71" s="1"/>
    </row>
    <row r="72" spans="1:7" x14ac:dyDescent="0.3">
      <c r="A72">
        <v>1905</v>
      </c>
      <c r="B72" s="1">
        <v>11</v>
      </c>
      <c r="C72" s="2">
        <f>DATE(tempdata[[#This Row],[Year]],tempdata[[#This Row],[Month]],15)</f>
        <v>2146</v>
      </c>
      <c r="D72" s="3">
        <f>tempdata[[#This Row],[Year]]+1/24+(tempdata[[#This Row],[Month]]-1)/12</f>
        <v>1905.875</v>
      </c>
      <c r="E72" s="1"/>
      <c r="G72" s="1"/>
    </row>
    <row r="73" spans="1:7" x14ac:dyDescent="0.3">
      <c r="A73">
        <v>1905</v>
      </c>
      <c r="B73" s="1">
        <v>12</v>
      </c>
      <c r="C73" s="2">
        <f>DATE(tempdata[[#This Row],[Year]],tempdata[[#This Row],[Month]],15)</f>
        <v>2176</v>
      </c>
      <c r="D73" s="3">
        <f>tempdata[[#This Row],[Year]]+1/24+(tempdata[[#This Row],[Month]]-1)/12</f>
        <v>1905.9583333333335</v>
      </c>
      <c r="E73" s="1"/>
      <c r="G73" s="1"/>
    </row>
    <row r="74" spans="1:7" x14ac:dyDescent="0.3">
      <c r="A74">
        <v>1906</v>
      </c>
      <c r="B74" s="1">
        <v>1</v>
      </c>
      <c r="C74" s="2">
        <f>DATE(tempdata[[#This Row],[Year]],tempdata[[#This Row],[Month]],15)</f>
        <v>2207</v>
      </c>
      <c r="D74" s="3">
        <f>tempdata[[#This Row],[Year]]+1/24+(tempdata[[#This Row],[Month]]-1)/12</f>
        <v>1906.0416666666667</v>
      </c>
      <c r="E74" s="1"/>
      <c r="G74" s="1"/>
    </row>
    <row r="75" spans="1:7" x14ac:dyDescent="0.3">
      <c r="A75">
        <v>1906</v>
      </c>
      <c r="B75" s="1">
        <v>2</v>
      </c>
      <c r="C75" s="2">
        <f>DATE(tempdata[[#This Row],[Year]],tempdata[[#This Row],[Month]],15)</f>
        <v>2238</v>
      </c>
      <c r="D75" s="3">
        <f>tempdata[[#This Row],[Year]]+1/24+(tempdata[[#This Row],[Month]]-1)/12</f>
        <v>1906.125</v>
      </c>
      <c r="E75" s="1"/>
      <c r="G75" s="1"/>
    </row>
    <row r="76" spans="1:7" x14ac:dyDescent="0.3">
      <c r="A76">
        <v>1906</v>
      </c>
      <c r="B76" s="1">
        <v>3</v>
      </c>
      <c r="C76" s="2">
        <f>DATE(tempdata[[#This Row],[Year]],tempdata[[#This Row],[Month]],15)</f>
        <v>2266</v>
      </c>
      <c r="D76" s="3">
        <f>tempdata[[#This Row],[Year]]+1/24+(tempdata[[#This Row],[Month]]-1)/12</f>
        <v>1906.2083333333335</v>
      </c>
      <c r="E76" s="1"/>
      <c r="G76" s="1"/>
    </row>
    <row r="77" spans="1:7" x14ac:dyDescent="0.3">
      <c r="A77">
        <v>1906</v>
      </c>
      <c r="B77" s="1">
        <v>4</v>
      </c>
      <c r="C77" s="2">
        <f>DATE(tempdata[[#This Row],[Year]],tempdata[[#This Row],[Month]],15)</f>
        <v>2297</v>
      </c>
      <c r="D77" s="3">
        <f>tempdata[[#This Row],[Year]]+1/24+(tempdata[[#This Row],[Month]]-1)/12</f>
        <v>1906.2916666666667</v>
      </c>
      <c r="E77" s="1"/>
      <c r="G77" s="1"/>
    </row>
    <row r="78" spans="1:7" x14ac:dyDescent="0.3">
      <c r="A78">
        <v>1906</v>
      </c>
      <c r="B78" s="1">
        <v>5</v>
      </c>
      <c r="C78" s="2">
        <f>DATE(tempdata[[#This Row],[Year]],tempdata[[#This Row],[Month]],15)</f>
        <v>2327</v>
      </c>
      <c r="D78" s="3">
        <f>tempdata[[#This Row],[Year]]+1/24+(tempdata[[#This Row],[Month]]-1)/12</f>
        <v>1906.375</v>
      </c>
      <c r="E78" s="1"/>
      <c r="G78" s="1"/>
    </row>
    <row r="79" spans="1:7" x14ac:dyDescent="0.3">
      <c r="A79">
        <v>1906</v>
      </c>
      <c r="B79" s="1">
        <v>6</v>
      </c>
      <c r="C79" s="2">
        <f>DATE(tempdata[[#This Row],[Year]],tempdata[[#This Row],[Month]],15)</f>
        <v>2358</v>
      </c>
      <c r="D79" s="3">
        <f>tempdata[[#This Row],[Year]]+1/24+(tempdata[[#This Row],[Month]]-1)/12</f>
        <v>1906.4583333333335</v>
      </c>
      <c r="E79" s="1"/>
      <c r="G79" s="1"/>
    </row>
    <row r="80" spans="1:7" x14ac:dyDescent="0.3">
      <c r="A80">
        <v>1906</v>
      </c>
      <c r="B80" s="1">
        <v>7</v>
      </c>
      <c r="C80" s="2">
        <f>DATE(tempdata[[#This Row],[Year]],tempdata[[#This Row],[Month]],15)</f>
        <v>2388</v>
      </c>
      <c r="D80" s="3">
        <f>tempdata[[#This Row],[Year]]+1/24+(tempdata[[#This Row],[Month]]-1)/12</f>
        <v>1906.5416666666667</v>
      </c>
      <c r="E80" s="1"/>
      <c r="G80" s="1"/>
    </row>
    <row r="81" spans="1:7" x14ac:dyDescent="0.3">
      <c r="A81">
        <v>1906</v>
      </c>
      <c r="B81" s="1">
        <v>8</v>
      </c>
      <c r="C81" s="2">
        <f>DATE(tempdata[[#This Row],[Year]],tempdata[[#This Row],[Month]],15)</f>
        <v>2419</v>
      </c>
      <c r="D81" s="3">
        <f>tempdata[[#This Row],[Year]]+1/24+(tempdata[[#This Row],[Month]]-1)/12</f>
        <v>1906.625</v>
      </c>
      <c r="E81" s="1"/>
      <c r="G81" s="1"/>
    </row>
    <row r="82" spans="1:7" x14ac:dyDescent="0.3">
      <c r="A82">
        <v>1906</v>
      </c>
      <c r="B82" s="1">
        <v>9</v>
      </c>
      <c r="C82" s="2">
        <f>DATE(tempdata[[#This Row],[Year]],tempdata[[#This Row],[Month]],15)</f>
        <v>2450</v>
      </c>
      <c r="D82" s="3">
        <f>tempdata[[#This Row],[Year]]+1/24+(tempdata[[#This Row],[Month]]-1)/12</f>
        <v>1906.7083333333335</v>
      </c>
      <c r="E82" s="1"/>
      <c r="G82" s="1"/>
    </row>
    <row r="83" spans="1:7" x14ac:dyDescent="0.3">
      <c r="A83">
        <v>1906</v>
      </c>
      <c r="B83" s="1">
        <v>10</v>
      </c>
      <c r="C83" s="2">
        <f>DATE(tempdata[[#This Row],[Year]],tempdata[[#This Row],[Month]],15)</f>
        <v>2480</v>
      </c>
      <c r="D83" s="3">
        <f>tempdata[[#This Row],[Year]]+1/24+(tempdata[[#This Row],[Month]]-1)/12</f>
        <v>1906.7916666666667</v>
      </c>
      <c r="E83" s="1"/>
      <c r="G83" s="1"/>
    </row>
    <row r="84" spans="1:7" x14ac:dyDescent="0.3">
      <c r="A84">
        <v>1906</v>
      </c>
      <c r="B84" s="1">
        <v>11</v>
      </c>
      <c r="C84" s="2">
        <f>DATE(tempdata[[#This Row],[Year]],tempdata[[#This Row],[Month]],15)</f>
        <v>2511</v>
      </c>
      <c r="D84" s="3">
        <f>tempdata[[#This Row],[Year]]+1/24+(tempdata[[#This Row],[Month]]-1)/12</f>
        <v>1906.875</v>
      </c>
      <c r="E84" s="1"/>
      <c r="G84" s="1"/>
    </row>
    <row r="85" spans="1:7" x14ac:dyDescent="0.3">
      <c r="A85">
        <v>1906</v>
      </c>
      <c r="B85" s="1">
        <v>12</v>
      </c>
      <c r="C85" s="2">
        <f>DATE(tempdata[[#This Row],[Year]],tempdata[[#This Row],[Month]],15)</f>
        <v>2541</v>
      </c>
      <c r="D85" s="3">
        <f>tempdata[[#This Row],[Year]]+1/24+(tempdata[[#This Row],[Month]]-1)/12</f>
        <v>1906.9583333333335</v>
      </c>
      <c r="E85" s="1"/>
      <c r="G85" s="1"/>
    </row>
    <row r="86" spans="1:7" x14ac:dyDescent="0.3">
      <c r="A86">
        <v>1907</v>
      </c>
      <c r="B86" s="1">
        <v>1</v>
      </c>
      <c r="C86" s="2">
        <f>DATE(tempdata[[#This Row],[Year]],tempdata[[#This Row],[Month]],15)</f>
        <v>2572</v>
      </c>
      <c r="D86" s="3">
        <f>tempdata[[#This Row],[Year]]+1/24+(tempdata[[#This Row],[Month]]-1)/12</f>
        <v>1907.0416666666667</v>
      </c>
      <c r="E86" s="1"/>
      <c r="G86" s="1"/>
    </row>
    <row r="87" spans="1:7" x14ac:dyDescent="0.3">
      <c r="A87">
        <v>1907</v>
      </c>
      <c r="B87" s="1">
        <v>2</v>
      </c>
      <c r="C87" s="2">
        <f>DATE(tempdata[[#This Row],[Year]],tempdata[[#This Row],[Month]],15)</f>
        <v>2603</v>
      </c>
      <c r="D87" s="3">
        <f>tempdata[[#This Row],[Year]]+1/24+(tempdata[[#This Row],[Month]]-1)/12</f>
        <v>1907.125</v>
      </c>
      <c r="E87" s="1"/>
      <c r="G87" s="1"/>
    </row>
    <row r="88" spans="1:7" x14ac:dyDescent="0.3">
      <c r="A88">
        <v>1907</v>
      </c>
      <c r="B88" s="1">
        <v>3</v>
      </c>
      <c r="C88" s="2">
        <f>DATE(tempdata[[#This Row],[Year]],tempdata[[#This Row],[Month]],15)</f>
        <v>2631</v>
      </c>
      <c r="D88" s="3">
        <f>tempdata[[#This Row],[Year]]+1/24+(tempdata[[#This Row],[Month]]-1)/12</f>
        <v>1907.2083333333335</v>
      </c>
      <c r="E88" s="1"/>
      <c r="G88" s="1"/>
    </row>
    <row r="89" spans="1:7" x14ac:dyDescent="0.3">
      <c r="A89">
        <v>1907</v>
      </c>
      <c r="B89" s="1">
        <v>4</v>
      </c>
      <c r="C89" s="2">
        <f>DATE(tempdata[[#This Row],[Year]],tempdata[[#This Row],[Month]],15)</f>
        <v>2662</v>
      </c>
      <c r="D89" s="3">
        <f>tempdata[[#This Row],[Year]]+1/24+(tempdata[[#This Row],[Month]]-1)/12</f>
        <v>1907.2916666666667</v>
      </c>
      <c r="E89" s="1"/>
      <c r="G89" s="1"/>
    </row>
    <row r="90" spans="1:7" x14ac:dyDescent="0.3">
      <c r="A90">
        <v>1907</v>
      </c>
      <c r="B90" s="1">
        <v>5</v>
      </c>
      <c r="C90" s="2">
        <f>DATE(tempdata[[#This Row],[Year]],tempdata[[#This Row],[Month]],15)</f>
        <v>2692</v>
      </c>
      <c r="D90" s="3">
        <f>tempdata[[#This Row],[Year]]+1/24+(tempdata[[#This Row],[Month]]-1)/12</f>
        <v>1907.375</v>
      </c>
      <c r="E90" s="1"/>
      <c r="G90" s="1"/>
    </row>
    <row r="91" spans="1:7" x14ac:dyDescent="0.3">
      <c r="A91">
        <v>1907</v>
      </c>
      <c r="B91" s="1">
        <v>6</v>
      </c>
      <c r="C91" s="2">
        <f>DATE(tempdata[[#This Row],[Year]],tempdata[[#This Row],[Month]],15)</f>
        <v>2723</v>
      </c>
      <c r="D91" s="3">
        <f>tempdata[[#This Row],[Year]]+1/24+(tempdata[[#This Row],[Month]]-1)/12</f>
        <v>1907.4583333333335</v>
      </c>
      <c r="E91" s="1"/>
      <c r="G91" s="1"/>
    </row>
    <row r="92" spans="1:7" x14ac:dyDescent="0.3">
      <c r="A92">
        <v>1907</v>
      </c>
      <c r="B92" s="1">
        <v>7</v>
      </c>
      <c r="C92" s="2">
        <f>DATE(tempdata[[#This Row],[Year]],tempdata[[#This Row],[Month]],15)</f>
        <v>2753</v>
      </c>
      <c r="D92" s="3">
        <f>tempdata[[#This Row],[Year]]+1/24+(tempdata[[#This Row],[Month]]-1)/12</f>
        <v>1907.5416666666667</v>
      </c>
      <c r="E92" s="1"/>
      <c r="G92" s="1"/>
    </row>
    <row r="93" spans="1:7" x14ac:dyDescent="0.3">
      <c r="A93">
        <v>1907</v>
      </c>
      <c r="B93" s="1">
        <v>8</v>
      </c>
      <c r="C93" s="2">
        <f>DATE(tempdata[[#This Row],[Year]],tempdata[[#This Row],[Month]],15)</f>
        <v>2784</v>
      </c>
      <c r="D93" s="3">
        <f>tempdata[[#This Row],[Year]]+1/24+(tempdata[[#This Row],[Month]]-1)/12</f>
        <v>1907.625</v>
      </c>
      <c r="E93" s="1"/>
      <c r="G93" s="1"/>
    </row>
    <row r="94" spans="1:7" x14ac:dyDescent="0.3">
      <c r="A94">
        <v>1907</v>
      </c>
      <c r="B94" s="1">
        <v>9</v>
      </c>
      <c r="C94" s="2">
        <f>DATE(tempdata[[#This Row],[Year]],tempdata[[#This Row],[Month]],15)</f>
        <v>2815</v>
      </c>
      <c r="D94" s="3">
        <f>tempdata[[#This Row],[Year]]+1/24+(tempdata[[#This Row],[Month]]-1)/12</f>
        <v>1907.7083333333335</v>
      </c>
      <c r="E94" s="1"/>
      <c r="G94" s="1"/>
    </row>
    <row r="95" spans="1:7" x14ac:dyDescent="0.3">
      <c r="A95">
        <v>1907</v>
      </c>
      <c r="B95" s="1">
        <v>10</v>
      </c>
      <c r="C95" s="2">
        <f>DATE(tempdata[[#This Row],[Year]],tempdata[[#This Row],[Month]],15)</f>
        <v>2845</v>
      </c>
      <c r="D95" s="3">
        <f>tempdata[[#This Row],[Year]]+1/24+(tempdata[[#This Row],[Month]]-1)/12</f>
        <v>1907.7916666666667</v>
      </c>
      <c r="E95" s="1"/>
      <c r="G95" s="1"/>
    </row>
    <row r="96" spans="1:7" x14ac:dyDescent="0.3">
      <c r="A96">
        <v>1907</v>
      </c>
      <c r="B96" s="1">
        <v>11</v>
      </c>
      <c r="C96" s="2">
        <f>DATE(tempdata[[#This Row],[Year]],tempdata[[#This Row],[Month]],15)</f>
        <v>2876</v>
      </c>
      <c r="D96" s="3">
        <f>tempdata[[#This Row],[Year]]+1/24+(tempdata[[#This Row],[Month]]-1)/12</f>
        <v>1907.875</v>
      </c>
      <c r="E96" s="1"/>
      <c r="G96" s="1"/>
    </row>
    <row r="97" spans="1:7" x14ac:dyDescent="0.3">
      <c r="A97">
        <v>1907</v>
      </c>
      <c r="B97" s="1">
        <v>12</v>
      </c>
      <c r="C97" s="2">
        <f>DATE(tempdata[[#This Row],[Year]],tempdata[[#This Row],[Month]],15)</f>
        <v>2906</v>
      </c>
      <c r="D97" s="3">
        <f>tempdata[[#This Row],[Year]]+1/24+(tempdata[[#This Row],[Month]]-1)/12</f>
        <v>1907.9583333333335</v>
      </c>
      <c r="E97" s="1"/>
      <c r="G97" s="1"/>
    </row>
    <row r="98" spans="1:7" x14ac:dyDescent="0.3">
      <c r="A98">
        <v>1908</v>
      </c>
      <c r="B98" s="1">
        <v>1</v>
      </c>
      <c r="C98" s="2">
        <f>DATE(tempdata[[#This Row],[Year]],tempdata[[#This Row],[Month]],15)</f>
        <v>2937</v>
      </c>
      <c r="D98" s="3">
        <f>tempdata[[#This Row],[Year]]+1/24+(tempdata[[#This Row],[Month]]-1)/12</f>
        <v>1908.0416666666667</v>
      </c>
      <c r="E98" s="1"/>
      <c r="G98" s="1"/>
    </row>
    <row r="99" spans="1:7" x14ac:dyDescent="0.3">
      <c r="A99">
        <v>1908</v>
      </c>
      <c r="B99" s="1">
        <v>2</v>
      </c>
      <c r="C99" s="2">
        <f>DATE(tempdata[[#This Row],[Year]],tempdata[[#This Row],[Month]],15)</f>
        <v>2968</v>
      </c>
      <c r="D99" s="3">
        <f>tempdata[[#This Row],[Year]]+1/24+(tempdata[[#This Row],[Month]]-1)/12</f>
        <v>1908.125</v>
      </c>
      <c r="E99" s="1"/>
      <c r="G99" s="1"/>
    </row>
    <row r="100" spans="1:7" x14ac:dyDescent="0.3">
      <c r="A100">
        <v>1908</v>
      </c>
      <c r="B100" s="1">
        <v>3</v>
      </c>
      <c r="C100" s="2">
        <f>DATE(tempdata[[#This Row],[Year]],tempdata[[#This Row],[Month]],15)</f>
        <v>2997</v>
      </c>
      <c r="D100" s="3">
        <f>tempdata[[#This Row],[Year]]+1/24+(tempdata[[#This Row],[Month]]-1)/12</f>
        <v>1908.2083333333335</v>
      </c>
      <c r="E100" s="1"/>
      <c r="G100" s="1"/>
    </row>
    <row r="101" spans="1:7" x14ac:dyDescent="0.3">
      <c r="A101">
        <v>1908</v>
      </c>
      <c r="B101" s="1">
        <v>4</v>
      </c>
      <c r="C101" s="2">
        <f>DATE(tempdata[[#This Row],[Year]],tempdata[[#This Row],[Month]],15)</f>
        <v>3028</v>
      </c>
      <c r="D101" s="3">
        <f>tempdata[[#This Row],[Year]]+1/24+(tempdata[[#This Row],[Month]]-1)/12</f>
        <v>1908.2916666666667</v>
      </c>
      <c r="E101" s="1"/>
      <c r="G101" s="1"/>
    </row>
    <row r="102" spans="1:7" x14ac:dyDescent="0.3">
      <c r="A102">
        <v>1908</v>
      </c>
      <c r="B102" s="1">
        <v>5</v>
      </c>
      <c r="C102" s="2">
        <f>DATE(tempdata[[#This Row],[Year]],tempdata[[#This Row],[Month]],15)</f>
        <v>3058</v>
      </c>
      <c r="D102" s="3">
        <f>tempdata[[#This Row],[Year]]+1/24+(tempdata[[#This Row],[Month]]-1)/12</f>
        <v>1908.375</v>
      </c>
      <c r="E102" s="1"/>
      <c r="G102" s="1"/>
    </row>
    <row r="103" spans="1:7" x14ac:dyDescent="0.3">
      <c r="A103">
        <v>1908</v>
      </c>
      <c r="B103" s="1">
        <v>6</v>
      </c>
      <c r="C103" s="2">
        <f>DATE(tempdata[[#This Row],[Year]],tempdata[[#This Row],[Month]],15)</f>
        <v>3089</v>
      </c>
      <c r="D103" s="3">
        <f>tempdata[[#This Row],[Year]]+1/24+(tempdata[[#This Row],[Month]]-1)/12</f>
        <v>1908.4583333333335</v>
      </c>
      <c r="E103" s="1"/>
      <c r="G103" s="1"/>
    </row>
    <row r="104" spans="1:7" x14ac:dyDescent="0.3">
      <c r="A104">
        <v>1908</v>
      </c>
      <c r="B104" s="1">
        <v>7</v>
      </c>
      <c r="C104" s="2">
        <f>DATE(tempdata[[#This Row],[Year]],tempdata[[#This Row],[Month]],15)</f>
        <v>3119</v>
      </c>
      <c r="D104" s="3">
        <f>tempdata[[#This Row],[Year]]+1/24+(tempdata[[#This Row],[Month]]-1)/12</f>
        <v>1908.5416666666667</v>
      </c>
      <c r="E104" s="1"/>
      <c r="G104" s="1"/>
    </row>
    <row r="105" spans="1:7" x14ac:dyDescent="0.3">
      <c r="A105">
        <v>1908</v>
      </c>
      <c r="B105" s="1">
        <v>8</v>
      </c>
      <c r="C105" s="2">
        <f>DATE(tempdata[[#This Row],[Year]],tempdata[[#This Row],[Month]],15)</f>
        <v>3150</v>
      </c>
      <c r="D105" s="3">
        <f>tempdata[[#This Row],[Year]]+1/24+(tempdata[[#This Row],[Month]]-1)/12</f>
        <v>1908.625</v>
      </c>
      <c r="E105" s="1"/>
      <c r="G105" s="1"/>
    </row>
    <row r="106" spans="1:7" x14ac:dyDescent="0.3">
      <c r="A106">
        <v>1908</v>
      </c>
      <c r="B106" s="1">
        <v>9</v>
      </c>
      <c r="C106" s="2">
        <f>DATE(tempdata[[#This Row],[Year]],tempdata[[#This Row],[Month]],15)</f>
        <v>3181</v>
      </c>
      <c r="D106" s="3">
        <f>tempdata[[#This Row],[Year]]+1/24+(tempdata[[#This Row],[Month]]-1)/12</f>
        <v>1908.7083333333335</v>
      </c>
      <c r="E106" s="1"/>
      <c r="G106" s="1"/>
    </row>
    <row r="107" spans="1:7" x14ac:dyDescent="0.3">
      <c r="A107">
        <v>1908</v>
      </c>
      <c r="B107" s="1">
        <v>10</v>
      </c>
      <c r="C107" s="2">
        <f>DATE(tempdata[[#This Row],[Year]],tempdata[[#This Row],[Month]],15)</f>
        <v>3211</v>
      </c>
      <c r="D107" s="3">
        <f>tempdata[[#This Row],[Year]]+1/24+(tempdata[[#This Row],[Month]]-1)/12</f>
        <v>1908.7916666666667</v>
      </c>
      <c r="E107" s="1"/>
      <c r="G107" s="1"/>
    </row>
    <row r="108" spans="1:7" x14ac:dyDescent="0.3">
      <c r="A108">
        <v>1908</v>
      </c>
      <c r="B108" s="1">
        <v>11</v>
      </c>
      <c r="C108" s="2">
        <f>DATE(tempdata[[#This Row],[Year]],tempdata[[#This Row],[Month]],15)</f>
        <v>3242</v>
      </c>
      <c r="D108" s="3">
        <f>tempdata[[#This Row],[Year]]+1/24+(tempdata[[#This Row],[Month]]-1)/12</f>
        <v>1908.875</v>
      </c>
      <c r="E108" s="1"/>
      <c r="G108" s="1"/>
    </row>
    <row r="109" spans="1:7" x14ac:dyDescent="0.3">
      <c r="A109">
        <v>1908</v>
      </c>
      <c r="B109" s="1">
        <v>12</v>
      </c>
      <c r="C109" s="2">
        <f>DATE(tempdata[[#This Row],[Year]],tempdata[[#This Row],[Month]],15)</f>
        <v>3272</v>
      </c>
      <c r="D109" s="3">
        <f>tempdata[[#This Row],[Year]]+1/24+(tempdata[[#This Row],[Month]]-1)/12</f>
        <v>1908.9583333333335</v>
      </c>
      <c r="E109" s="1"/>
      <c r="G109" s="1"/>
    </row>
    <row r="110" spans="1:7" x14ac:dyDescent="0.3">
      <c r="A110">
        <v>1909</v>
      </c>
      <c r="B110" s="1">
        <v>1</v>
      </c>
      <c r="C110" s="2">
        <f>DATE(tempdata[[#This Row],[Year]],tempdata[[#This Row],[Month]],15)</f>
        <v>3303</v>
      </c>
      <c r="D110" s="3">
        <f>tempdata[[#This Row],[Year]]+1/24+(tempdata[[#This Row],[Month]]-1)/12</f>
        <v>1909.0416666666667</v>
      </c>
      <c r="E110" s="1"/>
      <c r="G110" s="1"/>
    </row>
    <row r="111" spans="1:7" x14ac:dyDescent="0.3">
      <c r="A111">
        <v>1909</v>
      </c>
      <c r="B111" s="1">
        <v>2</v>
      </c>
      <c r="C111" s="2">
        <f>DATE(tempdata[[#This Row],[Year]],tempdata[[#This Row],[Month]],15)</f>
        <v>3334</v>
      </c>
      <c r="D111" s="3">
        <f>tempdata[[#This Row],[Year]]+1/24+(tempdata[[#This Row],[Month]]-1)/12</f>
        <v>1909.125</v>
      </c>
      <c r="E111" s="1"/>
      <c r="G111" s="1"/>
    </row>
    <row r="112" spans="1:7" x14ac:dyDescent="0.3">
      <c r="A112">
        <v>1909</v>
      </c>
      <c r="B112" s="1">
        <v>3</v>
      </c>
      <c r="C112" s="2">
        <f>DATE(tempdata[[#This Row],[Year]],tempdata[[#This Row],[Month]],15)</f>
        <v>3362</v>
      </c>
      <c r="D112" s="3">
        <f>tempdata[[#This Row],[Year]]+1/24+(tempdata[[#This Row],[Month]]-1)/12</f>
        <v>1909.2083333333335</v>
      </c>
      <c r="E112" s="1"/>
      <c r="G112" s="1"/>
    </row>
    <row r="113" spans="1:7" x14ac:dyDescent="0.3">
      <c r="A113">
        <v>1909</v>
      </c>
      <c r="B113" s="1">
        <v>4</v>
      </c>
      <c r="C113" s="2">
        <f>DATE(tempdata[[#This Row],[Year]],tempdata[[#This Row],[Month]],15)</f>
        <v>3393</v>
      </c>
      <c r="D113" s="3">
        <f>tempdata[[#This Row],[Year]]+1/24+(tempdata[[#This Row],[Month]]-1)/12</f>
        <v>1909.2916666666667</v>
      </c>
      <c r="E113" s="1"/>
      <c r="G113" s="1"/>
    </row>
    <row r="114" spans="1:7" x14ac:dyDescent="0.3">
      <c r="A114">
        <v>1909</v>
      </c>
      <c r="B114" s="1">
        <v>5</v>
      </c>
      <c r="C114" s="2">
        <f>DATE(tempdata[[#This Row],[Year]],tempdata[[#This Row],[Month]],15)</f>
        <v>3423</v>
      </c>
      <c r="D114" s="3">
        <f>tempdata[[#This Row],[Year]]+1/24+(tempdata[[#This Row],[Month]]-1)/12</f>
        <v>1909.375</v>
      </c>
      <c r="E114" s="1"/>
      <c r="G114" s="1"/>
    </row>
    <row r="115" spans="1:7" x14ac:dyDescent="0.3">
      <c r="A115">
        <v>1909</v>
      </c>
      <c r="B115" s="1">
        <v>6</v>
      </c>
      <c r="C115" s="2">
        <f>DATE(tempdata[[#This Row],[Year]],tempdata[[#This Row],[Month]],15)</f>
        <v>3454</v>
      </c>
      <c r="D115" s="3">
        <f>tempdata[[#This Row],[Year]]+1/24+(tempdata[[#This Row],[Month]]-1)/12</f>
        <v>1909.4583333333335</v>
      </c>
      <c r="E115" s="1"/>
      <c r="G115" s="1"/>
    </row>
    <row r="116" spans="1:7" x14ac:dyDescent="0.3">
      <c r="A116">
        <v>1909</v>
      </c>
      <c r="B116" s="1">
        <v>7</v>
      </c>
      <c r="C116" s="2">
        <f>DATE(tempdata[[#This Row],[Year]],tempdata[[#This Row],[Month]],15)</f>
        <v>3484</v>
      </c>
      <c r="D116" s="3">
        <f>tempdata[[#This Row],[Year]]+1/24+(tempdata[[#This Row],[Month]]-1)/12</f>
        <v>1909.5416666666667</v>
      </c>
      <c r="E116" s="1"/>
      <c r="G116" s="1"/>
    </row>
    <row r="117" spans="1:7" x14ac:dyDescent="0.3">
      <c r="A117">
        <v>1909</v>
      </c>
      <c r="B117" s="1">
        <v>8</v>
      </c>
      <c r="C117" s="2">
        <f>DATE(tempdata[[#This Row],[Year]],tempdata[[#This Row],[Month]],15)</f>
        <v>3515</v>
      </c>
      <c r="D117" s="3">
        <f>tempdata[[#This Row],[Year]]+1/24+(tempdata[[#This Row],[Month]]-1)/12</f>
        <v>1909.625</v>
      </c>
      <c r="E117" s="1"/>
      <c r="G117" s="1"/>
    </row>
    <row r="118" spans="1:7" x14ac:dyDescent="0.3">
      <c r="A118">
        <v>1909</v>
      </c>
      <c r="B118" s="1">
        <v>9</v>
      </c>
      <c r="C118" s="2">
        <f>DATE(tempdata[[#This Row],[Year]],tempdata[[#This Row],[Month]],15)</f>
        <v>3546</v>
      </c>
      <c r="D118" s="3">
        <f>tempdata[[#This Row],[Year]]+1/24+(tempdata[[#This Row],[Month]]-1)/12</f>
        <v>1909.7083333333335</v>
      </c>
      <c r="E118" s="1"/>
      <c r="G118" s="1"/>
    </row>
    <row r="119" spans="1:7" x14ac:dyDescent="0.3">
      <c r="A119">
        <v>1909</v>
      </c>
      <c r="B119" s="1">
        <v>10</v>
      </c>
      <c r="C119" s="2">
        <f>DATE(tempdata[[#This Row],[Year]],tempdata[[#This Row],[Month]],15)</f>
        <v>3576</v>
      </c>
      <c r="D119" s="3">
        <f>tempdata[[#This Row],[Year]]+1/24+(tempdata[[#This Row],[Month]]-1)/12</f>
        <v>1909.7916666666667</v>
      </c>
      <c r="E119" s="1"/>
      <c r="G119" s="1"/>
    </row>
    <row r="120" spans="1:7" x14ac:dyDescent="0.3">
      <c r="A120">
        <v>1909</v>
      </c>
      <c r="B120" s="1">
        <v>11</v>
      </c>
      <c r="C120" s="2">
        <f>DATE(tempdata[[#This Row],[Year]],tempdata[[#This Row],[Month]],15)</f>
        <v>3607</v>
      </c>
      <c r="D120" s="3">
        <f>tempdata[[#This Row],[Year]]+1/24+(tempdata[[#This Row],[Month]]-1)/12</f>
        <v>1909.875</v>
      </c>
      <c r="E120" s="1"/>
      <c r="G120" s="1"/>
    </row>
    <row r="121" spans="1:7" x14ac:dyDescent="0.3">
      <c r="A121">
        <v>1909</v>
      </c>
      <c r="B121" s="1">
        <v>12</v>
      </c>
      <c r="C121" s="2">
        <f>DATE(tempdata[[#This Row],[Year]],tempdata[[#This Row],[Month]],15)</f>
        <v>3637</v>
      </c>
      <c r="D121" s="3">
        <f>tempdata[[#This Row],[Year]]+1/24+(tempdata[[#This Row],[Month]]-1)/12</f>
        <v>1909.9583333333335</v>
      </c>
      <c r="E121" s="1"/>
      <c r="G121" s="1"/>
    </row>
    <row r="122" spans="1:7" x14ac:dyDescent="0.3">
      <c r="A122">
        <v>1910</v>
      </c>
      <c r="B122" s="1">
        <v>1</v>
      </c>
      <c r="C122" s="2">
        <f>DATE(tempdata[[#This Row],[Year]],tempdata[[#This Row],[Month]],15)</f>
        <v>3668</v>
      </c>
      <c r="D122" s="3">
        <f>tempdata[[#This Row],[Year]]+1/24+(tempdata[[#This Row],[Month]]-1)/12</f>
        <v>1910.0416666666667</v>
      </c>
      <c r="E122" s="1"/>
      <c r="G122" s="1"/>
    </row>
    <row r="123" spans="1:7" x14ac:dyDescent="0.3">
      <c r="A123">
        <v>1910</v>
      </c>
      <c r="B123" s="1">
        <v>2</v>
      </c>
      <c r="C123" s="2">
        <f>DATE(tempdata[[#This Row],[Year]],tempdata[[#This Row],[Month]],15)</f>
        <v>3699</v>
      </c>
      <c r="D123" s="3">
        <f>tempdata[[#This Row],[Year]]+1/24+(tempdata[[#This Row],[Month]]-1)/12</f>
        <v>1910.125</v>
      </c>
      <c r="E123" s="1"/>
      <c r="G123" s="1"/>
    </row>
    <row r="124" spans="1:7" x14ac:dyDescent="0.3">
      <c r="A124">
        <v>1910</v>
      </c>
      <c r="B124" s="1">
        <v>3</v>
      </c>
      <c r="C124" s="2">
        <f>DATE(tempdata[[#This Row],[Year]],tempdata[[#This Row],[Month]],15)</f>
        <v>3727</v>
      </c>
      <c r="D124" s="3">
        <f>tempdata[[#This Row],[Year]]+1/24+(tempdata[[#This Row],[Month]]-1)/12</f>
        <v>1910.2083333333335</v>
      </c>
      <c r="E124" s="1"/>
      <c r="G124" s="1"/>
    </row>
    <row r="125" spans="1:7" x14ac:dyDescent="0.3">
      <c r="A125">
        <v>1910</v>
      </c>
      <c r="B125" s="1">
        <v>4</v>
      </c>
      <c r="C125" s="2">
        <f>DATE(tempdata[[#This Row],[Year]],tempdata[[#This Row],[Month]],15)</f>
        <v>3758</v>
      </c>
      <c r="D125" s="3">
        <f>tempdata[[#This Row],[Year]]+1/24+(tempdata[[#This Row],[Month]]-1)/12</f>
        <v>1910.2916666666667</v>
      </c>
      <c r="E125" s="1"/>
      <c r="G125" s="1"/>
    </row>
    <row r="126" spans="1:7" x14ac:dyDescent="0.3">
      <c r="A126">
        <v>1910</v>
      </c>
      <c r="B126" s="1">
        <v>5</v>
      </c>
      <c r="C126" s="2">
        <f>DATE(tempdata[[#This Row],[Year]],tempdata[[#This Row],[Month]],15)</f>
        <v>3788</v>
      </c>
      <c r="D126" s="3">
        <f>tempdata[[#This Row],[Year]]+1/24+(tempdata[[#This Row],[Month]]-1)/12</f>
        <v>1910.375</v>
      </c>
      <c r="E126" s="1"/>
      <c r="G126" s="1"/>
    </row>
    <row r="127" spans="1:7" x14ac:dyDescent="0.3">
      <c r="A127">
        <v>1910</v>
      </c>
      <c r="B127" s="1">
        <v>6</v>
      </c>
      <c r="C127" s="2">
        <f>DATE(tempdata[[#This Row],[Year]],tempdata[[#This Row],[Month]],15)</f>
        <v>3819</v>
      </c>
      <c r="D127" s="3">
        <f>tempdata[[#This Row],[Year]]+1/24+(tempdata[[#This Row],[Month]]-1)/12</f>
        <v>1910.4583333333335</v>
      </c>
      <c r="E127" s="1"/>
      <c r="G127" s="1"/>
    </row>
    <row r="128" spans="1:7" x14ac:dyDescent="0.3">
      <c r="A128">
        <v>1910</v>
      </c>
      <c r="B128" s="1">
        <v>7</v>
      </c>
      <c r="C128" s="2">
        <f>DATE(tempdata[[#This Row],[Year]],tempdata[[#This Row],[Month]],15)</f>
        <v>3849</v>
      </c>
      <c r="D128" s="3">
        <f>tempdata[[#This Row],[Year]]+1/24+(tempdata[[#This Row],[Month]]-1)/12</f>
        <v>1910.5416666666667</v>
      </c>
      <c r="E128" s="1"/>
      <c r="G128" s="1"/>
    </row>
    <row r="129" spans="1:7" x14ac:dyDescent="0.3">
      <c r="A129">
        <v>1910</v>
      </c>
      <c r="B129" s="1">
        <v>8</v>
      </c>
      <c r="C129" s="2">
        <f>DATE(tempdata[[#This Row],[Year]],tempdata[[#This Row],[Month]],15)</f>
        <v>3880</v>
      </c>
      <c r="D129" s="3">
        <f>tempdata[[#This Row],[Year]]+1/24+(tempdata[[#This Row],[Month]]-1)/12</f>
        <v>1910.625</v>
      </c>
      <c r="E129" s="1"/>
      <c r="G129" s="1"/>
    </row>
    <row r="130" spans="1:7" x14ac:dyDescent="0.3">
      <c r="A130">
        <v>1910</v>
      </c>
      <c r="B130" s="1">
        <v>9</v>
      </c>
      <c r="C130" s="2">
        <f>DATE(tempdata[[#This Row],[Year]],tempdata[[#This Row],[Month]],15)</f>
        <v>3911</v>
      </c>
      <c r="D130" s="3">
        <f>tempdata[[#This Row],[Year]]+1/24+(tempdata[[#This Row],[Month]]-1)/12</f>
        <v>1910.7083333333335</v>
      </c>
      <c r="E130" s="1"/>
      <c r="G130" s="1"/>
    </row>
    <row r="131" spans="1:7" x14ac:dyDescent="0.3">
      <c r="A131">
        <v>1910</v>
      </c>
      <c r="B131" s="1">
        <v>10</v>
      </c>
      <c r="C131" s="2">
        <f>DATE(tempdata[[#This Row],[Year]],tempdata[[#This Row],[Month]],15)</f>
        <v>3941</v>
      </c>
      <c r="D131" s="3">
        <f>tempdata[[#This Row],[Year]]+1/24+(tempdata[[#This Row],[Month]]-1)/12</f>
        <v>1910.7916666666667</v>
      </c>
      <c r="E131" s="1"/>
      <c r="G131" s="1"/>
    </row>
    <row r="132" spans="1:7" x14ac:dyDescent="0.3">
      <c r="A132">
        <v>1910</v>
      </c>
      <c r="B132" s="1">
        <v>11</v>
      </c>
      <c r="C132" s="2">
        <f>DATE(tempdata[[#This Row],[Year]],tempdata[[#This Row],[Month]],15)</f>
        <v>3972</v>
      </c>
      <c r="D132" s="3">
        <f>tempdata[[#This Row],[Year]]+1/24+(tempdata[[#This Row],[Month]]-1)/12</f>
        <v>1910.875</v>
      </c>
      <c r="E132" s="1"/>
      <c r="G132" s="1"/>
    </row>
    <row r="133" spans="1:7" x14ac:dyDescent="0.3">
      <c r="A133">
        <v>1910</v>
      </c>
      <c r="B133" s="1">
        <v>12</v>
      </c>
      <c r="C133" s="2">
        <f>DATE(tempdata[[#This Row],[Year]],tempdata[[#This Row],[Month]],15)</f>
        <v>4002</v>
      </c>
      <c r="D133" s="3">
        <f>tempdata[[#This Row],[Year]]+1/24+(tempdata[[#This Row],[Month]]-1)/12</f>
        <v>1910.9583333333335</v>
      </c>
      <c r="E133" s="1"/>
      <c r="G133" s="1"/>
    </row>
    <row r="134" spans="1:7" x14ac:dyDescent="0.3">
      <c r="A134">
        <v>1911</v>
      </c>
      <c r="B134" s="1">
        <v>1</v>
      </c>
      <c r="C134" s="2">
        <f>DATE(tempdata[[#This Row],[Year]],tempdata[[#This Row],[Month]],15)</f>
        <v>4033</v>
      </c>
      <c r="D134" s="3">
        <f>tempdata[[#This Row],[Year]]+1/24+(tempdata[[#This Row],[Month]]-1)/12</f>
        <v>1911.0416666666667</v>
      </c>
      <c r="E134" s="1"/>
      <c r="G134" s="1"/>
    </row>
    <row r="135" spans="1:7" x14ac:dyDescent="0.3">
      <c r="A135">
        <v>1911</v>
      </c>
      <c r="B135" s="1">
        <v>2</v>
      </c>
      <c r="C135" s="2">
        <f>DATE(tempdata[[#This Row],[Year]],tempdata[[#This Row],[Month]],15)</f>
        <v>4064</v>
      </c>
      <c r="D135" s="3">
        <f>tempdata[[#This Row],[Year]]+1/24+(tempdata[[#This Row],[Month]]-1)/12</f>
        <v>1911.125</v>
      </c>
      <c r="E135" s="1"/>
      <c r="G135" s="1"/>
    </row>
    <row r="136" spans="1:7" x14ac:dyDescent="0.3">
      <c r="A136">
        <v>1911</v>
      </c>
      <c r="B136" s="1">
        <v>3</v>
      </c>
      <c r="C136" s="2">
        <f>DATE(tempdata[[#This Row],[Year]],tempdata[[#This Row],[Month]],15)</f>
        <v>4092</v>
      </c>
      <c r="D136" s="3">
        <f>tempdata[[#This Row],[Year]]+1/24+(tempdata[[#This Row],[Month]]-1)/12</f>
        <v>1911.2083333333335</v>
      </c>
      <c r="E136" s="1"/>
      <c r="G136" s="1"/>
    </row>
    <row r="137" spans="1:7" x14ac:dyDescent="0.3">
      <c r="A137">
        <v>1911</v>
      </c>
      <c r="B137" s="1">
        <v>4</v>
      </c>
      <c r="C137" s="2">
        <f>DATE(tempdata[[#This Row],[Year]],tempdata[[#This Row],[Month]],15)</f>
        <v>4123</v>
      </c>
      <c r="D137" s="3">
        <f>tempdata[[#This Row],[Year]]+1/24+(tempdata[[#This Row],[Month]]-1)/12</f>
        <v>1911.2916666666667</v>
      </c>
      <c r="E137" s="1"/>
      <c r="G137" s="1"/>
    </row>
    <row r="138" spans="1:7" x14ac:dyDescent="0.3">
      <c r="A138">
        <v>1911</v>
      </c>
      <c r="B138" s="1">
        <v>5</v>
      </c>
      <c r="C138" s="2">
        <f>DATE(tempdata[[#This Row],[Year]],tempdata[[#This Row],[Month]],15)</f>
        <v>4153</v>
      </c>
      <c r="D138" s="3">
        <f>tempdata[[#This Row],[Year]]+1/24+(tempdata[[#This Row],[Month]]-1)/12</f>
        <v>1911.375</v>
      </c>
      <c r="E138" s="1"/>
      <c r="G138" s="1"/>
    </row>
    <row r="139" spans="1:7" x14ac:dyDescent="0.3">
      <c r="A139">
        <v>1911</v>
      </c>
      <c r="B139" s="1">
        <v>6</v>
      </c>
      <c r="C139" s="2">
        <f>DATE(tempdata[[#This Row],[Year]],tempdata[[#This Row],[Month]],15)</f>
        <v>4184</v>
      </c>
      <c r="D139" s="3">
        <f>tempdata[[#This Row],[Year]]+1/24+(tempdata[[#This Row],[Month]]-1)/12</f>
        <v>1911.4583333333335</v>
      </c>
      <c r="E139" s="1"/>
      <c r="G139" s="1"/>
    </row>
    <row r="140" spans="1:7" x14ac:dyDescent="0.3">
      <c r="A140">
        <v>1911</v>
      </c>
      <c r="B140" s="1">
        <v>7</v>
      </c>
      <c r="C140" s="2">
        <f>DATE(tempdata[[#This Row],[Year]],tempdata[[#This Row],[Month]],15)</f>
        <v>4214</v>
      </c>
      <c r="D140" s="3">
        <f>tempdata[[#This Row],[Year]]+1/24+(tempdata[[#This Row],[Month]]-1)/12</f>
        <v>1911.5416666666667</v>
      </c>
      <c r="E140" s="1"/>
      <c r="G140" s="1"/>
    </row>
    <row r="141" spans="1:7" x14ac:dyDescent="0.3">
      <c r="A141">
        <v>1911</v>
      </c>
      <c r="B141" s="1">
        <v>8</v>
      </c>
      <c r="C141" s="2">
        <f>DATE(tempdata[[#This Row],[Year]],tempdata[[#This Row],[Month]],15)</f>
        <v>4245</v>
      </c>
      <c r="D141" s="3">
        <f>tempdata[[#This Row],[Year]]+1/24+(tempdata[[#This Row],[Month]]-1)/12</f>
        <v>1911.625</v>
      </c>
      <c r="E141" s="1"/>
      <c r="G141" s="1"/>
    </row>
    <row r="142" spans="1:7" x14ac:dyDescent="0.3">
      <c r="A142">
        <v>1911</v>
      </c>
      <c r="B142" s="1">
        <v>9</v>
      </c>
      <c r="C142" s="2">
        <f>DATE(tempdata[[#This Row],[Year]],tempdata[[#This Row],[Month]],15)</f>
        <v>4276</v>
      </c>
      <c r="D142" s="3">
        <f>tempdata[[#This Row],[Year]]+1/24+(tempdata[[#This Row],[Month]]-1)/12</f>
        <v>1911.7083333333335</v>
      </c>
      <c r="E142" s="1"/>
      <c r="G142" s="1"/>
    </row>
    <row r="143" spans="1:7" x14ac:dyDescent="0.3">
      <c r="A143">
        <v>1911</v>
      </c>
      <c r="B143" s="1">
        <v>10</v>
      </c>
      <c r="C143" s="2">
        <f>DATE(tempdata[[#This Row],[Year]],tempdata[[#This Row],[Month]],15)</f>
        <v>4306</v>
      </c>
      <c r="D143" s="3">
        <f>tempdata[[#This Row],[Year]]+1/24+(tempdata[[#This Row],[Month]]-1)/12</f>
        <v>1911.7916666666667</v>
      </c>
      <c r="E143" s="1"/>
      <c r="G143" s="1"/>
    </row>
    <row r="144" spans="1:7" x14ac:dyDescent="0.3">
      <c r="A144">
        <v>1911</v>
      </c>
      <c r="B144" s="1">
        <v>11</v>
      </c>
      <c r="C144" s="2">
        <f>DATE(tempdata[[#This Row],[Year]],tempdata[[#This Row],[Month]],15)</f>
        <v>4337</v>
      </c>
      <c r="D144" s="3">
        <f>tempdata[[#This Row],[Year]]+1/24+(tempdata[[#This Row],[Month]]-1)/12</f>
        <v>1911.875</v>
      </c>
      <c r="E144" s="1"/>
      <c r="G144" s="1"/>
    </row>
    <row r="145" spans="1:7" x14ac:dyDescent="0.3">
      <c r="A145">
        <v>1911</v>
      </c>
      <c r="B145" s="1">
        <v>12</v>
      </c>
      <c r="C145" s="2">
        <f>DATE(tempdata[[#This Row],[Year]],tempdata[[#This Row],[Month]],15)</f>
        <v>4367</v>
      </c>
      <c r="D145" s="3">
        <f>tempdata[[#This Row],[Year]]+1/24+(tempdata[[#This Row],[Month]]-1)/12</f>
        <v>1911.9583333333335</v>
      </c>
      <c r="E145" s="1"/>
      <c r="G145" s="1"/>
    </row>
    <row r="146" spans="1:7" x14ac:dyDescent="0.3">
      <c r="A146">
        <v>1912</v>
      </c>
      <c r="B146" s="1">
        <v>1</v>
      </c>
      <c r="C146" s="2">
        <f>DATE(tempdata[[#This Row],[Year]],tempdata[[#This Row],[Month]],15)</f>
        <v>4398</v>
      </c>
      <c r="D146" s="3">
        <f>tempdata[[#This Row],[Year]]+1/24+(tempdata[[#This Row],[Month]]-1)/12</f>
        <v>1912.0416666666667</v>
      </c>
      <c r="E146" s="1"/>
      <c r="G146" s="1"/>
    </row>
    <row r="147" spans="1:7" x14ac:dyDescent="0.3">
      <c r="A147">
        <v>1912</v>
      </c>
      <c r="B147" s="1">
        <v>2</v>
      </c>
      <c r="C147" s="2">
        <f>DATE(tempdata[[#This Row],[Year]],tempdata[[#This Row],[Month]],15)</f>
        <v>4429</v>
      </c>
      <c r="D147" s="3">
        <f>tempdata[[#This Row],[Year]]+1/24+(tempdata[[#This Row],[Month]]-1)/12</f>
        <v>1912.125</v>
      </c>
      <c r="E147" s="1"/>
      <c r="G147" s="1"/>
    </row>
    <row r="148" spans="1:7" x14ac:dyDescent="0.3">
      <c r="A148">
        <v>1912</v>
      </c>
      <c r="B148" s="1">
        <v>3</v>
      </c>
      <c r="C148" s="2">
        <f>DATE(tempdata[[#This Row],[Year]],tempdata[[#This Row],[Month]],15)</f>
        <v>4458</v>
      </c>
      <c r="D148" s="3">
        <f>tempdata[[#This Row],[Year]]+1/24+(tempdata[[#This Row],[Month]]-1)/12</f>
        <v>1912.2083333333335</v>
      </c>
      <c r="E148" s="1"/>
      <c r="G148" s="1"/>
    </row>
    <row r="149" spans="1:7" x14ac:dyDescent="0.3">
      <c r="A149">
        <v>1912</v>
      </c>
      <c r="B149" s="1">
        <v>4</v>
      </c>
      <c r="C149" s="2">
        <f>DATE(tempdata[[#This Row],[Year]],tempdata[[#This Row],[Month]],15)</f>
        <v>4489</v>
      </c>
      <c r="D149" s="3">
        <f>tempdata[[#This Row],[Year]]+1/24+(tempdata[[#This Row],[Month]]-1)/12</f>
        <v>1912.2916666666667</v>
      </c>
      <c r="E149" s="1"/>
      <c r="G149" s="1"/>
    </row>
    <row r="150" spans="1:7" x14ac:dyDescent="0.3">
      <c r="A150">
        <v>1912</v>
      </c>
      <c r="B150" s="1">
        <v>5</v>
      </c>
      <c r="C150" s="2">
        <f>DATE(tempdata[[#This Row],[Year]],tempdata[[#This Row],[Month]],15)</f>
        <v>4519</v>
      </c>
      <c r="D150" s="3">
        <f>tempdata[[#This Row],[Year]]+1/24+(tempdata[[#This Row],[Month]]-1)/12</f>
        <v>1912.375</v>
      </c>
      <c r="E150" s="1"/>
      <c r="G150" s="1"/>
    </row>
    <row r="151" spans="1:7" x14ac:dyDescent="0.3">
      <c r="A151">
        <v>1912</v>
      </c>
      <c r="B151" s="1">
        <v>6</v>
      </c>
      <c r="C151" s="2">
        <f>DATE(tempdata[[#This Row],[Year]],tempdata[[#This Row],[Month]],15)</f>
        <v>4550</v>
      </c>
      <c r="D151" s="3">
        <f>tempdata[[#This Row],[Year]]+1/24+(tempdata[[#This Row],[Month]]-1)/12</f>
        <v>1912.4583333333335</v>
      </c>
      <c r="E151" s="1"/>
      <c r="G151" s="1"/>
    </row>
    <row r="152" spans="1:7" x14ac:dyDescent="0.3">
      <c r="A152">
        <v>1912</v>
      </c>
      <c r="B152" s="1">
        <v>7</v>
      </c>
      <c r="C152" s="2">
        <f>DATE(tempdata[[#This Row],[Year]],tempdata[[#This Row],[Month]],15)</f>
        <v>4580</v>
      </c>
      <c r="D152" s="3">
        <f>tempdata[[#This Row],[Year]]+1/24+(tempdata[[#This Row],[Month]]-1)/12</f>
        <v>1912.5416666666667</v>
      </c>
      <c r="E152" s="1"/>
      <c r="G152" s="1"/>
    </row>
    <row r="153" spans="1:7" x14ac:dyDescent="0.3">
      <c r="A153">
        <v>1912</v>
      </c>
      <c r="B153" s="1">
        <v>8</v>
      </c>
      <c r="C153" s="2">
        <f>DATE(tempdata[[#This Row],[Year]],tempdata[[#This Row],[Month]],15)</f>
        <v>4611</v>
      </c>
      <c r="D153" s="3">
        <f>tempdata[[#This Row],[Year]]+1/24+(tempdata[[#This Row],[Month]]-1)/12</f>
        <v>1912.625</v>
      </c>
      <c r="E153" s="1"/>
      <c r="G153" s="1"/>
    </row>
    <row r="154" spans="1:7" x14ac:dyDescent="0.3">
      <c r="A154">
        <v>1912</v>
      </c>
      <c r="B154" s="1">
        <v>9</v>
      </c>
      <c r="C154" s="2">
        <f>DATE(tempdata[[#This Row],[Year]],tempdata[[#This Row],[Month]],15)</f>
        <v>4642</v>
      </c>
      <c r="D154" s="3">
        <f>tempdata[[#This Row],[Year]]+1/24+(tempdata[[#This Row],[Month]]-1)/12</f>
        <v>1912.7083333333335</v>
      </c>
      <c r="E154" s="1"/>
      <c r="G154" s="1"/>
    </row>
    <row r="155" spans="1:7" x14ac:dyDescent="0.3">
      <c r="A155">
        <v>1912</v>
      </c>
      <c r="B155" s="1">
        <v>10</v>
      </c>
      <c r="C155" s="2">
        <f>DATE(tempdata[[#This Row],[Year]],tempdata[[#This Row],[Month]],15)</f>
        <v>4672</v>
      </c>
      <c r="D155" s="3">
        <f>tempdata[[#This Row],[Year]]+1/24+(tempdata[[#This Row],[Month]]-1)/12</f>
        <v>1912.7916666666667</v>
      </c>
      <c r="E155" s="1"/>
      <c r="G155" s="1"/>
    </row>
    <row r="156" spans="1:7" x14ac:dyDescent="0.3">
      <c r="A156">
        <v>1912</v>
      </c>
      <c r="B156" s="1">
        <v>11</v>
      </c>
      <c r="C156" s="2">
        <f>DATE(tempdata[[#This Row],[Year]],tempdata[[#This Row],[Month]],15)</f>
        <v>4703</v>
      </c>
      <c r="D156" s="3">
        <f>tempdata[[#This Row],[Year]]+1/24+(tempdata[[#This Row],[Month]]-1)/12</f>
        <v>1912.875</v>
      </c>
      <c r="E156" s="1"/>
      <c r="G156" s="1"/>
    </row>
    <row r="157" spans="1:7" x14ac:dyDescent="0.3">
      <c r="A157">
        <v>1912</v>
      </c>
      <c r="B157" s="1">
        <v>12</v>
      </c>
      <c r="C157" s="2">
        <f>DATE(tempdata[[#This Row],[Year]],tempdata[[#This Row],[Month]],15)</f>
        <v>4733</v>
      </c>
      <c r="D157" s="3">
        <f>tempdata[[#This Row],[Year]]+1/24+(tempdata[[#This Row],[Month]]-1)/12</f>
        <v>1912.9583333333335</v>
      </c>
      <c r="E157" s="1"/>
      <c r="G157" s="1"/>
    </row>
    <row r="158" spans="1:7" x14ac:dyDescent="0.3">
      <c r="A158">
        <v>1913</v>
      </c>
      <c r="B158" s="1">
        <v>1</v>
      </c>
      <c r="C158" s="2">
        <f>DATE(tempdata[[#This Row],[Year]],tempdata[[#This Row],[Month]],15)</f>
        <v>4764</v>
      </c>
      <c r="D158" s="3">
        <f>tempdata[[#This Row],[Year]]+1/24+(tempdata[[#This Row],[Month]]-1)/12</f>
        <v>1913.0416666666667</v>
      </c>
      <c r="E158" s="1"/>
      <c r="G158" s="1"/>
    </row>
    <row r="159" spans="1:7" x14ac:dyDescent="0.3">
      <c r="A159">
        <v>1913</v>
      </c>
      <c r="B159" s="1">
        <v>2</v>
      </c>
      <c r="C159" s="2">
        <f>DATE(tempdata[[#This Row],[Year]],tempdata[[#This Row],[Month]],15)</f>
        <v>4795</v>
      </c>
      <c r="D159" s="3">
        <f>tempdata[[#This Row],[Year]]+1/24+(tempdata[[#This Row],[Month]]-1)/12</f>
        <v>1913.125</v>
      </c>
      <c r="E159" s="1"/>
      <c r="G159" s="1"/>
    </row>
    <row r="160" spans="1:7" x14ac:dyDescent="0.3">
      <c r="A160">
        <v>1913</v>
      </c>
      <c r="B160" s="1">
        <v>3</v>
      </c>
      <c r="C160" s="2">
        <f>DATE(tempdata[[#This Row],[Year]],tempdata[[#This Row],[Month]],15)</f>
        <v>4823</v>
      </c>
      <c r="D160" s="3">
        <f>tempdata[[#This Row],[Year]]+1/24+(tempdata[[#This Row],[Month]]-1)/12</f>
        <v>1913.2083333333335</v>
      </c>
      <c r="E160" s="1"/>
      <c r="G160" s="1"/>
    </row>
    <row r="161" spans="1:7" x14ac:dyDescent="0.3">
      <c r="A161">
        <v>1913</v>
      </c>
      <c r="B161" s="1">
        <v>4</v>
      </c>
      <c r="C161" s="2">
        <f>DATE(tempdata[[#This Row],[Year]],tempdata[[#This Row],[Month]],15)</f>
        <v>4854</v>
      </c>
      <c r="D161" s="3">
        <f>tempdata[[#This Row],[Year]]+1/24+(tempdata[[#This Row],[Month]]-1)/12</f>
        <v>1913.2916666666667</v>
      </c>
      <c r="E161" s="1"/>
      <c r="G161" s="1"/>
    </row>
    <row r="162" spans="1:7" x14ac:dyDescent="0.3">
      <c r="A162">
        <v>1913</v>
      </c>
      <c r="B162" s="1">
        <v>5</v>
      </c>
      <c r="C162" s="2">
        <f>DATE(tempdata[[#This Row],[Year]],tempdata[[#This Row],[Month]],15)</f>
        <v>4884</v>
      </c>
      <c r="D162" s="3">
        <f>tempdata[[#This Row],[Year]]+1/24+(tempdata[[#This Row],[Month]]-1)/12</f>
        <v>1913.375</v>
      </c>
      <c r="E162" s="1"/>
      <c r="G162" s="1"/>
    </row>
    <row r="163" spans="1:7" x14ac:dyDescent="0.3">
      <c r="A163">
        <v>1913</v>
      </c>
      <c r="B163" s="1">
        <v>6</v>
      </c>
      <c r="C163" s="2">
        <f>DATE(tempdata[[#This Row],[Year]],tempdata[[#This Row],[Month]],15)</f>
        <v>4915</v>
      </c>
      <c r="D163" s="3">
        <f>tempdata[[#This Row],[Year]]+1/24+(tempdata[[#This Row],[Month]]-1)/12</f>
        <v>1913.4583333333335</v>
      </c>
      <c r="E163" s="1"/>
      <c r="G163" s="1"/>
    </row>
    <row r="164" spans="1:7" x14ac:dyDescent="0.3">
      <c r="A164">
        <v>1913</v>
      </c>
      <c r="B164" s="1">
        <v>7</v>
      </c>
      <c r="C164" s="2">
        <f>DATE(tempdata[[#This Row],[Year]],tempdata[[#This Row],[Month]],15)</f>
        <v>4945</v>
      </c>
      <c r="D164" s="3">
        <f>tempdata[[#This Row],[Year]]+1/24+(tempdata[[#This Row],[Month]]-1)/12</f>
        <v>1913.5416666666667</v>
      </c>
      <c r="E164" s="1"/>
      <c r="G164" s="1"/>
    </row>
    <row r="165" spans="1:7" x14ac:dyDescent="0.3">
      <c r="A165">
        <v>1913</v>
      </c>
      <c r="B165" s="1">
        <v>8</v>
      </c>
      <c r="C165" s="2">
        <f>DATE(tempdata[[#This Row],[Year]],tempdata[[#This Row],[Month]],15)</f>
        <v>4976</v>
      </c>
      <c r="D165" s="3">
        <f>tempdata[[#This Row],[Year]]+1/24+(tempdata[[#This Row],[Month]]-1)/12</f>
        <v>1913.625</v>
      </c>
      <c r="E165" s="1"/>
      <c r="G165" s="1"/>
    </row>
    <row r="166" spans="1:7" x14ac:dyDescent="0.3">
      <c r="A166">
        <v>1913</v>
      </c>
      <c r="B166" s="1">
        <v>9</v>
      </c>
      <c r="C166" s="2">
        <f>DATE(tempdata[[#This Row],[Year]],tempdata[[#This Row],[Month]],15)</f>
        <v>5007</v>
      </c>
      <c r="D166" s="3">
        <f>tempdata[[#This Row],[Year]]+1/24+(tempdata[[#This Row],[Month]]-1)/12</f>
        <v>1913.7083333333335</v>
      </c>
      <c r="E166" s="1"/>
      <c r="G166" s="1"/>
    </row>
    <row r="167" spans="1:7" x14ac:dyDescent="0.3">
      <c r="A167">
        <v>1913</v>
      </c>
      <c r="B167" s="1">
        <v>10</v>
      </c>
      <c r="C167" s="2">
        <f>DATE(tempdata[[#This Row],[Year]],tempdata[[#This Row],[Month]],15)</f>
        <v>5037</v>
      </c>
      <c r="D167" s="3">
        <f>tempdata[[#This Row],[Year]]+1/24+(tempdata[[#This Row],[Month]]-1)/12</f>
        <v>1913.7916666666667</v>
      </c>
      <c r="E167" s="1"/>
      <c r="G167" s="1"/>
    </row>
    <row r="168" spans="1:7" x14ac:dyDescent="0.3">
      <c r="A168">
        <v>1913</v>
      </c>
      <c r="B168" s="1">
        <v>11</v>
      </c>
      <c r="C168" s="2">
        <f>DATE(tempdata[[#This Row],[Year]],tempdata[[#This Row],[Month]],15)</f>
        <v>5068</v>
      </c>
      <c r="D168" s="3">
        <f>tempdata[[#This Row],[Year]]+1/24+(tempdata[[#This Row],[Month]]-1)/12</f>
        <v>1913.875</v>
      </c>
      <c r="E168" s="1"/>
      <c r="G168" s="1"/>
    </row>
    <row r="169" spans="1:7" x14ac:dyDescent="0.3">
      <c r="A169">
        <v>1913</v>
      </c>
      <c r="B169" s="1">
        <v>12</v>
      </c>
      <c r="C169" s="2">
        <f>DATE(tempdata[[#This Row],[Year]],tempdata[[#This Row],[Month]],15)</f>
        <v>5098</v>
      </c>
      <c r="D169" s="3">
        <f>tempdata[[#This Row],[Year]]+1/24+(tempdata[[#This Row],[Month]]-1)/12</f>
        <v>1913.9583333333335</v>
      </c>
      <c r="E169" s="1"/>
      <c r="G169" s="1"/>
    </row>
    <row r="170" spans="1:7" x14ac:dyDescent="0.3">
      <c r="A170">
        <v>1914</v>
      </c>
      <c r="B170" s="1">
        <v>1</v>
      </c>
      <c r="C170" s="2">
        <f>DATE(tempdata[[#This Row],[Year]],tempdata[[#This Row],[Month]],15)</f>
        <v>5129</v>
      </c>
      <c r="D170" s="3">
        <f>tempdata[[#This Row],[Year]]+1/24+(tempdata[[#This Row],[Month]]-1)/12</f>
        <v>1914.0416666666667</v>
      </c>
      <c r="E170" s="1"/>
      <c r="G170" s="1"/>
    </row>
    <row r="171" spans="1:7" x14ac:dyDescent="0.3">
      <c r="A171">
        <v>1914</v>
      </c>
      <c r="B171" s="1">
        <v>2</v>
      </c>
      <c r="C171" s="2">
        <f>DATE(tempdata[[#This Row],[Year]],tempdata[[#This Row],[Month]],15)</f>
        <v>5160</v>
      </c>
      <c r="D171" s="3">
        <f>tempdata[[#This Row],[Year]]+1/24+(tempdata[[#This Row],[Month]]-1)/12</f>
        <v>1914.125</v>
      </c>
      <c r="E171" s="1"/>
      <c r="G171" s="1"/>
    </row>
    <row r="172" spans="1:7" x14ac:dyDescent="0.3">
      <c r="A172">
        <v>1914</v>
      </c>
      <c r="B172" s="1">
        <v>3</v>
      </c>
      <c r="C172" s="2">
        <f>DATE(tempdata[[#This Row],[Year]],tempdata[[#This Row],[Month]],15)</f>
        <v>5188</v>
      </c>
      <c r="D172" s="3">
        <f>tempdata[[#This Row],[Year]]+1/24+(tempdata[[#This Row],[Month]]-1)/12</f>
        <v>1914.2083333333335</v>
      </c>
      <c r="E172" s="1"/>
      <c r="G172" s="1"/>
    </row>
    <row r="173" spans="1:7" x14ac:dyDescent="0.3">
      <c r="A173">
        <v>1914</v>
      </c>
      <c r="B173" s="1">
        <v>4</v>
      </c>
      <c r="C173" s="2">
        <f>DATE(tempdata[[#This Row],[Year]],tempdata[[#This Row],[Month]],15)</f>
        <v>5219</v>
      </c>
      <c r="D173" s="3">
        <f>tempdata[[#This Row],[Year]]+1/24+(tempdata[[#This Row],[Month]]-1)/12</f>
        <v>1914.2916666666667</v>
      </c>
      <c r="E173" s="1"/>
      <c r="G173" s="1"/>
    </row>
    <row r="174" spans="1:7" x14ac:dyDescent="0.3">
      <c r="A174">
        <v>1914</v>
      </c>
      <c r="B174" s="1">
        <v>5</v>
      </c>
      <c r="C174" s="2">
        <f>DATE(tempdata[[#This Row],[Year]],tempdata[[#This Row],[Month]],15)</f>
        <v>5249</v>
      </c>
      <c r="D174" s="3">
        <f>tempdata[[#This Row],[Year]]+1/24+(tempdata[[#This Row],[Month]]-1)/12</f>
        <v>1914.375</v>
      </c>
      <c r="E174" s="1"/>
      <c r="G174" s="1"/>
    </row>
    <row r="175" spans="1:7" x14ac:dyDescent="0.3">
      <c r="A175">
        <v>1914</v>
      </c>
      <c r="B175" s="1">
        <v>6</v>
      </c>
      <c r="C175" s="2">
        <f>DATE(tempdata[[#This Row],[Year]],tempdata[[#This Row],[Month]],15)</f>
        <v>5280</v>
      </c>
      <c r="D175" s="3">
        <f>tempdata[[#This Row],[Year]]+1/24+(tempdata[[#This Row],[Month]]-1)/12</f>
        <v>1914.4583333333335</v>
      </c>
      <c r="E175" s="1"/>
      <c r="G175" s="1"/>
    </row>
    <row r="176" spans="1:7" x14ac:dyDescent="0.3">
      <c r="A176">
        <v>1914</v>
      </c>
      <c r="B176" s="1">
        <v>7</v>
      </c>
      <c r="C176" s="2">
        <f>DATE(tempdata[[#This Row],[Year]],tempdata[[#This Row],[Month]],15)</f>
        <v>5310</v>
      </c>
      <c r="D176" s="3">
        <f>tempdata[[#This Row],[Year]]+1/24+(tempdata[[#This Row],[Month]]-1)/12</f>
        <v>1914.5416666666667</v>
      </c>
      <c r="E176" s="1"/>
      <c r="G176" s="1"/>
    </row>
    <row r="177" spans="1:7" x14ac:dyDescent="0.3">
      <c r="A177">
        <v>1914</v>
      </c>
      <c r="B177" s="1">
        <v>8</v>
      </c>
      <c r="C177" s="2">
        <f>DATE(tempdata[[#This Row],[Year]],tempdata[[#This Row],[Month]],15)</f>
        <v>5341</v>
      </c>
      <c r="D177" s="3">
        <f>tempdata[[#This Row],[Year]]+1/24+(tempdata[[#This Row],[Month]]-1)/12</f>
        <v>1914.625</v>
      </c>
      <c r="E177" s="1"/>
      <c r="G177" s="1"/>
    </row>
    <row r="178" spans="1:7" x14ac:dyDescent="0.3">
      <c r="A178">
        <v>1914</v>
      </c>
      <c r="B178" s="1">
        <v>9</v>
      </c>
      <c r="C178" s="2">
        <f>DATE(tempdata[[#This Row],[Year]],tempdata[[#This Row],[Month]],15)</f>
        <v>5372</v>
      </c>
      <c r="D178" s="3">
        <f>tempdata[[#This Row],[Year]]+1/24+(tempdata[[#This Row],[Month]]-1)/12</f>
        <v>1914.7083333333335</v>
      </c>
      <c r="E178" s="1"/>
      <c r="G178" s="1"/>
    </row>
    <row r="179" spans="1:7" x14ac:dyDescent="0.3">
      <c r="A179">
        <v>1914</v>
      </c>
      <c r="B179" s="1">
        <v>10</v>
      </c>
      <c r="C179" s="2">
        <f>DATE(tempdata[[#This Row],[Year]],tempdata[[#This Row],[Month]],15)</f>
        <v>5402</v>
      </c>
      <c r="D179" s="3">
        <f>tempdata[[#This Row],[Year]]+1/24+(tempdata[[#This Row],[Month]]-1)/12</f>
        <v>1914.7916666666667</v>
      </c>
      <c r="E179" s="1"/>
      <c r="G179" s="1"/>
    </row>
    <row r="180" spans="1:7" x14ac:dyDescent="0.3">
      <c r="A180">
        <v>1914</v>
      </c>
      <c r="B180" s="1">
        <v>11</v>
      </c>
      <c r="C180" s="2">
        <f>DATE(tempdata[[#This Row],[Year]],tempdata[[#This Row],[Month]],15)</f>
        <v>5433</v>
      </c>
      <c r="D180" s="3">
        <f>tempdata[[#This Row],[Year]]+1/24+(tempdata[[#This Row],[Month]]-1)/12</f>
        <v>1914.875</v>
      </c>
      <c r="E180" s="1"/>
      <c r="G180" s="1"/>
    </row>
    <row r="181" spans="1:7" x14ac:dyDescent="0.3">
      <c r="A181">
        <v>1914</v>
      </c>
      <c r="B181" s="1">
        <v>12</v>
      </c>
      <c r="C181" s="2">
        <f>DATE(tempdata[[#This Row],[Year]],tempdata[[#This Row],[Month]],15)</f>
        <v>5463</v>
      </c>
      <c r="D181" s="3">
        <f>tempdata[[#This Row],[Year]]+1/24+(tempdata[[#This Row],[Month]]-1)/12</f>
        <v>1914.9583333333335</v>
      </c>
      <c r="E181" s="1"/>
      <c r="G181" s="1"/>
    </row>
    <row r="182" spans="1:7" x14ac:dyDescent="0.3">
      <c r="A182">
        <v>1915</v>
      </c>
      <c r="B182" s="1">
        <v>1</v>
      </c>
      <c r="C182" s="2">
        <f>DATE(tempdata[[#This Row],[Year]],tempdata[[#This Row],[Month]],15)</f>
        <v>5494</v>
      </c>
      <c r="D182" s="3">
        <f>tempdata[[#This Row],[Year]]+1/24+(tempdata[[#This Row],[Month]]-1)/12</f>
        <v>1915.0416666666667</v>
      </c>
      <c r="E182" s="1"/>
      <c r="G182" s="1"/>
    </row>
    <row r="183" spans="1:7" x14ac:dyDescent="0.3">
      <c r="A183">
        <v>1915</v>
      </c>
      <c r="B183" s="1">
        <v>2</v>
      </c>
      <c r="C183" s="2">
        <f>DATE(tempdata[[#This Row],[Year]],tempdata[[#This Row],[Month]],15)</f>
        <v>5525</v>
      </c>
      <c r="D183" s="3">
        <f>tempdata[[#This Row],[Year]]+1/24+(tempdata[[#This Row],[Month]]-1)/12</f>
        <v>1915.125</v>
      </c>
      <c r="E183" s="1"/>
      <c r="G183" s="1"/>
    </row>
    <row r="184" spans="1:7" x14ac:dyDescent="0.3">
      <c r="A184">
        <v>1915</v>
      </c>
      <c r="B184" s="1">
        <v>3</v>
      </c>
      <c r="C184" s="2">
        <f>DATE(tempdata[[#This Row],[Year]],tempdata[[#This Row],[Month]],15)</f>
        <v>5553</v>
      </c>
      <c r="D184" s="3">
        <f>tempdata[[#This Row],[Year]]+1/24+(tempdata[[#This Row],[Month]]-1)/12</f>
        <v>1915.2083333333335</v>
      </c>
      <c r="E184" s="1"/>
      <c r="G184" s="1"/>
    </row>
    <row r="185" spans="1:7" x14ac:dyDescent="0.3">
      <c r="A185">
        <v>1915</v>
      </c>
      <c r="B185" s="1">
        <v>4</v>
      </c>
      <c r="C185" s="2">
        <f>DATE(tempdata[[#This Row],[Year]],tempdata[[#This Row],[Month]],15)</f>
        <v>5584</v>
      </c>
      <c r="D185" s="3">
        <f>tempdata[[#This Row],[Year]]+1/24+(tempdata[[#This Row],[Month]]-1)/12</f>
        <v>1915.2916666666667</v>
      </c>
      <c r="E185" s="1"/>
      <c r="G185" s="1"/>
    </row>
    <row r="186" spans="1:7" x14ac:dyDescent="0.3">
      <c r="A186">
        <v>1915</v>
      </c>
      <c r="B186" s="1">
        <v>5</v>
      </c>
      <c r="C186" s="2">
        <f>DATE(tempdata[[#This Row],[Year]],tempdata[[#This Row],[Month]],15)</f>
        <v>5614</v>
      </c>
      <c r="D186" s="3">
        <f>tempdata[[#This Row],[Year]]+1/24+(tempdata[[#This Row],[Month]]-1)/12</f>
        <v>1915.375</v>
      </c>
      <c r="E186" s="1"/>
      <c r="G186" s="1"/>
    </row>
    <row r="187" spans="1:7" x14ac:dyDescent="0.3">
      <c r="A187">
        <v>1915</v>
      </c>
      <c r="B187" s="1">
        <v>6</v>
      </c>
      <c r="C187" s="2">
        <f>DATE(tempdata[[#This Row],[Year]],tempdata[[#This Row],[Month]],15)</f>
        <v>5645</v>
      </c>
      <c r="D187" s="3">
        <f>tempdata[[#This Row],[Year]]+1/24+(tempdata[[#This Row],[Month]]-1)/12</f>
        <v>1915.4583333333335</v>
      </c>
      <c r="E187" s="1"/>
      <c r="G187" s="1"/>
    </row>
    <row r="188" spans="1:7" x14ac:dyDescent="0.3">
      <c r="A188">
        <v>1915</v>
      </c>
      <c r="B188" s="1">
        <v>7</v>
      </c>
      <c r="C188" s="2">
        <f>DATE(tempdata[[#This Row],[Year]],tempdata[[#This Row],[Month]],15)</f>
        <v>5675</v>
      </c>
      <c r="D188" s="3">
        <f>tempdata[[#This Row],[Year]]+1/24+(tempdata[[#This Row],[Month]]-1)/12</f>
        <v>1915.5416666666667</v>
      </c>
      <c r="E188" s="1"/>
      <c r="G188" s="1"/>
    </row>
    <row r="189" spans="1:7" x14ac:dyDescent="0.3">
      <c r="A189">
        <v>1915</v>
      </c>
      <c r="B189" s="1">
        <v>8</v>
      </c>
      <c r="C189" s="2">
        <f>DATE(tempdata[[#This Row],[Year]],tempdata[[#This Row],[Month]],15)</f>
        <v>5706</v>
      </c>
      <c r="D189" s="3">
        <f>tempdata[[#This Row],[Year]]+1/24+(tempdata[[#This Row],[Month]]-1)/12</f>
        <v>1915.625</v>
      </c>
      <c r="E189" s="1"/>
      <c r="G189" s="1"/>
    </row>
    <row r="190" spans="1:7" x14ac:dyDescent="0.3">
      <c r="A190">
        <v>1915</v>
      </c>
      <c r="B190" s="1">
        <v>9</v>
      </c>
      <c r="C190" s="2">
        <f>DATE(tempdata[[#This Row],[Year]],tempdata[[#This Row],[Month]],15)</f>
        <v>5737</v>
      </c>
      <c r="D190" s="3">
        <f>tempdata[[#This Row],[Year]]+1/24+(tempdata[[#This Row],[Month]]-1)/12</f>
        <v>1915.7083333333335</v>
      </c>
      <c r="E190" s="1"/>
      <c r="G190" s="1"/>
    </row>
    <row r="191" spans="1:7" x14ac:dyDescent="0.3">
      <c r="A191">
        <v>1915</v>
      </c>
      <c r="B191" s="1">
        <v>10</v>
      </c>
      <c r="C191" s="2">
        <f>DATE(tempdata[[#This Row],[Year]],tempdata[[#This Row],[Month]],15)</f>
        <v>5767</v>
      </c>
      <c r="D191" s="3">
        <f>tempdata[[#This Row],[Year]]+1/24+(tempdata[[#This Row],[Month]]-1)/12</f>
        <v>1915.7916666666667</v>
      </c>
      <c r="E191" s="1"/>
      <c r="G191" s="1"/>
    </row>
    <row r="192" spans="1:7" x14ac:dyDescent="0.3">
      <c r="A192">
        <v>1915</v>
      </c>
      <c r="B192" s="1">
        <v>11</v>
      </c>
      <c r="C192" s="2">
        <f>DATE(tempdata[[#This Row],[Year]],tempdata[[#This Row],[Month]],15)</f>
        <v>5798</v>
      </c>
      <c r="D192" s="3">
        <f>tempdata[[#This Row],[Year]]+1/24+(tempdata[[#This Row],[Month]]-1)/12</f>
        <v>1915.875</v>
      </c>
      <c r="E192" s="1"/>
      <c r="G192" s="1"/>
    </row>
    <row r="193" spans="1:7" x14ac:dyDescent="0.3">
      <c r="A193">
        <v>1915</v>
      </c>
      <c r="B193" s="1">
        <v>12</v>
      </c>
      <c r="C193" s="2">
        <f>DATE(tempdata[[#This Row],[Year]],tempdata[[#This Row],[Month]],15)</f>
        <v>5828</v>
      </c>
      <c r="D193" s="3">
        <f>tempdata[[#This Row],[Year]]+1/24+(tempdata[[#This Row],[Month]]-1)/12</f>
        <v>1915.9583333333335</v>
      </c>
      <c r="E193" s="1"/>
      <c r="G193" s="1"/>
    </row>
    <row r="194" spans="1:7" x14ac:dyDescent="0.3">
      <c r="A194">
        <v>1916</v>
      </c>
      <c r="B194" s="1">
        <v>1</v>
      </c>
      <c r="C194" s="2">
        <f>DATE(tempdata[[#This Row],[Year]],tempdata[[#This Row],[Month]],15)</f>
        <v>5859</v>
      </c>
      <c r="D194" s="3">
        <f>tempdata[[#This Row],[Year]]+1/24+(tempdata[[#This Row],[Month]]-1)/12</f>
        <v>1916.0416666666667</v>
      </c>
      <c r="E194" s="1"/>
      <c r="G194" s="1"/>
    </row>
    <row r="195" spans="1:7" x14ac:dyDescent="0.3">
      <c r="A195">
        <v>1916</v>
      </c>
      <c r="B195" s="1">
        <v>2</v>
      </c>
      <c r="C195" s="2">
        <f>DATE(tempdata[[#This Row],[Year]],tempdata[[#This Row],[Month]],15)</f>
        <v>5890</v>
      </c>
      <c r="D195" s="3">
        <f>tempdata[[#This Row],[Year]]+1/24+(tempdata[[#This Row],[Month]]-1)/12</f>
        <v>1916.125</v>
      </c>
      <c r="E195" s="1"/>
      <c r="G195" s="1"/>
    </row>
    <row r="196" spans="1:7" x14ac:dyDescent="0.3">
      <c r="A196">
        <v>1916</v>
      </c>
      <c r="B196" s="1">
        <v>3</v>
      </c>
      <c r="C196" s="2">
        <f>DATE(tempdata[[#This Row],[Year]],tempdata[[#This Row],[Month]],15)</f>
        <v>5919</v>
      </c>
      <c r="D196" s="3">
        <f>tempdata[[#This Row],[Year]]+1/24+(tempdata[[#This Row],[Month]]-1)/12</f>
        <v>1916.2083333333335</v>
      </c>
      <c r="E196" s="1"/>
      <c r="G196" s="1"/>
    </row>
    <row r="197" spans="1:7" x14ac:dyDescent="0.3">
      <c r="A197">
        <v>1916</v>
      </c>
      <c r="B197" s="1">
        <v>4</v>
      </c>
      <c r="C197" s="2">
        <f>DATE(tempdata[[#This Row],[Year]],tempdata[[#This Row],[Month]],15)</f>
        <v>5950</v>
      </c>
      <c r="D197" s="3">
        <f>tempdata[[#This Row],[Year]]+1/24+(tempdata[[#This Row],[Month]]-1)/12</f>
        <v>1916.2916666666667</v>
      </c>
      <c r="E197" s="1"/>
      <c r="G197" s="1"/>
    </row>
    <row r="198" spans="1:7" x14ac:dyDescent="0.3">
      <c r="A198">
        <v>1916</v>
      </c>
      <c r="B198" s="1">
        <v>5</v>
      </c>
      <c r="C198" s="2">
        <f>DATE(tempdata[[#This Row],[Year]],tempdata[[#This Row],[Month]],15)</f>
        <v>5980</v>
      </c>
      <c r="D198" s="3">
        <f>tempdata[[#This Row],[Year]]+1/24+(tempdata[[#This Row],[Month]]-1)/12</f>
        <v>1916.375</v>
      </c>
      <c r="E198" s="1"/>
      <c r="G198" s="1"/>
    </row>
    <row r="199" spans="1:7" x14ac:dyDescent="0.3">
      <c r="A199">
        <v>1916</v>
      </c>
      <c r="B199" s="1">
        <v>6</v>
      </c>
      <c r="C199" s="2">
        <f>DATE(tempdata[[#This Row],[Year]],tempdata[[#This Row],[Month]],15)</f>
        <v>6011</v>
      </c>
      <c r="D199" s="3">
        <f>tempdata[[#This Row],[Year]]+1/24+(tempdata[[#This Row],[Month]]-1)/12</f>
        <v>1916.4583333333335</v>
      </c>
      <c r="E199" s="1"/>
      <c r="G199" s="1"/>
    </row>
    <row r="200" spans="1:7" x14ac:dyDescent="0.3">
      <c r="A200">
        <v>1916</v>
      </c>
      <c r="B200" s="1">
        <v>7</v>
      </c>
      <c r="C200" s="2">
        <f>DATE(tempdata[[#This Row],[Year]],tempdata[[#This Row],[Month]],15)</f>
        <v>6041</v>
      </c>
      <c r="D200" s="3">
        <f>tempdata[[#This Row],[Year]]+1/24+(tempdata[[#This Row],[Month]]-1)/12</f>
        <v>1916.5416666666667</v>
      </c>
      <c r="E200" s="1"/>
      <c r="G200" s="1"/>
    </row>
    <row r="201" spans="1:7" x14ac:dyDescent="0.3">
      <c r="A201">
        <v>1916</v>
      </c>
      <c r="B201" s="1">
        <v>8</v>
      </c>
      <c r="C201" s="2">
        <f>DATE(tempdata[[#This Row],[Year]],tempdata[[#This Row],[Month]],15)</f>
        <v>6072</v>
      </c>
      <c r="D201" s="3">
        <f>tempdata[[#This Row],[Year]]+1/24+(tempdata[[#This Row],[Month]]-1)/12</f>
        <v>1916.625</v>
      </c>
      <c r="E201" s="1"/>
      <c r="G201" s="1"/>
    </row>
    <row r="202" spans="1:7" x14ac:dyDescent="0.3">
      <c r="A202">
        <v>1916</v>
      </c>
      <c r="B202" s="1">
        <v>9</v>
      </c>
      <c r="C202" s="2">
        <f>DATE(tempdata[[#This Row],[Year]],tempdata[[#This Row],[Month]],15)</f>
        <v>6103</v>
      </c>
      <c r="D202" s="3">
        <f>tempdata[[#This Row],[Year]]+1/24+(tempdata[[#This Row],[Month]]-1)/12</f>
        <v>1916.7083333333335</v>
      </c>
      <c r="E202" s="1"/>
      <c r="G202" s="1"/>
    </row>
    <row r="203" spans="1:7" x14ac:dyDescent="0.3">
      <c r="A203">
        <v>1916</v>
      </c>
      <c r="B203" s="1">
        <v>10</v>
      </c>
      <c r="C203" s="2">
        <f>DATE(tempdata[[#This Row],[Year]],tempdata[[#This Row],[Month]],15)</f>
        <v>6133</v>
      </c>
      <c r="D203" s="3">
        <f>tempdata[[#This Row],[Year]]+1/24+(tempdata[[#This Row],[Month]]-1)/12</f>
        <v>1916.7916666666667</v>
      </c>
      <c r="E203" s="1"/>
      <c r="G203" s="1"/>
    </row>
    <row r="204" spans="1:7" x14ac:dyDescent="0.3">
      <c r="A204">
        <v>1916</v>
      </c>
      <c r="B204" s="1">
        <v>11</v>
      </c>
      <c r="C204" s="2">
        <f>DATE(tempdata[[#This Row],[Year]],tempdata[[#This Row],[Month]],15)</f>
        <v>6164</v>
      </c>
      <c r="D204" s="3">
        <f>tempdata[[#This Row],[Year]]+1/24+(tempdata[[#This Row],[Month]]-1)/12</f>
        <v>1916.875</v>
      </c>
      <c r="E204" s="1"/>
      <c r="G204" s="1"/>
    </row>
    <row r="205" spans="1:7" x14ac:dyDescent="0.3">
      <c r="A205">
        <v>1916</v>
      </c>
      <c r="B205" s="1">
        <v>12</v>
      </c>
      <c r="C205" s="2">
        <f>DATE(tempdata[[#This Row],[Year]],tempdata[[#This Row],[Month]],15)</f>
        <v>6194</v>
      </c>
      <c r="D205" s="3">
        <f>tempdata[[#This Row],[Year]]+1/24+(tempdata[[#This Row],[Month]]-1)/12</f>
        <v>1916.9583333333335</v>
      </c>
      <c r="E205" s="1"/>
      <c r="G205" s="1"/>
    </row>
    <row r="206" spans="1:7" x14ac:dyDescent="0.3">
      <c r="A206">
        <v>1917</v>
      </c>
      <c r="B206" s="1">
        <v>1</v>
      </c>
      <c r="C206" s="2">
        <f>DATE(tempdata[[#This Row],[Year]],tempdata[[#This Row],[Month]],15)</f>
        <v>6225</v>
      </c>
      <c r="D206" s="3">
        <f>tempdata[[#This Row],[Year]]+1/24+(tempdata[[#This Row],[Month]]-1)/12</f>
        <v>1917.0416666666667</v>
      </c>
      <c r="E206" s="1"/>
      <c r="G206" s="1"/>
    </row>
    <row r="207" spans="1:7" x14ac:dyDescent="0.3">
      <c r="A207">
        <v>1917</v>
      </c>
      <c r="B207" s="1">
        <v>2</v>
      </c>
      <c r="C207" s="2">
        <f>DATE(tempdata[[#This Row],[Year]],tempdata[[#This Row],[Month]],15)</f>
        <v>6256</v>
      </c>
      <c r="D207" s="3">
        <f>tempdata[[#This Row],[Year]]+1/24+(tempdata[[#This Row],[Month]]-1)/12</f>
        <v>1917.125</v>
      </c>
      <c r="E207" s="1"/>
      <c r="G207" s="1"/>
    </row>
    <row r="208" spans="1:7" x14ac:dyDescent="0.3">
      <c r="A208">
        <v>1917</v>
      </c>
      <c r="B208" s="1">
        <v>3</v>
      </c>
      <c r="C208" s="2">
        <f>DATE(tempdata[[#This Row],[Year]],tempdata[[#This Row],[Month]],15)</f>
        <v>6284</v>
      </c>
      <c r="D208" s="3">
        <f>tempdata[[#This Row],[Year]]+1/24+(tempdata[[#This Row],[Month]]-1)/12</f>
        <v>1917.2083333333335</v>
      </c>
      <c r="E208" s="1"/>
      <c r="G208" s="1"/>
    </row>
    <row r="209" spans="1:7" x14ac:dyDescent="0.3">
      <c r="A209">
        <v>1917</v>
      </c>
      <c r="B209" s="1">
        <v>4</v>
      </c>
      <c r="C209" s="2">
        <f>DATE(tempdata[[#This Row],[Year]],tempdata[[#This Row],[Month]],15)</f>
        <v>6315</v>
      </c>
      <c r="D209" s="3">
        <f>tempdata[[#This Row],[Year]]+1/24+(tempdata[[#This Row],[Month]]-1)/12</f>
        <v>1917.2916666666667</v>
      </c>
      <c r="E209" s="1"/>
      <c r="G209" s="1"/>
    </row>
    <row r="210" spans="1:7" x14ac:dyDescent="0.3">
      <c r="A210">
        <v>1917</v>
      </c>
      <c r="B210" s="1">
        <v>5</v>
      </c>
      <c r="C210" s="2">
        <f>DATE(tempdata[[#This Row],[Year]],tempdata[[#This Row],[Month]],15)</f>
        <v>6345</v>
      </c>
      <c r="D210" s="3">
        <f>tempdata[[#This Row],[Year]]+1/24+(tempdata[[#This Row],[Month]]-1)/12</f>
        <v>1917.375</v>
      </c>
      <c r="E210" s="1"/>
      <c r="G210" s="1"/>
    </row>
    <row r="211" spans="1:7" x14ac:dyDescent="0.3">
      <c r="A211">
        <v>1917</v>
      </c>
      <c r="B211" s="1">
        <v>6</v>
      </c>
      <c r="C211" s="2">
        <f>DATE(tempdata[[#This Row],[Year]],tempdata[[#This Row],[Month]],15)</f>
        <v>6376</v>
      </c>
      <c r="D211" s="3">
        <f>tempdata[[#This Row],[Year]]+1/24+(tempdata[[#This Row],[Month]]-1)/12</f>
        <v>1917.4583333333335</v>
      </c>
      <c r="E211" s="1"/>
      <c r="G211" s="1"/>
    </row>
    <row r="212" spans="1:7" x14ac:dyDescent="0.3">
      <c r="A212">
        <v>1917</v>
      </c>
      <c r="B212" s="1">
        <v>7</v>
      </c>
      <c r="C212" s="2">
        <f>DATE(tempdata[[#This Row],[Year]],tempdata[[#This Row],[Month]],15)</f>
        <v>6406</v>
      </c>
      <c r="D212" s="3">
        <f>tempdata[[#This Row],[Year]]+1/24+(tempdata[[#This Row],[Month]]-1)/12</f>
        <v>1917.5416666666667</v>
      </c>
      <c r="E212" s="1"/>
      <c r="G212" s="1"/>
    </row>
    <row r="213" spans="1:7" x14ac:dyDescent="0.3">
      <c r="A213">
        <v>1917</v>
      </c>
      <c r="B213" s="1">
        <v>8</v>
      </c>
      <c r="C213" s="2">
        <f>DATE(tempdata[[#This Row],[Year]],tempdata[[#This Row],[Month]],15)</f>
        <v>6437</v>
      </c>
      <c r="D213" s="3">
        <f>tempdata[[#This Row],[Year]]+1/24+(tempdata[[#This Row],[Month]]-1)/12</f>
        <v>1917.625</v>
      </c>
      <c r="E213" s="1"/>
      <c r="G213" s="1"/>
    </row>
    <row r="214" spans="1:7" x14ac:dyDescent="0.3">
      <c r="A214">
        <v>1917</v>
      </c>
      <c r="B214" s="1">
        <v>9</v>
      </c>
      <c r="C214" s="2">
        <f>DATE(tempdata[[#This Row],[Year]],tempdata[[#This Row],[Month]],15)</f>
        <v>6468</v>
      </c>
      <c r="D214" s="3">
        <f>tempdata[[#This Row],[Year]]+1/24+(tempdata[[#This Row],[Month]]-1)/12</f>
        <v>1917.7083333333335</v>
      </c>
      <c r="E214" s="1"/>
      <c r="G214" s="1"/>
    </row>
    <row r="215" spans="1:7" x14ac:dyDescent="0.3">
      <c r="A215">
        <v>1917</v>
      </c>
      <c r="B215" s="1">
        <v>10</v>
      </c>
      <c r="C215" s="2">
        <f>DATE(tempdata[[#This Row],[Year]],tempdata[[#This Row],[Month]],15)</f>
        <v>6498</v>
      </c>
      <c r="D215" s="3">
        <f>tempdata[[#This Row],[Year]]+1/24+(tempdata[[#This Row],[Month]]-1)/12</f>
        <v>1917.7916666666667</v>
      </c>
      <c r="E215" s="1"/>
      <c r="G215" s="1"/>
    </row>
    <row r="216" spans="1:7" x14ac:dyDescent="0.3">
      <c r="A216">
        <v>1917</v>
      </c>
      <c r="B216" s="1">
        <v>11</v>
      </c>
      <c r="C216" s="2">
        <f>DATE(tempdata[[#This Row],[Year]],tempdata[[#This Row],[Month]],15)</f>
        <v>6529</v>
      </c>
      <c r="D216" s="3">
        <f>tempdata[[#This Row],[Year]]+1/24+(tempdata[[#This Row],[Month]]-1)/12</f>
        <v>1917.875</v>
      </c>
      <c r="E216" s="1"/>
      <c r="G216" s="1"/>
    </row>
    <row r="217" spans="1:7" x14ac:dyDescent="0.3">
      <c r="A217">
        <v>1917</v>
      </c>
      <c r="B217" s="1">
        <v>12</v>
      </c>
      <c r="C217" s="2">
        <f>DATE(tempdata[[#This Row],[Year]],tempdata[[#This Row],[Month]],15)</f>
        <v>6559</v>
      </c>
      <c r="D217" s="3">
        <f>tempdata[[#This Row],[Year]]+1/24+(tempdata[[#This Row],[Month]]-1)/12</f>
        <v>1917.9583333333335</v>
      </c>
      <c r="E217" s="1"/>
      <c r="G217" s="1"/>
    </row>
    <row r="218" spans="1:7" x14ac:dyDescent="0.3">
      <c r="A218">
        <v>1918</v>
      </c>
      <c r="B218" s="1">
        <v>1</v>
      </c>
      <c r="C218" s="2">
        <f>DATE(tempdata[[#This Row],[Year]],tempdata[[#This Row],[Month]],15)</f>
        <v>6590</v>
      </c>
      <c r="D218" s="3">
        <f>tempdata[[#This Row],[Year]]+1/24+(tempdata[[#This Row],[Month]]-1)/12</f>
        <v>1918.0416666666667</v>
      </c>
      <c r="E218" s="1"/>
      <c r="G218" s="1"/>
    </row>
    <row r="219" spans="1:7" x14ac:dyDescent="0.3">
      <c r="A219">
        <v>1918</v>
      </c>
      <c r="B219" s="1">
        <v>2</v>
      </c>
      <c r="C219" s="2">
        <f>DATE(tempdata[[#This Row],[Year]],tempdata[[#This Row],[Month]],15)</f>
        <v>6621</v>
      </c>
      <c r="D219" s="3">
        <f>tempdata[[#This Row],[Year]]+1/24+(tempdata[[#This Row],[Month]]-1)/12</f>
        <v>1918.125</v>
      </c>
      <c r="E219" s="1"/>
      <c r="G219" s="1"/>
    </row>
    <row r="220" spans="1:7" x14ac:dyDescent="0.3">
      <c r="A220">
        <v>1918</v>
      </c>
      <c r="B220" s="1">
        <v>3</v>
      </c>
      <c r="C220" s="2">
        <f>DATE(tempdata[[#This Row],[Year]],tempdata[[#This Row],[Month]],15)</f>
        <v>6649</v>
      </c>
      <c r="D220" s="3">
        <f>tempdata[[#This Row],[Year]]+1/24+(tempdata[[#This Row],[Month]]-1)/12</f>
        <v>1918.2083333333335</v>
      </c>
      <c r="E220" s="1"/>
      <c r="G220" s="1"/>
    </row>
    <row r="221" spans="1:7" x14ac:dyDescent="0.3">
      <c r="A221">
        <v>1918</v>
      </c>
      <c r="B221" s="1">
        <v>4</v>
      </c>
      <c r="C221" s="2">
        <f>DATE(tempdata[[#This Row],[Year]],tempdata[[#This Row],[Month]],15)</f>
        <v>6680</v>
      </c>
      <c r="D221" s="3">
        <f>tempdata[[#This Row],[Year]]+1/24+(tempdata[[#This Row],[Month]]-1)/12</f>
        <v>1918.2916666666667</v>
      </c>
      <c r="E221" s="1"/>
      <c r="G221" s="1"/>
    </row>
    <row r="222" spans="1:7" x14ac:dyDescent="0.3">
      <c r="A222">
        <v>1918</v>
      </c>
      <c r="B222" s="1">
        <v>5</v>
      </c>
      <c r="C222" s="2">
        <f>DATE(tempdata[[#This Row],[Year]],tempdata[[#This Row],[Month]],15)</f>
        <v>6710</v>
      </c>
      <c r="D222" s="3">
        <f>tempdata[[#This Row],[Year]]+1/24+(tempdata[[#This Row],[Month]]-1)/12</f>
        <v>1918.375</v>
      </c>
      <c r="E222" s="1"/>
      <c r="G222" s="1"/>
    </row>
    <row r="223" spans="1:7" x14ac:dyDescent="0.3">
      <c r="A223">
        <v>1918</v>
      </c>
      <c r="B223" s="1">
        <v>6</v>
      </c>
      <c r="C223" s="2">
        <f>DATE(tempdata[[#This Row],[Year]],tempdata[[#This Row],[Month]],15)</f>
        <v>6741</v>
      </c>
      <c r="D223" s="3">
        <f>tempdata[[#This Row],[Year]]+1/24+(tempdata[[#This Row],[Month]]-1)/12</f>
        <v>1918.4583333333335</v>
      </c>
      <c r="E223" s="1"/>
      <c r="G223" s="1"/>
    </row>
    <row r="224" spans="1:7" x14ac:dyDescent="0.3">
      <c r="A224">
        <v>1918</v>
      </c>
      <c r="B224" s="1">
        <v>7</v>
      </c>
      <c r="C224" s="2">
        <f>DATE(tempdata[[#This Row],[Year]],tempdata[[#This Row],[Month]],15)</f>
        <v>6771</v>
      </c>
      <c r="D224" s="3">
        <f>tempdata[[#This Row],[Year]]+1/24+(tempdata[[#This Row],[Month]]-1)/12</f>
        <v>1918.5416666666667</v>
      </c>
      <c r="E224" s="1"/>
      <c r="G224" s="1"/>
    </row>
    <row r="225" spans="1:7" x14ac:dyDescent="0.3">
      <c r="A225">
        <v>1918</v>
      </c>
      <c r="B225" s="1">
        <v>8</v>
      </c>
      <c r="C225" s="2">
        <f>DATE(tempdata[[#This Row],[Year]],tempdata[[#This Row],[Month]],15)</f>
        <v>6802</v>
      </c>
      <c r="D225" s="3">
        <f>tempdata[[#This Row],[Year]]+1/24+(tempdata[[#This Row],[Month]]-1)/12</f>
        <v>1918.625</v>
      </c>
      <c r="E225" s="1"/>
      <c r="G225" s="1"/>
    </row>
    <row r="226" spans="1:7" x14ac:dyDescent="0.3">
      <c r="A226">
        <v>1918</v>
      </c>
      <c r="B226" s="1">
        <v>9</v>
      </c>
      <c r="C226" s="2">
        <f>DATE(tempdata[[#This Row],[Year]],tempdata[[#This Row],[Month]],15)</f>
        <v>6833</v>
      </c>
      <c r="D226" s="3">
        <f>tempdata[[#This Row],[Year]]+1/24+(tempdata[[#This Row],[Month]]-1)/12</f>
        <v>1918.7083333333335</v>
      </c>
      <c r="E226" s="1"/>
      <c r="G226" s="1"/>
    </row>
    <row r="227" spans="1:7" x14ac:dyDescent="0.3">
      <c r="A227">
        <v>1918</v>
      </c>
      <c r="B227" s="1">
        <v>10</v>
      </c>
      <c r="C227" s="2">
        <f>DATE(tempdata[[#This Row],[Year]],tempdata[[#This Row],[Month]],15)</f>
        <v>6863</v>
      </c>
      <c r="D227" s="3">
        <f>tempdata[[#This Row],[Year]]+1/24+(tempdata[[#This Row],[Month]]-1)/12</f>
        <v>1918.7916666666667</v>
      </c>
      <c r="E227" s="1"/>
      <c r="G227" s="1"/>
    </row>
    <row r="228" spans="1:7" x14ac:dyDescent="0.3">
      <c r="A228">
        <v>1918</v>
      </c>
      <c r="B228" s="1">
        <v>11</v>
      </c>
      <c r="C228" s="2">
        <f>DATE(tempdata[[#This Row],[Year]],tempdata[[#This Row],[Month]],15)</f>
        <v>6894</v>
      </c>
      <c r="D228" s="3">
        <f>tempdata[[#This Row],[Year]]+1/24+(tempdata[[#This Row],[Month]]-1)/12</f>
        <v>1918.875</v>
      </c>
      <c r="E228" s="1"/>
      <c r="G228" s="1"/>
    </row>
    <row r="229" spans="1:7" x14ac:dyDescent="0.3">
      <c r="A229">
        <v>1918</v>
      </c>
      <c r="B229" s="1">
        <v>12</v>
      </c>
      <c r="C229" s="2">
        <f>DATE(tempdata[[#This Row],[Year]],tempdata[[#This Row],[Month]],15)</f>
        <v>6924</v>
      </c>
      <c r="D229" s="3">
        <f>tempdata[[#This Row],[Year]]+1/24+(tempdata[[#This Row],[Month]]-1)/12</f>
        <v>1918.9583333333335</v>
      </c>
      <c r="E229" s="1"/>
      <c r="G229" s="1"/>
    </row>
    <row r="230" spans="1:7" x14ac:dyDescent="0.3">
      <c r="A230">
        <v>1919</v>
      </c>
      <c r="B230" s="1">
        <v>1</v>
      </c>
      <c r="C230" s="2">
        <f>DATE(tempdata[[#This Row],[Year]],tempdata[[#This Row],[Month]],15)</f>
        <v>6955</v>
      </c>
      <c r="D230" s="3">
        <f>tempdata[[#This Row],[Year]]+1/24+(tempdata[[#This Row],[Month]]-1)/12</f>
        <v>1919.0416666666667</v>
      </c>
      <c r="E230" s="1"/>
      <c r="G230" s="1"/>
    </row>
    <row r="231" spans="1:7" x14ac:dyDescent="0.3">
      <c r="A231">
        <v>1919</v>
      </c>
      <c r="B231" s="1">
        <v>2</v>
      </c>
      <c r="C231" s="2">
        <f>DATE(tempdata[[#This Row],[Year]],tempdata[[#This Row],[Month]],15)</f>
        <v>6986</v>
      </c>
      <c r="D231" s="3">
        <f>tempdata[[#This Row],[Year]]+1/24+(tempdata[[#This Row],[Month]]-1)/12</f>
        <v>1919.125</v>
      </c>
      <c r="E231" s="1"/>
      <c r="G231" s="1"/>
    </row>
    <row r="232" spans="1:7" x14ac:dyDescent="0.3">
      <c r="A232">
        <v>1919</v>
      </c>
      <c r="B232" s="1">
        <v>3</v>
      </c>
      <c r="C232" s="2">
        <f>DATE(tempdata[[#This Row],[Year]],tempdata[[#This Row],[Month]],15)</f>
        <v>7014</v>
      </c>
      <c r="D232" s="3">
        <f>tempdata[[#This Row],[Year]]+1/24+(tempdata[[#This Row],[Month]]-1)/12</f>
        <v>1919.2083333333335</v>
      </c>
      <c r="E232" s="1"/>
      <c r="G232" s="1"/>
    </row>
    <row r="233" spans="1:7" x14ac:dyDescent="0.3">
      <c r="A233">
        <v>1919</v>
      </c>
      <c r="B233" s="1">
        <v>4</v>
      </c>
      <c r="C233" s="2">
        <f>DATE(tempdata[[#This Row],[Year]],tempdata[[#This Row],[Month]],15)</f>
        <v>7045</v>
      </c>
      <c r="D233" s="3">
        <f>tempdata[[#This Row],[Year]]+1/24+(tempdata[[#This Row],[Month]]-1)/12</f>
        <v>1919.2916666666667</v>
      </c>
      <c r="E233" s="1"/>
      <c r="G233" s="1"/>
    </row>
    <row r="234" spans="1:7" x14ac:dyDescent="0.3">
      <c r="A234">
        <v>1919</v>
      </c>
      <c r="B234" s="1">
        <v>5</v>
      </c>
      <c r="C234" s="2">
        <f>DATE(tempdata[[#This Row],[Year]],tempdata[[#This Row],[Month]],15)</f>
        <v>7075</v>
      </c>
      <c r="D234" s="3">
        <f>tempdata[[#This Row],[Year]]+1/24+(tempdata[[#This Row],[Month]]-1)/12</f>
        <v>1919.375</v>
      </c>
      <c r="E234" s="1"/>
      <c r="G234" s="1"/>
    </row>
    <row r="235" spans="1:7" x14ac:dyDescent="0.3">
      <c r="A235">
        <v>1919</v>
      </c>
      <c r="B235" s="1">
        <v>6</v>
      </c>
      <c r="C235" s="2">
        <f>DATE(tempdata[[#This Row],[Year]],tempdata[[#This Row],[Month]],15)</f>
        <v>7106</v>
      </c>
      <c r="D235" s="3">
        <f>tempdata[[#This Row],[Year]]+1/24+(tempdata[[#This Row],[Month]]-1)/12</f>
        <v>1919.4583333333335</v>
      </c>
      <c r="E235" s="1"/>
      <c r="G235" s="1"/>
    </row>
    <row r="236" spans="1:7" x14ac:dyDescent="0.3">
      <c r="A236">
        <v>1919</v>
      </c>
      <c r="B236" s="1">
        <v>7</v>
      </c>
      <c r="C236" s="2">
        <f>DATE(tempdata[[#This Row],[Year]],tempdata[[#This Row],[Month]],15)</f>
        <v>7136</v>
      </c>
      <c r="D236" s="3">
        <f>tempdata[[#This Row],[Year]]+1/24+(tempdata[[#This Row],[Month]]-1)/12</f>
        <v>1919.5416666666667</v>
      </c>
      <c r="E236" s="1"/>
      <c r="G236" s="1"/>
    </row>
    <row r="237" spans="1:7" x14ac:dyDescent="0.3">
      <c r="A237">
        <v>1919</v>
      </c>
      <c r="B237" s="1">
        <v>8</v>
      </c>
      <c r="C237" s="2">
        <f>DATE(tempdata[[#This Row],[Year]],tempdata[[#This Row],[Month]],15)</f>
        <v>7167</v>
      </c>
      <c r="D237" s="3">
        <f>tempdata[[#This Row],[Year]]+1/24+(tempdata[[#This Row],[Month]]-1)/12</f>
        <v>1919.625</v>
      </c>
      <c r="E237" s="1"/>
      <c r="G237" s="1"/>
    </row>
    <row r="238" spans="1:7" x14ac:dyDescent="0.3">
      <c r="A238">
        <v>1919</v>
      </c>
      <c r="B238" s="1">
        <v>9</v>
      </c>
      <c r="C238" s="2">
        <f>DATE(tempdata[[#This Row],[Year]],tempdata[[#This Row],[Month]],15)</f>
        <v>7198</v>
      </c>
      <c r="D238" s="3">
        <f>tempdata[[#This Row],[Year]]+1/24+(tempdata[[#This Row],[Month]]-1)/12</f>
        <v>1919.7083333333335</v>
      </c>
      <c r="E238" s="1"/>
      <c r="G238" s="1"/>
    </row>
    <row r="239" spans="1:7" x14ac:dyDescent="0.3">
      <c r="A239">
        <v>1919</v>
      </c>
      <c r="B239" s="1">
        <v>10</v>
      </c>
      <c r="C239" s="2">
        <f>DATE(tempdata[[#This Row],[Year]],tempdata[[#This Row],[Month]],15)</f>
        <v>7228</v>
      </c>
      <c r="D239" s="3">
        <f>tempdata[[#This Row],[Year]]+1/24+(tempdata[[#This Row],[Month]]-1)/12</f>
        <v>1919.7916666666667</v>
      </c>
      <c r="E239" s="1"/>
      <c r="G239" s="1"/>
    </row>
    <row r="240" spans="1:7" x14ac:dyDescent="0.3">
      <c r="A240">
        <v>1919</v>
      </c>
      <c r="B240" s="1">
        <v>11</v>
      </c>
      <c r="C240" s="2">
        <f>DATE(tempdata[[#This Row],[Year]],tempdata[[#This Row],[Month]],15)</f>
        <v>7259</v>
      </c>
      <c r="D240" s="3">
        <f>tempdata[[#This Row],[Year]]+1/24+(tempdata[[#This Row],[Month]]-1)/12</f>
        <v>1919.875</v>
      </c>
      <c r="E240" s="1"/>
      <c r="G240" s="1"/>
    </row>
    <row r="241" spans="1:7" x14ac:dyDescent="0.3">
      <c r="A241">
        <v>1919</v>
      </c>
      <c r="B241" s="1">
        <v>12</v>
      </c>
      <c r="C241" s="2">
        <f>DATE(tempdata[[#This Row],[Year]],tempdata[[#This Row],[Month]],15)</f>
        <v>7289</v>
      </c>
      <c r="D241" s="3">
        <f>tempdata[[#This Row],[Year]]+1/24+(tempdata[[#This Row],[Month]]-1)/12</f>
        <v>1919.9583333333335</v>
      </c>
      <c r="E241" s="1"/>
      <c r="G241" s="1"/>
    </row>
    <row r="242" spans="1:7" x14ac:dyDescent="0.3">
      <c r="A242">
        <v>1920</v>
      </c>
      <c r="B242" s="1">
        <v>1</v>
      </c>
      <c r="C242" s="2">
        <f>DATE(tempdata[[#This Row],[Year]],tempdata[[#This Row],[Month]],15)</f>
        <v>7320</v>
      </c>
      <c r="D242" s="3">
        <f>tempdata[[#This Row],[Year]]+1/24+(tempdata[[#This Row],[Month]]-1)/12</f>
        <v>1920.0416666666667</v>
      </c>
      <c r="E242" s="1"/>
      <c r="G242" s="1"/>
    </row>
    <row r="243" spans="1:7" x14ac:dyDescent="0.3">
      <c r="A243">
        <v>1920</v>
      </c>
      <c r="B243" s="1">
        <v>2</v>
      </c>
      <c r="C243" s="2">
        <f>DATE(tempdata[[#This Row],[Year]],tempdata[[#This Row],[Month]],15)</f>
        <v>7351</v>
      </c>
      <c r="D243" s="3">
        <f>tempdata[[#This Row],[Year]]+1/24+(tempdata[[#This Row],[Month]]-1)/12</f>
        <v>1920.125</v>
      </c>
      <c r="E243" s="1"/>
      <c r="G243" s="1"/>
    </row>
    <row r="244" spans="1:7" x14ac:dyDescent="0.3">
      <c r="A244">
        <v>1920</v>
      </c>
      <c r="B244" s="1">
        <v>3</v>
      </c>
      <c r="C244" s="2">
        <f>DATE(tempdata[[#This Row],[Year]],tempdata[[#This Row],[Month]],15)</f>
        <v>7380</v>
      </c>
      <c r="D244" s="3">
        <f>tempdata[[#This Row],[Year]]+1/24+(tempdata[[#This Row],[Month]]-1)/12</f>
        <v>1920.2083333333335</v>
      </c>
      <c r="E244" s="1"/>
      <c r="G244" s="1"/>
    </row>
    <row r="245" spans="1:7" x14ac:dyDescent="0.3">
      <c r="A245">
        <v>1920</v>
      </c>
      <c r="B245" s="1">
        <v>4</v>
      </c>
      <c r="C245" s="2">
        <f>DATE(tempdata[[#This Row],[Year]],tempdata[[#This Row],[Month]],15)</f>
        <v>7411</v>
      </c>
      <c r="D245" s="3">
        <f>tempdata[[#This Row],[Year]]+1/24+(tempdata[[#This Row],[Month]]-1)/12</f>
        <v>1920.2916666666667</v>
      </c>
      <c r="E245" s="1"/>
      <c r="G245" s="1"/>
    </row>
    <row r="246" spans="1:7" x14ac:dyDescent="0.3">
      <c r="A246">
        <v>1920</v>
      </c>
      <c r="B246" s="1">
        <v>5</v>
      </c>
      <c r="C246" s="2">
        <f>DATE(tempdata[[#This Row],[Year]],tempdata[[#This Row],[Month]],15)</f>
        <v>7441</v>
      </c>
      <c r="D246" s="3">
        <f>tempdata[[#This Row],[Year]]+1/24+(tempdata[[#This Row],[Month]]-1)/12</f>
        <v>1920.375</v>
      </c>
      <c r="E246" s="1"/>
      <c r="G246" s="1"/>
    </row>
    <row r="247" spans="1:7" x14ac:dyDescent="0.3">
      <c r="A247">
        <v>1920</v>
      </c>
      <c r="B247" s="1">
        <v>6</v>
      </c>
      <c r="C247" s="2">
        <f>DATE(tempdata[[#This Row],[Year]],tempdata[[#This Row],[Month]],15)</f>
        <v>7472</v>
      </c>
      <c r="D247" s="3">
        <f>tempdata[[#This Row],[Year]]+1/24+(tempdata[[#This Row],[Month]]-1)/12</f>
        <v>1920.4583333333335</v>
      </c>
      <c r="E247" s="1"/>
      <c r="G247" s="1"/>
    </row>
    <row r="248" spans="1:7" x14ac:dyDescent="0.3">
      <c r="A248">
        <v>1920</v>
      </c>
      <c r="B248" s="1">
        <v>7</v>
      </c>
      <c r="C248" s="2">
        <f>DATE(tempdata[[#This Row],[Year]],tempdata[[#This Row],[Month]],15)</f>
        <v>7502</v>
      </c>
      <c r="D248" s="3">
        <f>tempdata[[#This Row],[Year]]+1/24+(tempdata[[#This Row],[Month]]-1)/12</f>
        <v>1920.5416666666667</v>
      </c>
      <c r="E248" s="1"/>
      <c r="G248" s="1"/>
    </row>
    <row r="249" spans="1:7" x14ac:dyDescent="0.3">
      <c r="A249">
        <v>1920</v>
      </c>
      <c r="B249" s="1">
        <v>8</v>
      </c>
      <c r="C249" s="2">
        <f>DATE(tempdata[[#This Row],[Year]],tempdata[[#This Row],[Month]],15)</f>
        <v>7533</v>
      </c>
      <c r="D249" s="3">
        <f>tempdata[[#This Row],[Year]]+1/24+(tempdata[[#This Row],[Month]]-1)/12</f>
        <v>1920.625</v>
      </c>
      <c r="E249" s="1"/>
      <c r="G249" s="1"/>
    </row>
    <row r="250" spans="1:7" x14ac:dyDescent="0.3">
      <c r="A250">
        <v>1920</v>
      </c>
      <c r="B250" s="1">
        <v>9</v>
      </c>
      <c r="C250" s="2">
        <f>DATE(tempdata[[#This Row],[Year]],tempdata[[#This Row],[Month]],15)</f>
        <v>7564</v>
      </c>
      <c r="D250" s="3">
        <f>tempdata[[#This Row],[Year]]+1/24+(tempdata[[#This Row],[Month]]-1)/12</f>
        <v>1920.7083333333335</v>
      </c>
      <c r="E250" s="1"/>
      <c r="G250" s="1"/>
    </row>
    <row r="251" spans="1:7" x14ac:dyDescent="0.3">
      <c r="A251">
        <v>1920</v>
      </c>
      <c r="B251" s="1">
        <v>10</v>
      </c>
      <c r="C251" s="2">
        <f>DATE(tempdata[[#This Row],[Year]],tempdata[[#This Row],[Month]],15)</f>
        <v>7594</v>
      </c>
      <c r="D251" s="3">
        <f>tempdata[[#This Row],[Year]]+1/24+(tempdata[[#This Row],[Month]]-1)/12</f>
        <v>1920.7916666666667</v>
      </c>
      <c r="E251" s="1"/>
      <c r="G251" s="1"/>
    </row>
    <row r="252" spans="1:7" x14ac:dyDescent="0.3">
      <c r="A252">
        <v>1920</v>
      </c>
      <c r="B252" s="1">
        <v>11</v>
      </c>
      <c r="C252" s="2">
        <f>DATE(tempdata[[#This Row],[Year]],tempdata[[#This Row],[Month]],15)</f>
        <v>7625</v>
      </c>
      <c r="D252" s="3">
        <f>tempdata[[#This Row],[Year]]+1/24+(tempdata[[#This Row],[Month]]-1)/12</f>
        <v>1920.875</v>
      </c>
      <c r="E252" s="1"/>
      <c r="G252" s="1"/>
    </row>
    <row r="253" spans="1:7" x14ac:dyDescent="0.3">
      <c r="A253">
        <v>1920</v>
      </c>
      <c r="B253" s="1">
        <v>12</v>
      </c>
      <c r="C253" s="2">
        <f>DATE(tempdata[[#This Row],[Year]],tempdata[[#This Row],[Month]],15)</f>
        <v>7655</v>
      </c>
      <c r="D253" s="3">
        <f>tempdata[[#This Row],[Year]]+1/24+(tempdata[[#This Row],[Month]]-1)/12</f>
        <v>1920.9583333333335</v>
      </c>
      <c r="E253" s="1"/>
      <c r="G253" s="1"/>
    </row>
    <row r="254" spans="1:7" x14ac:dyDescent="0.3">
      <c r="A254">
        <v>1921</v>
      </c>
      <c r="B254" s="1">
        <v>1</v>
      </c>
      <c r="C254" s="2">
        <f>DATE(tempdata[[#This Row],[Year]],tempdata[[#This Row],[Month]],15)</f>
        <v>7686</v>
      </c>
      <c r="D254" s="3">
        <f>tempdata[[#This Row],[Year]]+1/24+(tempdata[[#This Row],[Month]]-1)/12</f>
        <v>1921.0416666666667</v>
      </c>
      <c r="E254" s="1">
        <v>0.3</v>
      </c>
      <c r="F254" s="1">
        <v>-9.1999999999999993</v>
      </c>
      <c r="G254" s="1">
        <v>-4.5</v>
      </c>
    </row>
    <row r="255" spans="1:7" x14ac:dyDescent="0.3">
      <c r="A255">
        <v>1921</v>
      </c>
      <c r="B255" s="1">
        <v>2</v>
      </c>
      <c r="C255" s="2">
        <f>DATE(tempdata[[#This Row],[Year]],tempdata[[#This Row],[Month]],15)</f>
        <v>7717</v>
      </c>
      <c r="D255" s="3">
        <f>tempdata[[#This Row],[Year]]+1/24+(tempdata[[#This Row],[Month]]-1)/12</f>
        <v>1921.125</v>
      </c>
      <c r="E255" s="1">
        <v>-0.5</v>
      </c>
      <c r="F255" s="1">
        <v>-8.9</v>
      </c>
      <c r="G255" s="1">
        <v>-4.7</v>
      </c>
    </row>
    <row r="256" spans="1:7" x14ac:dyDescent="0.3">
      <c r="A256">
        <v>1921</v>
      </c>
      <c r="B256" s="1">
        <v>3</v>
      </c>
      <c r="C256" s="2">
        <f>DATE(tempdata[[#This Row],[Year]],tempdata[[#This Row],[Month]],15)</f>
        <v>7745</v>
      </c>
      <c r="D256" s="3">
        <f>tempdata[[#This Row],[Year]]+1/24+(tempdata[[#This Row],[Month]]-1)/12</f>
        <v>1921.2083333333335</v>
      </c>
      <c r="E256" s="1">
        <v>6.9</v>
      </c>
      <c r="F256" s="1">
        <v>-2.1</v>
      </c>
      <c r="G256" s="1">
        <v>2.4</v>
      </c>
    </row>
    <row r="257" spans="1:7" x14ac:dyDescent="0.3">
      <c r="A257">
        <v>1921</v>
      </c>
      <c r="B257" s="1">
        <v>4</v>
      </c>
      <c r="C257" s="2">
        <f>DATE(tempdata[[#This Row],[Year]],tempdata[[#This Row],[Month]],15)</f>
        <v>7776</v>
      </c>
      <c r="D257" s="3">
        <f>tempdata[[#This Row],[Year]]+1/24+(tempdata[[#This Row],[Month]]-1)/12</f>
        <v>1921.2916666666667</v>
      </c>
      <c r="E257" s="1">
        <v>14.3</v>
      </c>
      <c r="F257" s="1">
        <v>3.3</v>
      </c>
      <c r="G257" s="1">
        <v>8.8000000000000007</v>
      </c>
    </row>
    <row r="258" spans="1:7" x14ac:dyDescent="0.3">
      <c r="A258">
        <v>1921</v>
      </c>
      <c r="B258" s="1">
        <v>5</v>
      </c>
      <c r="C258" s="2">
        <f>DATE(tempdata[[#This Row],[Year]],tempdata[[#This Row],[Month]],15)</f>
        <v>7806</v>
      </c>
      <c r="D258" s="3">
        <f>tempdata[[#This Row],[Year]]+1/24+(tempdata[[#This Row],[Month]]-1)/12</f>
        <v>1921.375</v>
      </c>
      <c r="E258" s="1">
        <v>19.7</v>
      </c>
      <c r="F258" s="1">
        <v>8.8000000000000007</v>
      </c>
      <c r="G258" s="1">
        <v>14.3</v>
      </c>
    </row>
    <row r="259" spans="1:7" x14ac:dyDescent="0.3">
      <c r="A259">
        <v>1921</v>
      </c>
      <c r="B259" s="1">
        <v>6</v>
      </c>
      <c r="C259" s="2">
        <f>DATE(tempdata[[#This Row],[Year]],tempdata[[#This Row],[Month]],15)</f>
        <v>7837</v>
      </c>
      <c r="D259" s="3">
        <f>tempdata[[#This Row],[Year]]+1/24+(tempdata[[#This Row],[Month]]-1)/12</f>
        <v>1921.4583333333335</v>
      </c>
      <c r="E259" s="1">
        <v>25.6</v>
      </c>
      <c r="F259" s="1">
        <v>13.4</v>
      </c>
      <c r="G259" s="1">
        <v>19.5</v>
      </c>
    </row>
    <row r="260" spans="1:7" x14ac:dyDescent="0.3">
      <c r="A260">
        <v>1921</v>
      </c>
      <c r="B260" s="1">
        <v>7</v>
      </c>
      <c r="C260" s="2">
        <f>DATE(tempdata[[#This Row],[Year]],tempdata[[#This Row],[Month]],15)</f>
        <v>7867</v>
      </c>
      <c r="D260" s="3">
        <f>tempdata[[#This Row],[Year]]+1/24+(tempdata[[#This Row],[Month]]-1)/12</f>
        <v>1921.5416666666667</v>
      </c>
      <c r="E260" s="1">
        <v>30.7</v>
      </c>
      <c r="F260" s="1">
        <v>19.899999999999999</v>
      </c>
      <c r="G260" s="1">
        <v>25.3</v>
      </c>
    </row>
    <row r="261" spans="1:7" x14ac:dyDescent="0.3">
      <c r="A261">
        <v>1921</v>
      </c>
      <c r="B261" s="1">
        <v>8</v>
      </c>
      <c r="C261" s="2">
        <f>DATE(tempdata[[#This Row],[Year]],tempdata[[#This Row],[Month]],15)</f>
        <v>7898</v>
      </c>
      <c r="D261" s="3">
        <f>tempdata[[#This Row],[Year]]+1/24+(tempdata[[#This Row],[Month]]-1)/12</f>
        <v>1921.625</v>
      </c>
      <c r="E261" s="1">
        <v>24.8</v>
      </c>
      <c r="F261" s="1">
        <v>14.2</v>
      </c>
      <c r="G261" s="1">
        <v>19.5</v>
      </c>
    </row>
    <row r="262" spans="1:7" x14ac:dyDescent="0.3">
      <c r="A262">
        <v>1921</v>
      </c>
      <c r="B262" s="1">
        <v>9</v>
      </c>
      <c r="C262" s="2">
        <f>DATE(tempdata[[#This Row],[Year]],tempdata[[#This Row],[Month]],15)</f>
        <v>7929</v>
      </c>
      <c r="D262" s="3">
        <f>tempdata[[#This Row],[Year]]+1/24+(tempdata[[#This Row],[Month]]-1)/12</f>
        <v>1921.7083333333335</v>
      </c>
      <c r="E262" s="1">
        <v>24.6</v>
      </c>
      <c r="F262" s="1">
        <v>12.7</v>
      </c>
      <c r="G262" s="1">
        <v>18.7</v>
      </c>
    </row>
    <row r="263" spans="1:7" x14ac:dyDescent="0.3">
      <c r="A263">
        <v>1921</v>
      </c>
      <c r="B263" s="1">
        <v>10</v>
      </c>
      <c r="C263" s="2">
        <f>DATE(tempdata[[#This Row],[Year]],tempdata[[#This Row],[Month]],15)</f>
        <v>7959</v>
      </c>
      <c r="D263" s="3">
        <f>tempdata[[#This Row],[Year]]+1/24+(tempdata[[#This Row],[Month]]-1)/12</f>
        <v>1921.7916666666667</v>
      </c>
      <c r="E263" s="1">
        <v>13.9</v>
      </c>
      <c r="F263" s="1">
        <v>4.2</v>
      </c>
      <c r="G263" s="1">
        <v>9.1</v>
      </c>
    </row>
    <row r="264" spans="1:7" x14ac:dyDescent="0.3">
      <c r="A264">
        <v>1921</v>
      </c>
      <c r="B264" s="1">
        <v>11</v>
      </c>
      <c r="C264" s="2">
        <f>DATE(tempdata[[#This Row],[Year]],tempdata[[#This Row],[Month]],15)</f>
        <v>7990</v>
      </c>
      <c r="D264" s="3">
        <f>tempdata[[#This Row],[Year]]+1/24+(tempdata[[#This Row],[Month]]-1)/12</f>
        <v>1921.875</v>
      </c>
      <c r="E264" s="1">
        <v>4.5999999999999996</v>
      </c>
      <c r="F264" s="1">
        <v>-3.3</v>
      </c>
      <c r="G264" s="1">
        <v>0.7</v>
      </c>
    </row>
    <row r="265" spans="1:7" x14ac:dyDescent="0.3">
      <c r="A265">
        <v>1921</v>
      </c>
      <c r="B265" s="1">
        <v>12</v>
      </c>
      <c r="C265" s="2">
        <f>DATE(tempdata[[#This Row],[Year]],tempdata[[#This Row],[Month]],15)</f>
        <v>8020</v>
      </c>
      <c r="D265" s="3">
        <f>tempdata[[#This Row],[Year]]+1/24+(tempdata[[#This Row],[Month]]-1)/12</f>
        <v>1921.9583333333335</v>
      </c>
      <c r="E265" s="1">
        <v>0.4</v>
      </c>
      <c r="F265" s="1">
        <v>-10.3</v>
      </c>
      <c r="G265" s="1">
        <v>-5</v>
      </c>
    </row>
    <row r="266" spans="1:7" x14ac:dyDescent="0.3">
      <c r="A266">
        <v>1922</v>
      </c>
      <c r="B266" s="1">
        <v>1</v>
      </c>
      <c r="C266" s="2">
        <f>DATE(tempdata[[#This Row],[Year]],tempdata[[#This Row],[Month]],15)</f>
        <v>8051</v>
      </c>
      <c r="D266" s="3">
        <f>tempdata[[#This Row],[Year]]+1/24+(tempdata[[#This Row],[Month]]-1)/12</f>
        <v>1922.0416666666667</v>
      </c>
      <c r="E266" s="1">
        <v>-3.1</v>
      </c>
      <c r="F266" s="1">
        <v>-13.9</v>
      </c>
      <c r="G266" s="1">
        <v>-8.5</v>
      </c>
    </row>
    <row r="267" spans="1:7" x14ac:dyDescent="0.3">
      <c r="A267">
        <v>1922</v>
      </c>
      <c r="B267" s="1">
        <v>2</v>
      </c>
      <c r="C267" s="2">
        <f>DATE(tempdata[[#This Row],[Year]],tempdata[[#This Row],[Month]],15)</f>
        <v>8082</v>
      </c>
      <c r="D267" s="3">
        <f>tempdata[[#This Row],[Year]]+1/24+(tempdata[[#This Row],[Month]]-1)/12</f>
        <v>1922.125</v>
      </c>
      <c r="E267" s="1">
        <v>-0.6</v>
      </c>
      <c r="F267" s="1">
        <v>-10.8</v>
      </c>
      <c r="G267" s="1">
        <v>-5.7</v>
      </c>
    </row>
    <row r="268" spans="1:7" x14ac:dyDescent="0.3">
      <c r="A268">
        <v>1922</v>
      </c>
      <c r="B268" s="1">
        <v>3</v>
      </c>
      <c r="C268" s="2">
        <f>DATE(tempdata[[#This Row],[Year]],tempdata[[#This Row],[Month]],15)</f>
        <v>8110</v>
      </c>
      <c r="D268" s="3">
        <f>tempdata[[#This Row],[Year]]+1/24+(tempdata[[#This Row],[Month]]-1)/12</f>
        <v>1922.2083333333335</v>
      </c>
      <c r="E268" s="1">
        <v>3.5</v>
      </c>
      <c r="F268" s="1">
        <v>-5.4</v>
      </c>
      <c r="G268" s="1">
        <v>-1</v>
      </c>
    </row>
    <row r="269" spans="1:7" x14ac:dyDescent="0.3">
      <c r="A269">
        <v>1922</v>
      </c>
      <c r="B269" s="1">
        <v>4</v>
      </c>
      <c r="C269" s="2">
        <f>DATE(tempdata[[#This Row],[Year]],tempdata[[#This Row],[Month]],15)</f>
        <v>8141</v>
      </c>
      <c r="D269" s="3">
        <f>tempdata[[#This Row],[Year]]+1/24+(tempdata[[#This Row],[Month]]-1)/12</f>
        <v>1922.2916666666667</v>
      </c>
      <c r="E269" s="1">
        <v>10.7</v>
      </c>
      <c r="F269" s="1">
        <v>1.5</v>
      </c>
      <c r="G269" s="1">
        <v>6.1</v>
      </c>
    </row>
    <row r="270" spans="1:7" x14ac:dyDescent="0.3">
      <c r="A270">
        <v>1922</v>
      </c>
      <c r="B270" s="1">
        <v>5</v>
      </c>
      <c r="C270" s="2">
        <f>DATE(tempdata[[#This Row],[Year]],tempdata[[#This Row],[Month]],15)</f>
        <v>8171</v>
      </c>
      <c r="D270" s="3">
        <f>tempdata[[#This Row],[Year]]+1/24+(tempdata[[#This Row],[Month]]-1)/12</f>
        <v>1922.375</v>
      </c>
      <c r="E270" s="1">
        <v>20.3</v>
      </c>
      <c r="F270" s="1">
        <v>9.5</v>
      </c>
      <c r="G270" s="1">
        <v>14.9</v>
      </c>
    </row>
    <row r="271" spans="1:7" x14ac:dyDescent="0.3">
      <c r="A271">
        <v>1922</v>
      </c>
      <c r="B271" s="1">
        <v>6</v>
      </c>
      <c r="C271" s="2">
        <f>DATE(tempdata[[#This Row],[Year]],tempdata[[#This Row],[Month]],15)</f>
        <v>8202</v>
      </c>
      <c r="D271" s="3">
        <f>tempdata[[#This Row],[Year]]+1/24+(tempdata[[#This Row],[Month]]-1)/12</f>
        <v>1922.4583333333335</v>
      </c>
      <c r="E271" s="1">
        <v>23.6</v>
      </c>
      <c r="F271" s="1">
        <v>13.7</v>
      </c>
      <c r="G271" s="1">
        <v>18.7</v>
      </c>
    </row>
    <row r="272" spans="1:7" x14ac:dyDescent="0.3">
      <c r="A272">
        <v>1922</v>
      </c>
      <c r="B272" s="1">
        <v>7</v>
      </c>
      <c r="C272" s="2">
        <f>DATE(tempdata[[#This Row],[Year]],tempdata[[#This Row],[Month]],15)</f>
        <v>8232</v>
      </c>
      <c r="D272" s="3">
        <f>tempdata[[#This Row],[Year]]+1/24+(tempdata[[#This Row],[Month]]-1)/12</f>
        <v>1922.5416666666667</v>
      </c>
      <c r="E272" s="1">
        <v>25.8</v>
      </c>
      <c r="F272" s="1">
        <v>15.2</v>
      </c>
      <c r="G272" s="1">
        <v>20.5</v>
      </c>
    </row>
    <row r="273" spans="1:7" x14ac:dyDescent="0.3">
      <c r="A273">
        <v>1922</v>
      </c>
      <c r="B273" s="1">
        <v>8</v>
      </c>
      <c r="C273" s="2">
        <f>DATE(tempdata[[#This Row],[Year]],tempdata[[#This Row],[Month]],15)</f>
        <v>8263</v>
      </c>
      <c r="D273" s="3">
        <f>tempdata[[#This Row],[Year]]+1/24+(tempdata[[#This Row],[Month]]-1)/12</f>
        <v>1922.625</v>
      </c>
      <c r="E273" s="1">
        <v>25</v>
      </c>
      <c r="F273" s="1">
        <v>13.8</v>
      </c>
      <c r="G273" s="1">
        <v>19.399999999999999</v>
      </c>
    </row>
    <row r="274" spans="1:7" x14ac:dyDescent="0.3">
      <c r="A274">
        <v>1922</v>
      </c>
      <c r="B274" s="1">
        <v>9</v>
      </c>
      <c r="C274" s="2">
        <f>DATE(tempdata[[#This Row],[Year]],tempdata[[#This Row],[Month]],15)</f>
        <v>8294</v>
      </c>
      <c r="D274" s="3">
        <f>tempdata[[#This Row],[Year]]+1/24+(tempdata[[#This Row],[Month]]-1)/12</f>
        <v>1922.7083333333335</v>
      </c>
      <c r="E274" s="1">
        <v>22.2</v>
      </c>
      <c r="F274" s="1">
        <v>10.6</v>
      </c>
      <c r="G274" s="1">
        <v>16.399999999999999</v>
      </c>
    </row>
    <row r="275" spans="1:7" x14ac:dyDescent="0.3">
      <c r="A275">
        <v>1922</v>
      </c>
      <c r="B275" s="1">
        <v>10</v>
      </c>
      <c r="C275" s="2">
        <f>DATE(tempdata[[#This Row],[Year]],tempdata[[#This Row],[Month]],15)</f>
        <v>8324</v>
      </c>
      <c r="D275" s="3">
        <f>tempdata[[#This Row],[Year]]+1/24+(tempdata[[#This Row],[Month]]-1)/12</f>
        <v>1922.7916666666667</v>
      </c>
      <c r="E275" s="1">
        <v>14.1</v>
      </c>
      <c r="F275" s="1">
        <v>2.7</v>
      </c>
      <c r="G275" s="1">
        <v>8.4</v>
      </c>
    </row>
    <row r="276" spans="1:7" x14ac:dyDescent="0.3">
      <c r="A276">
        <v>1922</v>
      </c>
      <c r="B276" s="1">
        <v>11</v>
      </c>
      <c r="C276" s="2">
        <f>DATE(tempdata[[#This Row],[Year]],tempdata[[#This Row],[Month]],15)</f>
        <v>8355</v>
      </c>
      <c r="D276" s="3">
        <f>tempdata[[#This Row],[Year]]+1/24+(tempdata[[#This Row],[Month]]-1)/12</f>
        <v>1922.875</v>
      </c>
      <c r="E276" s="1">
        <v>7.4</v>
      </c>
      <c r="F276" s="1">
        <v>-0.2</v>
      </c>
      <c r="G276" s="1">
        <v>3.6</v>
      </c>
    </row>
    <row r="277" spans="1:7" x14ac:dyDescent="0.3">
      <c r="A277">
        <v>1922</v>
      </c>
      <c r="B277" s="1">
        <v>12</v>
      </c>
      <c r="C277" s="2">
        <f>DATE(tempdata[[#This Row],[Year]],tempdata[[#This Row],[Month]],15)</f>
        <v>8385</v>
      </c>
      <c r="D277" s="3">
        <f>tempdata[[#This Row],[Year]]+1/24+(tempdata[[#This Row],[Month]]-1)/12</f>
        <v>1922.9583333333335</v>
      </c>
      <c r="E277" s="1">
        <v>-0.1</v>
      </c>
      <c r="F277" s="1">
        <v>-9.4</v>
      </c>
      <c r="G277" s="1">
        <v>-4.8</v>
      </c>
    </row>
    <row r="278" spans="1:7" x14ac:dyDescent="0.3">
      <c r="A278">
        <v>1923</v>
      </c>
      <c r="B278" s="1">
        <v>1</v>
      </c>
      <c r="C278" s="2">
        <f>DATE(tempdata[[#This Row],[Year]],tempdata[[#This Row],[Month]],15)</f>
        <v>8416</v>
      </c>
      <c r="D278" s="3">
        <f>tempdata[[#This Row],[Year]]+1/24+(tempdata[[#This Row],[Month]]-1)/12</f>
        <v>1923.0416666666667</v>
      </c>
      <c r="E278" s="1">
        <v>-4.4000000000000004</v>
      </c>
      <c r="F278" s="1">
        <v>-15.4</v>
      </c>
      <c r="G278" s="1">
        <v>-9.9</v>
      </c>
    </row>
    <row r="279" spans="1:7" x14ac:dyDescent="0.3">
      <c r="A279">
        <v>1923</v>
      </c>
      <c r="B279" s="1">
        <v>2</v>
      </c>
      <c r="C279" s="2">
        <f>DATE(tempdata[[#This Row],[Year]],tempdata[[#This Row],[Month]],15)</f>
        <v>8447</v>
      </c>
      <c r="D279" s="3">
        <f>tempdata[[#This Row],[Year]]+1/24+(tempdata[[#This Row],[Month]]-1)/12</f>
        <v>1923.125</v>
      </c>
      <c r="E279" s="1">
        <v>-4.7</v>
      </c>
      <c r="F279" s="1">
        <v>-16.3</v>
      </c>
      <c r="G279" s="1">
        <v>-10.5</v>
      </c>
    </row>
    <row r="280" spans="1:7" x14ac:dyDescent="0.3">
      <c r="A280">
        <v>1923</v>
      </c>
      <c r="B280" s="1">
        <v>3</v>
      </c>
      <c r="C280" s="2">
        <f>DATE(tempdata[[#This Row],[Year]],tempdata[[#This Row],[Month]],15)</f>
        <v>8475</v>
      </c>
      <c r="D280" s="3">
        <f>tempdata[[#This Row],[Year]]+1/24+(tempdata[[#This Row],[Month]]-1)/12</f>
        <v>1923.2083333333335</v>
      </c>
      <c r="E280" s="1">
        <v>0.7</v>
      </c>
      <c r="F280" s="1">
        <v>-11.8</v>
      </c>
      <c r="G280" s="1">
        <v>-5.6</v>
      </c>
    </row>
    <row r="281" spans="1:7" x14ac:dyDescent="0.3">
      <c r="A281">
        <v>1923</v>
      </c>
      <c r="B281" s="1">
        <v>4</v>
      </c>
      <c r="C281" s="2">
        <f>DATE(tempdata[[#This Row],[Year]],tempdata[[#This Row],[Month]],15)</f>
        <v>8506</v>
      </c>
      <c r="D281" s="3">
        <f>tempdata[[#This Row],[Year]]+1/24+(tempdata[[#This Row],[Month]]-1)/12</f>
        <v>1923.2916666666667</v>
      </c>
      <c r="E281" s="1">
        <v>9.4</v>
      </c>
      <c r="F281" s="1">
        <v>-0.8</v>
      </c>
      <c r="G281" s="1">
        <v>4.3</v>
      </c>
    </row>
    <row r="282" spans="1:7" x14ac:dyDescent="0.3">
      <c r="A282">
        <v>1923</v>
      </c>
      <c r="B282" s="1">
        <v>5</v>
      </c>
      <c r="C282" s="2">
        <f>DATE(tempdata[[#This Row],[Year]],tempdata[[#This Row],[Month]],15)</f>
        <v>8536</v>
      </c>
      <c r="D282" s="3">
        <f>tempdata[[#This Row],[Year]]+1/24+(tempdata[[#This Row],[Month]]-1)/12</f>
        <v>1923.375</v>
      </c>
      <c r="E282" s="1"/>
      <c r="F282" s="1">
        <v>4.2</v>
      </c>
      <c r="G282" s="1"/>
    </row>
    <row r="283" spans="1:7" x14ac:dyDescent="0.3">
      <c r="A283">
        <v>1923</v>
      </c>
      <c r="B283" s="1">
        <v>6</v>
      </c>
      <c r="C283" s="2">
        <f>DATE(tempdata[[#This Row],[Year]],tempdata[[#This Row],[Month]],15)</f>
        <v>8567</v>
      </c>
      <c r="D283" s="3">
        <f>tempdata[[#This Row],[Year]]+1/24+(tempdata[[#This Row],[Month]]-1)/12</f>
        <v>1923.4583333333335</v>
      </c>
      <c r="E283" s="1">
        <v>24.2</v>
      </c>
      <c r="F283" s="1">
        <v>12.1</v>
      </c>
      <c r="G283" s="1">
        <v>18.2</v>
      </c>
    </row>
    <row r="284" spans="1:7" x14ac:dyDescent="0.3">
      <c r="A284">
        <v>1923</v>
      </c>
      <c r="B284" s="1">
        <v>7</v>
      </c>
      <c r="C284" s="2">
        <f>DATE(tempdata[[#This Row],[Year]],tempdata[[#This Row],[Month]],15)</f>
        <v>8597</v>
      </c>
      <c r="D284" s="3">
        <f>tempdata[[#This Row],[Year]]+1/24+(tempdata[[#This Row],[Month]]-1)/12</f>
        <v>1923.5416666666667</v>
      </c>
      <c r="E284" s="1">
        <v>26.1</v>
      </c>
      <c r="F284" s="1">
        <v>13.3</v>
      </c>
      <c r="G284" s="1">
        <v>19.7</v>
      </c>
    </row>
    <row r="285" spans="1:7" x14ac:dyDescent="0.3">
      <c r="A285">
        <v>1923</v>
      </c>
      <c r="B285" s="1">
        <v>8</v>
      </c>
      <c r="C285" s="2">
        <f>DATE(tempdata[[#This Row],[Year]],tempdata[[#This Row],[Month]],15)</f>
        <v>8628</v>
      </c>
      <c r="D285" s="3">
        <f>tempdata[[#This Row],[Year]]+1/24+(tempdata[[#This Row],[Month]]-1)/12</f>
        <v>1923.625</v>
      </c>
      <c r="E285" s="1">
        <v>24.8</v>
      </c>
      <c r="F285" s="1">
        <v>12.2</v>
      </c>
      <c r="G285" s="1">
        <v>18.5</v>
      </c>
    </row>
    <row r="286" spans="1:7" x14ac:dyDescent="0.3">
      <c r="A286">
        <v>1923</v>
      </c>
      <c r="B286" s="1">
        <v>9</v>
      </c>
      <c r="C286" s="2">
        <f>DATE(tempdata[[#This Row],[Year]],tempdata[[#This Row],[Month]],15)</f>
        <v>8659</v>
      </c>
      <c r="D286" s="3">
        <f>tempdata[[#This Row],[Year]]+1/24+(tempdata[[#This Row],[Month]]-1)/12</f>
        <v>1923.7083333333335</v>
      </c>
      <c r="E286" s="1">
        <v>21.3</v>
      </c>
      <c r="F286" s="1">
        <v>9.8000000000000007</v>
      </c>
      <c r="G286" s="1">
        <v>15.6</v>
      </c>
    </row>
    <row r="287" spans="1:7" x14ac:dyDescent="0.3">
      <c r="A287">
        <v>1923</v>
      </c>
      <c r="B287" s="1">
        <v>10</v>
      </c>
      <c r="C287" s="2">
        <f>DATE(tempdata[[#This Row],[Year]],tempdata[[#This Row],[Month]],15)</f>
        <v>8689</v>
      </c>
      <c r="D287" s="3">
        <f>tempdata[[#This Row],[Year]]+1/24+(tempdata[[#This Row],[Month]]-1)/12</f>
        <v>1923.7916666666667</v>
      </c>
      <c r="E287" s="1">
        <v>14.1</v>
      </c>
      <c r="F287" s="1">
        <v>2.6</v>
      </c>
      <c r="G287" s="1">
        <v>8.4</v>
      </c>
    </row>
    <row r="288" spans="1:7" x14ac:dyDescent="0.3">
      <c r="A288">
        <v>1923</v>
      </c>
      <c r="B288" s="1">
        <v>11</v>
      </c>
      <c r="C288" s="2">
        <f>DATE(tempdata[[#This Row],[Year]],tempdata[[#This Row],[Month]],15)</f>
        <v>8720</v>
      </c>
      <c r="D288" s="3">
        <f>tempdata[[#This Row],[Year]]+1/24+(tempdata[[#This Row],[Month]]-1)/12</f>
        <v>1923.875</v>
      </c>
      <c r="E288" s="1">
        <v>6.4</v>
      </c>
      <c r="F288" s="1">
        <v>-1</v>
      </c>
      <c r="G288" s="1">
        <v>2.7</v>
      </c>
    </row>
    <row r="289" spans="1:7" x14ac:dyDescent="0.3">
      <c r="A289">
        <v>1923</v>
      </c>
      <c r="B289" s="1">
        <v>12</v>
      </c>
      <c r="C289" s="2">
        <f>DATE(tempdata[[#This Row],[Year]],tempdata[[#This Row],[Month]],15)</f>
        <v>8750</v>
      </c>
      <c r="D289" s="3">
        <f>tempdata[[#This Row],[Year]]+1/24+(tempdata[[#This Row],[Month]]-1)/12</f>
        <v>1923.9583333333335</v>
      </c>
      <c r="E289" s="1"/>
      <c r="G289" s="1"/>
    </row>
    <row r="290" spans="1:7" x14ac:dyDescent="0.3">
      <c r="A290">
        <v>1924</v>
      </c>
      <c r="B290" s="1">
        <v>1</v>
      </c>
      <c r="C290" s="2">
        <f>DATE(tempdata[[#This Row],[Year]],tempdata[[#This Row],[Month]],15)</f>
        <v>8781</v>
      </c>
      <c r="D290" s="3">
        <f>tempdata[[#This Row],[Year]]+1/24+(tempdata[[#This Row],[Month]]-1)/12</f>
        <v>1924.0416666666667</v>
      </c>
      <c r="E290" s="1">
        <v>-1.4</v>
      </c>
      <c r="F290" s="1">
        <v>-12.1</v>
      </c>
      <c r="G290" s="1">
        <v>-6.8</v>
      </c>
    </row>
    <row r="291" spans="1:7" x14ac:dyDescent="0.3">
      <c r="A291">
        <v>1924</v>
      </c>
      <c r="B291" s="1">
        <v>2</v>
      </c>
      <c r="C291" s="2">
        <f>DATE(tempdata[[#This Row],[Year]],tempdata[[#This Row],[Month]],15)</f>
        <v>8812</v>
      </c>
      <c r="D291" s="3">
        <f>tempdata[[#This Row],[Year]]+1/24+(tempdata[[#This Row],[Month]]-1)/12</f>
        <v>1924.125</v>
      </c>
      <c r="E291" s="1">
        <v>-5.0999999999999996</v>
      </c>
      <c r="F291" s="1">
        <v>-17</v>
      </c>
      <c r="G291" s="1">
        <v>-11.1</v>
      </c>
    </row>
    <row r="292" spans="1:7" x14ac:dyDescent="0.3">
      <c r="A292">
        <v>1924</v>
      </c>
      <c r="B292" s="1">
        <v>3</v>
      </c>
      <c r="C292" s="2">
        <f>DATE(tempdata[[#This Row],[Year]],tempdata[[#This Row],[Month]],15)</f>
        <v>8841</v>
      </c>
      <c r="D292" s="3">
        <f>tempdata[[#This Row],[Year]]+1/24+(tempdata[[#This Row],[Month]]-1)/12</f>
        <v>1924.2083333333335</v>
      </c>
      <c r="E292" s="1">
        <v>3.7</v>
      </c>
      <c r="F292" s="1">
        <v>-5.4</v>
      </c>
      <c r="G292" s="1">
        <v>-0.9</v>
      </c>
    </row>
    <row r="293" spans="1:7" x14ac:dyDescent="0.3">
      <c r="A293">
        <v>1924</v>
      </c>
      <c r="B293" s="1">
        <v>4</v>
      </c>
      <c r="C293" s="2">
        <f>DATE(tempdata[[#This Row],[Year]],tempdata[[#This Row],[Month]],15)</f>
        <v>8872</v>
      </c>
      <c r="D293" s="3">
        <f>tempdata[[#This Row],[Year]]+1/24+(tempdata[[#This Row],[Month]]-1)/12</f>
        <v>1924.2916666666667</v>
      </c>
      <c r="E293" s="1">
        <v>11.1</v>
      </c>
      <c r="F293" s="1">
        <v>0.2</v>
      </c>
      <c r="G293" s="1">
        <v>5.7</v>
      </c>
    </row>
    <row r="294" spans="1:7" x14ac:dyDescent="0.3">
      <c r="A294">
        <v>1924</v>
      </c>
      <c r="B294" s="1">
        <v>5</v>
      </c>
      <c r="C294" s="2">
        <f>DATE(tempdata[[#This Row],[Year]],tempdata[[#This Row],[Month]],15)</f>
        <v>8902</v>
      </c>
      <c r="D294" s="3">
        <f>tempdata[[#This Row],[Year]]+1/24+(tempdata[[#This Row],[Month]]-1)/12</f>
        <v>1924.375</v>
      </c>
      <c r="E294" s="1">
        <v>14.7</v>
      </c>
      <c r="F294" s="1">
        <v>5.0999999999999996</v>
      </c>
      <c r="G294" s="1">
        <v>9.9</v>
      </c>
    </row>
    <row r="295" spans="1:7" x14ac:dyDescent="0.3">
      <c r="A295">
        <v>1924</v>
      </c>
      <c r="B295" s="1">
        <v>6</v>
      </c>
      <c r="C295" s="2">
        <f>DATE(tempdata[[#This Row],[Year]],tempdata[[#This Row],[Month]],15)</f>
        <v>8933</v>
      </c>
      <c r="D295" s="3">
        <f>tempdata[[#This Row],[Year]]+1/24+(tempdata[[#This Row],[Month]]-1)/12</f>
        <v>1924.4583333333335</v>
      </c>
      <c r="E295" s="1">
        <v>23.9</v>
      </c>
      <c r="F295" s="1">
        <v>11.1</v>
      </c>
      <c r="G295" s="1">
        <v>17.5</v>
      </c>
    </row>
    <row r="296" spans="1:7" x14ac:dyDescent="0.3">
      <c r="A296">
        <v>1924</v>
      </c>
      <c r="B296" s="1">
        <v>7</v>
      </c>
      <c r="C296" s="2">
        <f>DATE(tempdata[[#This Row],[Year]],tempdata[[#This Row],[Month]],15)</f>
        <v>8963</v>
      </c>
      <c r="D296" s="3">
        <f>tempdata[[#This Row],[Year]]+1/24+(tempdata[[#This Row],[Month]]-1)/12</f>
        <v>1924.5416666666667</v>
      </c>
      <c r="E296" s="1">
        <v>26.2</v>
      </c>
      <c r="F296" s="1">
        <v>13.6</v>
      </c>
      <c r="G296" s="1">
        <v>19.899999999999999</v>
      </c>
    </row>
    <row r="297" spans="1:7" x14ac:dyDescent="0.3">
      <c r="A297">
        <v>1924</v>
      </c>
      <c r="B297" s="1">
        <v>8</v>
      </c>
      <c r="C297" s="2">
        <f>DATE(tempdata[[#This Row],[Year]],tempdata[[#This Row],[Month]],15)</f>
        <v>8994</v>
      </c>
      <c r="D297" s="3">
        <f>tempdata[[#This Row],[Year]]+1/24+(tempdata[[#This Row],[Month]]-1)/12</f>
        <v>1924.625</v>
      </c>
      <c r="E297" s="1">
        <v>25.7</v>
      </c>
      <c r="F297" s="1">
        <v>13.2</v>
      </c>
      <c r="G297" s="1">
        <v>19.5</v>
      </c>
    </row>
    <row r="298" spans="1:7" x14ac:dyDescent="0.3">
      <c r="A298">
        <v>1924</v>
      </c>
      <c r="B298" s="1">
        <v>9</v>
      </c>
      <c r="C298" s="2">
        <f>DATE(tempdata[[#This Row],[Year]],tempdata[[#This Row],[Month]],15)</f>
        <v>9025</v>
      </c>
      <c r="D298" s="3">
        <f>tempdata[[#This Row],[Year]]+1/24+(tempdata[[#This Row],[Month]]-1)/12</f>
        <v>1924.7083333333335</v>
      </c>
      <c r="E298" s="1">
        <v>19.3</v>
      </c>
      <c r="F298" s="1">
        <v>9.1</v>
      </c>
      <c r="G298" s="1">
        <v>14.2</v>
      </c>
    </row>
    <row r="299" spans="1:7" x14ac:dyDescent="0.3">
      <c r="A299">
        <v>1924</v>
      </c>
      <c r="B299" s="1">
        <v>10</v>
      </c>
      <c r="C299" s="2">
        <f>DATE(tempdata[[#This Row],[Year]],tempdata[[#This Row],[Month]],15)</f>
        <v>9055</v>
      </c>
      <c r="D299" s="3">
        <f>tempdata[[#This Row],[Year]]+1/24+(tempdata[[#This Row],[Month]]-1)/12</f>
        <v>1924.7916666666667</v>
      </c>
      <c r="E299" s="1">
        <v>15.9</v>
      </c>
      <c r="F299" s="1">
        <v>3.3</v>
      </c>
      <c r="G299" s="1">
        <v>9.6</v>
      </c>
    </row>
    <row r="300" spans="1:7" x14ac:dyDescent="0.3">
      <c r="A300">
        <v>1924</v>
      </c>
      <c r="B300" s="1">
        <v>11</v>
      </c>
      <c r="C300" s="2">
        <f>DATE(tempdata[[#This Row],[Year]],tempdata[[#This Row],[Month]],15)</f>
        <v>9086</v>
      </c>
      <c r="D300" s="3">
        <f>tempdata[[#This Row],[Year]]+1/24+(tempdata[[#This Row],[Month]]-1)/12</f>
        <v>1924.875</v>
      </c>
      <c r="E300" s="1">
        <v>7.1</v>
      </c>
      <c r="F300" s="1">
        <v>-1.4</v>
      </c>
      <c r="G300" s="1">
        <v>2.9</v>
      </c>
    </row>
    <row r="301" spans="1:7" x14ac:dyDescent="0.3">
      <c r="A301">
        <v>1924</v>
      </c>
      <c r="B301" s="1">
        <v>12</v>
      </c>
      <c r="C301" s="2">
        <f>DATE(tempdata[[#This Row],[Year]],tempdata[[#This Row],[Month]],15)</f>
        <v>9116</v>
      </c>
      <c r="D301" s="3">
        <f>tempdata[[#This Row],[Year]]+1/24+(tempdata[[#This Row],[Month]]-1)/12</f>
        <v>1924.9583333333335</v>
      </c>
      <c r="E301" s="1">
        <v>-2.4</v>
      </c>
      <c r="F301" s="1">
        <v>-11.2</v>
      </c>
      <c r="G301" s="1">
        <v>-6.8</v>
      </c>
    </row>
    <row r="302" spans="1:7" x14ac:dyDescent="0.3">
      <c r="A302">
        <v>1925</v>
      </c>
      <c r="B302" s="1">
        <v>1</v>
      </c>
      <c r="C302" s="2">
        <f>DATE(tempdata[[#This Row],[Year]],tempdata[[#This Row],[Month]],15)</f>
        <v>9147</v>
      </c>
      <c r="D302" s="3">
        <f>tempdata[[#This Row],[Year]]+1/24+(tempdata[[#This Row],[Month]]-1)/12</f>
        <v>1925.0416666666667</v>
      </c>
      <c r="E302" s="1">
        <v>-4.9000000000000004</v>
      </c>
      <c r="F302" s="1">
        <v>-16.5</v>
      </c>
      <c r="G302" s="1">
        <v>-10.7</v>
      </c>
    </row>
    <row r="303" spans="1:7" x14ac:dyDescent="0.3">
      <c r="A303">
        <v>1925</v>
      </c>
      <c r="B303" s="1">
        <v>2</v>
      </c>
      <c r="C303" s="2">
        <f>DATE(tempdata[[#This Row],[Year]],tempdata[[#This Row],[Month]],15)</f>
        <v>9178</v>
      </c>
      <c r="D303" s="3">
        <f>tempdata[[#This Row],[Year]]+1/24+(tempdata[[#This Row],[Month]]-1)/12</f>
        <v>1925.125</v>
      </c>
      <c r="E303" s="1">
        <v>0.9</v>
      </c>
      <c r="F303" s="1">
        <v>-9.4</v>
      </c>
      <c r="G303" s="1">
        <v>-4.3</v>
      </c>
    </row>
    <row r="304" spans="1:7" x14ac:dyDescent="0.3">
      <c r="A304">
        <v>1925</v>
      </c>
      <c r="B304" s="1">
        <v>3</v>
      </c>
      <c r="C304" s="2">
        <f>DATE(tempdata[[#This Row],[Year]],tempdata[[#This Row],[Month]],15)</f>
        <v>9206</v>
      </c>
      <c r="D304" s="3">
        <f>tempdata[[#This Row],[Year]]+1/24+(tempdata[[#This Row],[Month]]-1)/12</f>
        <v>1925.2083333333335</v>
      </c>
      <c r="E304" s="1">
        <v>5.3</v>
      </c>
      <c r="F304" s="1">
        <v>-3.8</v>
      </c>
      <c r="G304" s="1">
        <v>0.8</v>
      </c>
    </row>
    <row r="305" spans="1:7" x14ac:dyDescent="0.3">
      <c r="A305">
        <v>1925</v>
      </c>
      <c r="B305" s="1">
        <v>4</v>
      </c>
      <c r="C305" s="2">
        <f>DATE(tempdata[[#This Row],[Year]],tempdata[[#This Row],[Month]],15)</f>
        <v>9237</v>
      </c>
      <c r="D305" s="3">
        <f>tempdata[[#This Row],[Year]]+1/24+(tempdata[[#This Row],[Month]]-1)/12</f>
        <v>1925.2916666666667</v>
      </c>
      <c r="E305" s="1">
        <v>13.5</v>
      </c>
      <c r="F305" s="1">
        <v>0.9</v>
      </c>
      <c r="G305" s="1">
        <v>7.2</v>
      </c>
    </row>
    <row r="306" spans="1:7" x14ac:dyDescent="0.3">
      <c r="A306">
        <v>1925</v>
      </c>
      <c r="B306" s="1">
        <v>5</v>
      </c>
      <c r="C306" s="2">
        <f>DATE(tempdata[[#This Row],[Year]],tempdata[[#This Row],[Month]],15)</f>
        <v>9267</v>
      </c>
      <c r="D306" s="3">
        <f>tempdata[[#This Row],[Year]]+1/24+(tempdata[[#This Row],[Month]]-1)/12</f>
        <v>1925.375</v>
      </c>
      <c r="E306" s="1">
        <v>16.100000000000001</v>
      </c>
      <c r="F306" s="1">
        <v>4.0999999999999996</v>
      </c>
      <c r="G306" s="1">
        <v>10.1</v>
      </c>
    </row>
    <row r="307" spans="1:7" x14ac:dyDescent="0.3">
      <c r="A307">
        <v>1925</v>
      </c>
      <c r="B307" s="1">
        <v>6</v>
      </c>
      <c r="C307" s="2">
        <f>DATE(tempdata[[#This Row],[Year]],tempdata[[#This Row],[Month]],15)</f>
        <v>9298</v>
      </c>
      <c r="D307" s="3">
        <f>tempdata[[#This Row],[Year]]+1/24+(tempdata[[#This Row],[Month]]-1)/12</f>
        <v>1925.4583333333335</v>
      </c>
      <c r="E307" s="1">
        <v>25.2</v>
      </c>
      <c r="F307" s="1">
        <v>12.9</v>
      </c>
      <c r="G307" s="1">
        <v>19.100000000000001</v>
      </c>
    </row>
    <row r="308" spans="1:7" x14ac:dyDescent="0.3">
      <c r="A308">
        <v>1925</v>
      </c>
      <c r="B308" s="1">
        <v>7</v>
      </c>
      <c r="C308" s="2">
        <f>DATE(tempdata[[#This Row],[Year]],tempdata[[#This Row],[Month]],15)</f>
        <v>9328</v>
      </c>
      <c r="D308" s="3">
        <f>tempdata[[#This Row],[Year]]+1/24+(tempdata[[#This Row],[Month]]-1)/12</f>
        <v>1925.5416666666667</v>
      </c>
      <c r="E308" s="1">
        <v>25.4</v>
      </c>
      <c r="F308" s="1">
        <v>13.4</v>
      </c>
      <c r="G308" s="1">
        <v>19.399999999999999</v>
      </c>
    </row>
    <row r="309" spans="1:7" x14ac:dyDescent="0.3">
      <c r="A309">
        <v>1925</v>
      </c>
      <c r="B309" s="1">
        <v>8</v>
      </c>
      <c r="C309" s="2">
        <f>DATE(tempdata[[#This Row],[Year]],tempdata[[#This Row],[Month]],15)</f>
        <v>9359</v>
      </c>
      <c r="D309" s="3">
        <f>tempdata[[#This Row],[Year]]+1/24+(tempdata[[#This Row],[Month]]-1)/12</f>
        <v>1925.625</v>
      </c>
      <c r="E309" s="1">
        <v>26.8</v>
      </c>
      <c r="F309" s="1">
        <v>14</v>
      </c>
      <c r="G309" s="1">
        <v>20.399999999999999</v>
      </c>
    </row>
    <row r="310" spans="1:7" x14ac:dyDescent="0.3">
      <c r="A310">
        <v>1925</v>
      </c>
      <c r="B310" s="1">
        <v>9</v>
      </c>
      <c r="C310" s="2">
        <f>DATE(tempdata[[#This Row],[Year]],tempdata[[#This Row],[Month]],15)</f>
        <v>9390</v>
      </c>
      <c r="D310" s="3">
        <f>tempdata[[#This Row],[Year]]+1/24+(tempdata[[#This Row],[Month]]-1)/12</f>
        <v>1925.7083333333335</v>
      </c>
      <c r="E310" s="1">
        <v>21.2</v>
      </c>
      <c r="F310" s="1">
        <v>10.7</v>
      </c>
      <c r="G310" s="1">
        <v>16</v>
      </c>
    </row>
    <row r="311" spans="1:7" x14ac:dyDescent="0.3">
      <c r="A311">
        <v>1925</v>
      </c>
      <c r="B311" s="1">
        <v>10</v>
      </c>
      <c r="C311" s="2">
        <f>DATE(tempdata[[#This Row],[Year]],tempdata[[#This Row],[Month]],15)</f>
        <v>9420</v>
      </c>
      <c r="D311" s="3">
        <f>tempdata[[#This Row],[Year]]+1/24+(tempdata[[#This Row],[Month]]-1)/12</f>
        <v>1925.7916666666667</v>
      </c>
      <c r="E311" s="1">
        <v>10.1</v>
      </c>
      <c r="F311" s="1">
        <v>0.6</v>
      </c>
      <c r="G311" s="1">
        <v>5.4</v>
      </c>
    </row>
    <row r="312" spans="1:7" x14ac:dyDescent="0.3">
      <c r="A312">
        <v>1925</v>
      </c>
      <c r="B312" s="1">
        <v>11</v>
      </c>
      <c r="C312" s="2">
        <f>DATE(tempdata[[#This Row],[Year]],tempdata[[#This Row],[Month]],15)</f>
        <v>9451</v>
      </c>
      <c r="D312" s="3">
        <f>tempdata[[#This Row],[Year]]+1/24+(tempdata[[#This Row],[Month]]-1)/12</f>
        <v>1925.875</v>
      </c>
      <c r="E312" s="1">
        <v>6</v>
      </c>
      <c r="F312" s="1">
        <v>-1.7</v>
      </c>
      <c r="G312" s="1">
        <v>2.2000000000000002</v>
      </c>
    </row>
    <row r="313" spans="1:7" x14ac:dyDescent="0.3">
      <c r="A313">
        <v>1925</v>
      </c>
      <c r="B313" s="1">
        <v>12</v>
      </c>
      <c r="C313" s="2">
        <f>DATE(tempdata[[#This Row],[Year]],tempdata[[#This Row],[Month]],15)</f>
        <v>9481</v>
      </c>
      <c r="D313" s="3">
        <f>tempdata[[#This Row],[Year]]+1/24+(tempdata[[#This Row],[Month]]-1)/12</f>
        <v>1925.9583333333335</v>
      </c>
      <c r="E313" s="1">
        <v>-1.1000000000000001</v>
      </c>
      <c r="F313" s="1">
        <v>-8.4</v>
      </c>
      <c r="G313" s="1">
        <v>-4.8</v>
      </c>
    </row>
    <row r="314" spans="1:7" x14ac:dyDescent="0.3">
      <c r="A314">
        <v>1926</v>
      </c>
      <c r="B314" s="1">
        <v>1</v>
      </c>
      <c r="C314" s="2">
        <f>DATE(tempdata[[#This Row],[Year]],tempdata[[#This Row],[Month]],15)</f>
        <v>9512</v>
      </c>
      <c r="D314" s="3">
        <f>tempdata[[#This Row],[Year]]+1/24+(tempdata[[#This Row],[Month]]-1)/12</f>
        <v>1926.0416666666667</v>
      </c>
      <c r="E314" s="1">
        <v>-1.1000000000000001</v>
      </c>
      <c r="F314" s="1">
        <v>-11.3</v>
      </c>
      <c r="G314" s="1">
        <v>-6.2</v>
      </c>
    </row>
    <row r="315" spans="1:7" x14ac:dyDescent="0.3">
      <c r="A315">
        <v>1926</v>
      </c>
      <c r="B315" s="1">
        <v>2</v>
      </c>
      <c r="C315" s="2">
        <f>DATE(tempdata[[#This Row],[Year]],tempdata[[#This Row],[Month]],15)</f>
        <v>9543</v>
      </c>
      <c r="D315" s="3">
        <f>tempdata[[#This Row],[Year]]+1/24+(tempdata[[#This Row],[Month]]-1)/12</f>
        <v>1926.125</v>
      </c>
      <c r="E315" s="1">
        <v>-2.5</v>
      </c>
      <c r="F315" s="1">
        <v>-14.1</v>
      </c>
      <c r="G315" s="1">
        <v>-8.3000000000000007</v>
      </c>
    </row>
    <row r="316" spans="1:7" x14ac:dyDescent="0.3">
      <c r="A316">
        <v>1926</v>
      </c>
      <c r="B316" s="1">
        <v>3</v>
      </c>
      <c r="C316" s="2">
        <f>DATE(tempdata[[#This Row],[Year]],tempdata[[#This Row],[Month]],15)</f>
        <v>9571</v>
      </c>
      <c r="D316" s="3">
        <f>tempdata[[#This Row],[Year]]+1/24+(tempdata[[#This Row],[Month]]-1)/12</f>
        <v>1926.2083333333335</v>
      </c>
      <c r="E316" s="1">
        <v>-0.3</v>
      </c>
      <c r="F316" s="1">
        <v>-9.3000000000000007</v>
      </c>
      <c r="G316" s="1">
        <v>-4.8</v>
      </c>
    </row>
    <row r="317" spans="1:7" x14ac:dyDescent="0.3">
      <c r="A317">
        <v>1926</v>
      </c>
      <c r="B317" s="1">
        <v>4</v>
      </c>
      <c r="C317" s="2">
        <f>DATE(tempdata[[#This Row],[Year]],tempdata[[#This Row],[Month]],15)</f>
        <v>9602</v>
      </c>
      <c r="D317" s="3">
        <f>tempdata[[#This Row],[Year]]+1/24+(tempdata[[#This Row],[Month]]-1)/12</f>
        <v>1926.2916666666667</v>
      </c>
      <c r="E317" s="1">
        <v>6.9</v>
      </c>
      <c r="F317" s="1">
        <v>-2.2999999999999998</v>
      </c>
      <c r="G317" s="1">
        <v>2.2999999999999998</v>
      </c>
    </row>
    <row r="318" spans="1:7" x14ac:dyDescent="0.3">
      <c r="A318">
        <v>1926</v>
      </c>
      <c r="B318" s="1">
        <v>5</v>
      </c>
      <c r="C318" s="2">
        <f>DATE(tempdata[[#This Row],[Year]],tempdata[[#This Row],[Month]],15)</f>
        <v>9632</v>
      </c>
      <c r="D318" s="3">
        <f>tempdata[[#This Row],[Year]]+1/24+(tempdata[[#This Row],[Month]]-1)/12</f>
        <v>1926.375</v>
      </c>
      <c r="E318" s="1">
        <v>18.3</v>
      </c>
      <c r="F318" s="1">
        <v>4.4000000000000004</v>
      </c>
      <c r="G318" s="1">
        <v>11.4</v>
      </c>
    </row>
    <row r="319" spans="1:7" x14ac:dyDescent="0.3">
      <c r="A319">
        <v>1926</v>
      </c>
      <c r="B319" s="1">
        <v>6</v>
      </c>
      <c r="C319" s="2">
        <f>DATE(tempdata[[#This Row],[Year]],tempdata[[#This Row],[Month]],15)</f>
        <v>9663</v>
      </c>
      <c r="D319" s="3">
        <f>tempdata[[#This Row],[Year]]+1/24+(tempdata[[#This Row],[Month]]-1)/12</f>
        <v>1926.4583333333335</v>
      </c>
      <c r="E319" s="1">
        <v>21.5</v>
      </c>
      <c r="F319" s="1">
        <v>9.6</v>
      </c>
      <c r="G319" s="1">
        <v>15.6</v>
      </c>
    </row>
    <row r="320" spans="1:7" x14ac:dyDescent="0.3">
      <c r="A320">
        <v>1926</v>
      </c>
      <c r="B320" s="1">
        <v>7</v>
      </c>
      <c r="C320" s="2">
        <f>DATE(tempdata[[#This Row],[Year]],tempdata[[#This Row],[Month]],15)</f>
        <v>9693</v>
      </c>
      <c r="D320" s="3">
        <f>tempdata[[#This Row],[Year]]+1/24+(tempdata[[#This Row],[Month]]-1)/12</f>
        <v>1926.5416666666667</v>
      </c>
      <c r="E320" s="1">
        <v>26.4</v>
      </c>
      <c r="F320" s="1">
        <v>14.4</v>
      </c>
      <c r="G320" s="1">
        <v>20.399999999999999</v>
      </c>
    </row>
    <row r="321" spans="1:7" x14ac:dyDescent="0.3">
      <c r="A321">
        <v>1926</v>
      </c>
      <c r="B321" s="1">
        <v>8</v>
      </c>
      <c r="C321" s="2">
        <f>DATE(tempdata[[#This Row],[Year]],tempdata[[#This Row],[Month]],15)</f>
        <v>9724</v>
      </c>
      <c r="D321" s="3">
        <f>tempdata[[#This Row],[Year]]+1/24+(tempdata[[#This Row],[Month]]-1)/12</f>
        <v>1926.625</v>
      </c>
      <c r="E321" s="1">
        <v>25.8</v>
      </c>
      <c r="F321" s="1">
        <v>15.2</v>
      </c>
      <c r="G321" s="1">
        <v>20.5</v>
      </c>
    </row>
    <row r="322" spans="1:7" x14ac:dyDescent="0.3">
      <c r="A322">
        <v>1926</v>
      </c>
      <c r="B322" s="1">
        <v>9</v>
      </c>
      <c r="C322" s="2">
        <f>DATE(tempdata[[#This Row],[Year]],tempdata[[#This Row],[Month]],15)</f>
        <v>9755</v>
      </c>
      <c r="D322" s="3">
        <f>tempdata[[#This Row],[Year]]+1/24+(tempdata[[#This Row],[Month]]-1)/12</f>
        <v>1926.7083333333335</v>
      </c>
      <c r="E322" s="1">
        <v>19.399999999999999</v>
      </c>
      <c r="F322" s="1">
        <v>9.6999999999999993</v>
      </c>
      <c r="G322" s="1">
        <v>14.6</v>
      </c>
    </row>
    <row r="323" spans="1:7" x14ac:dyDescent="0.3">
      <c r="A323">
        <v>1926</v>
      </c>
      <c r="B323" s="1">
        <v>10</v>
      </c>
      <c r="C323" s="2">
        <f>DATE(tempdata[[#This Row],[Year]],tempdata[[#This Row],[Month]],15)</f>
        <v>9785</v>
      </c>
      <c r="D323" s="3">
        <f>tempdata[[#This Row],[Year]]+1/24+(tempdata[[#This Row],[Month]]-1)/12</f>
        <v>1926.7916666666667</v>
      </c>
      <c r="E323" s="1">
        <v>12.5</v>
      </c>
      <c r="F323" s="1">
        <v>3.2</v>
      </c>
      <c r="G323" s="1">
        <v>7.9</v>
      </c>
    </row>
    <row r="324" spans="1:7" x14ac:dyDescent="0.3">
      <c r="A324">
        <v>1926</v>
      </c>
      <c r="B324" s="1">
        <v>11</v>
      </c>
      <c r="C324" s="2">
        <f>DATE(tempdata[[#This Row],[Year]],tempdata[[#This Row],[Month]],15)</f>
        <v>9816</v>
      </c>
      <c r="D324" s="3">
        <f>tempdata[[#This Row],[Year]]+1/24+(tempdata[[#This Row],[Month]]-1)/12</f>
        <v>1926.875</v>
      </c>
      <c r="E324" s="1">
        <v>6.7</v>
      </c>
      <c r="F324" s="1">
        <v>-1.6</v>
      </c>
      <c r="G324" s="1">
        <v>2.6</v>
      </c>
    </row>
    <row r="325" spans="1:7" x14ac:dyDescent="0.3">
      <c r="A325">
        <v>1926</v>
      </c>
      <c r="B325" s="1">
        <v>12</v>
      </c>
      <c r="C325" s="2">
        <f>DATE(tempdata[[#This Row],[Year]],tempdata[[#This Row],[Month]],15)</f>
        <v>9846</v>
      </c>
      <c r="D325" s="3">
        <f>tempdata[[#This Row],[Year]]+1/24+(tempdata[[#This Row],[Month]]-1)/12</f>
        <v>1926.9583333333335</v>
      </c>
      <c r="E325" s="1">
        <v>-1.7</v>
      </c>
      <c r="F325" s="1">
        <v>-11.4</v>
      </c>
      <c r="G325" s="1">
        <v>-6.6</v>
      </c>
    </row>
    <row r="326" spans="1:7" x14ac:dyDescent="0.3">
      <c r="A326">
        <v>1927</v>
      </c>
      <c r="B326" s="1">
        <v>1</v>
      </c>
      <c r="C326" s="2">
        <f>DATE(tempdata[[#This Row],[Year]],tempdata[[#This Row],[Month]],15)</f>
        <v>9877</v>
      </c>
      <c r="D326" s="3">
        <f>tempdata[[#This Row],[Year]]+1/24+(tempdata[[#This Row],[Month]]-1)/12</f>
        <v>1927.0416666666667</v>
      </c>
      <c r="E326" s="1">
        <v>-2.7</v>
      </c>
      <c r="F326" s="1">
        <v>-13.9</v>
      </c>
      <c r="G326" s="1">
        <v>-8.3000000000000007</v>
      </c>
    </row>
    <row r="327" spans="1:7" x14ac:dyDescent="0.3">
      <c r="A327">
        <v>1927</v>
      </c>
      <c r="B327" s="1">
        <v>2</v>
      </c>
      <c r="C327" s="2">
        <f>DATE(tempdata[[#This Row],[Year]],tempdata[[#This Row],[Month]],15)</f>
        <v>9908</v>
      </c>
      <c r="D327" s="3">
        <f>tempdata[[#This Row],[Year]]+1/24+(tempdata[[#This Row],[Month]]-1)/12</f>
        <v>1927.125</v>
      </c>
      <c r="E327" s="1">
        <v>-0.4</v>
      </c>
      <c r="F327" s="1">
        <v>-8.9</v>
      </c>
      <c r="G327" s="1">
        <v>-4.7</v>
      </c>
    </row>
    <row r="328" spans="1:7" x14ac:dyDescent="0.3">
      <c r="A328">
        <v>1927</v>
      </c>
      <c r="B328" s="1">
        <v>3</v>
      </c>
      <c r="C328" s="2">
        <f>DATE(tempdata[[#This Row],[Year]],tempdata[[#This Row],[Month]],15)</f>
        <v>9936</v>
      </c>
      <c r="D328" s="3">
        <f>tempdata[[#This Row],[Year]]+1/24+(tempdata[[#This Row],[Month]]-1)/12</f>
        <v>1927.2083333333335</v>
      </c>
      <c r="E328" s="1">
        <v>5.7</v>
      </c>
      <c r="F328" s="1">
        <v>-3.3</v>
      </c>
      <c r="G328" s="1">
        <v>1.2</v>
      </c>
    </row>
    <row r="329" spans="1:7" x14ac:dyDescent="0.3">
      <c r="A329">
        <v>1927</v>
      </c>
      <c r="B329" s="1">
        <v>4</v>
      </c>
      <c r="C329" s="2">
        <f>DATE(tempdata[[#This Row],[Year]],tempdata[[#This Row],[Month]],15)</f>
        <v>9967</v>
      </c>
      <c r="D329" s="3">
        <f>tempdata[[#This Row],[Year]]+1/24+(tempdata[[#This Row],[Month]]-1)/12</f>
        <v>1927.2916666666667</v>
      </c>
      <c r="E329" s="1">
        <v>11.5</v>
      </c>
      <c r="F329" s="1">
        <v>0.3</v>
      </c>
      <c r="G329" s="1">
        <v>5.9</v>
      </c>
    </row>
    <row r="330" spans="1:7" x14ac:dyDescent="0.3">
      <c r="A330">
        <v>1927</v>
      </c>
      <c r="B330" s="1">
        <v>5</v>
      </c>
      <c r="C330" s="2">
        <f>DATE(tempdata[[#This Row],[Year]],tempdata[[#This Row],[Month]],15)</f>
        <v>9997</v>
      </c>
      <c r="D330" s="3">
        <f>tempdata[[#This Row],[Year]]+1/24+(tempdata[[#This Row],[Month]]-1)/12</f>
        <v>1927.375</v>
      </c>
      <c r="E330" s="1">
        <v>17.2</v>
      </c>
      <c r="F330" s="1">
        <v>6.9</v>
      </c>
      <c r="G330" s="1">
        <v>12.1</v>
      </c>
    </row>
    <row r="331" spans="1:7" x14ac:dyDescent="0.3">
      <c r="A331">
        <v>1927</v>
      </c>
      <c r="B331" s="1">
        <v>6</v>
      </c>
      <c r="C331" s="2">
        <f>DATE(tempdata[[#This Row],[Year]],tempdata[[#This Row],[Month]],15)</f>
        <v>10028</v>
      </c>
      <c r="D331" s="3">
        <f>tempdata[[#This Row],[Year]]+1/24+(tempdata[[#This Row],[Month]]-1)/12</f>
        <v>1927.4583333333335</v>
      </c>
      <c r="E331" s="1">
        <v>22.4</v>
      </c>
      <c r="F331" s="1">
        <v>10.6</v>
      </c>
      <c r="G331" s="1">
        <v>16.5</v>
      </c>
    </row>
    <row r="332" spans="1:7" x14ac:dyDescent="0.3">
      <c r="A332">
        <v>1927</v>
      </c>
      <c r="B332" s="1">
        <v>7</v>
      </c>
      <c r="C332" s="2">
        <f>DATE(tempdata[[#This Row],[Year]],tempdata[[#This Row],[Month]],15)</f>
        <v>10058</v>
      </c>
      <c r="D332" s="3">
        <f>tempdata[[#This Row],[Year]]+1/24+(tempdata[[#This Row],[Month]]-1)/12</f>
        <v>1927.5416666666667</v>
      </c>
      <c r="E332" s="1">
        <v>26.4</v>
      </c>
      <c r="F332" s="1">
        <v>15.4</v>
      </c>
      <c r="G332" s="1">
        <v>20.9</v>
      </c>
    </row>
    <row r="333" spans="1:7" x14ac:dyDescent="0.3">
      <c r="A333">
        <v>1927</v>
      </c>
      <c r="B333" s="1">
        <v>8</v>
      </c>
      <c r="C333" s="2">
        <f>DATE(tempdata[[#This Row],[Year]],tempdata[[#This Row],[Month]],15)</f>
        <v>10089</v>
      </c>
      <c r="D333" s="3">
        <f>tempdata[[#This Row],[Year]]+1/24+(tempdata[[#This Row],[Month]]-1)/12</f>
        <v>1927.625</v>
      </c>
      <c r="E333" s="1">
        <v>24.3</v>
      </c>
      <c r="F333" s="1">
        <v>12.3</v>
      </c>
      <c r="G333" s="1">
        <v>18.3</v>
      </c>
    </row>
    <row r="334" spans="1:7" x14ac:dyDescent="0.3">
      <c r="A334">
        <v>1927</v>
      </c>
      <c r="B334" s="1">
        <v>9</v>
      </c>
      <c r="C334" s="2">
        <f>DATE(tempdata[[#This Row],[Year]],tempdata[[#This Row],[Month]],15)</f>
        <v>10120</v>
      </c>
      <c r="D334" s="3">
        <f>tempdata[[#This Row],[Year]]+1/24+(tempdata[[#This Row],[Month]]-1)/12</f>
        <v>1927.7083333333335</v>
      </c>
      <c r="E334" s="1">
        <v>22.1</v>
      </c>
      <c r="F334" s="1">
        <v>11.1</v>
      </c>
      <c r="G334" s="1">
        <v>16.600000000000001</v>
      </c>
    </row>
    <row r="335" spans="1:7" x14ac:dyDescent="0.3">
      <c r="A335">
        <v>1927</v>
      </c>
      <c r="B335" s="1">
        <v>10</v>
      </c>
      <c r="C335" s="2">
        <f>DATE(tempdata[[#This Row],[Year]],tempdata[[#This Row],[Month]],15)</f>
        <v>10150</v>
      </c>
      <c r="D335" s="3">
        <f>tempdata[[#This Row],[Year]]+1/24+(tempdata[[#This Row],[Month]]-1)/12</f>
        <v>1927.7916666666667</v>
      </c>
      <c r="E335" s="1">
        <v>16.2</v>
      </c>
      <c r="F335" s="1">
        <v>5.9</v>
      </c>
      <c r="G335" s="1">
        <v>11.1</v>
      </c>
    </row>
    <row r="336" spans="1:7" x14ac:dyDescent="0.3">
      <c r="A336">
        <v>1927</v>
      </c>
      <c r="B336" s="1">
        <v>11</v>
      </c>
      <c r="C336" s="2">
        <f>DATE(tempdata[[#This Row],[Year]],tempdata[[#This Row],[Month]],15)</f>
        <v>10181</v>
      </c>
      <c r="D336" s="3">
        <f>tempdata[[#This Row],[Year]]+1/24+(tempdata[[#This Row],[Month]]-1)/12</f>
        <v>1927.875</v>
      </c>
      <c r="E336" s="1">
        <v>8.1999999999999993</v>
      </c>
      <c r="F336" s="1">
        <v>0.1</v>
      </c>
      <c r="G336" s="1">
        <v>4.2</v>
      </c>
    </row>
    <row r="337" spans="1:7" x14ac:dyDescent="0.3">
      <c r="A337">
        <v>1927</v>
      </c>
      <c r="B337" s="1">
        <v>12</v>
      </c>
      <c r="C337" s="2">
        <f>DATE(tempdata[[#This Row],[Year]],tempdata[[#This Row],[Month]],15)</f>
        <v>10211</v>
      </c>
      <c r="D337" s="3">
        <f>tempdata[[#This Row],[Year]]+1/24+(tempdata[[#This Row],[Month]]-1)/12</f>
        <v>1927.9583333333335</v>
      </c>
      <c r="E337" s="1">
        <v>0.5</v>
      </c>
      <c r="F337" s="1">
        <v>-7.2</v>
      </c>
      <c r="G337" s="1">
        <v>-3.4</v>
      </c>
    </row>
    <row r="338" spans="1:7" x14ac:dyDescent="0.3">
      <c r="A338">
        <v>1928</v>
      </c>
      <c r="B338" s="1">
        <v>1</v>
      </c>
      <c r="C338" s="2">
        <f>DATE(tempdata[[#This Row],[Year]],tempdata[[#This Row],[Month]],15)</f>
        <v>10242</v>
      </c>
      <c r="D338" s="3">
        <f>tempdata[[#This Row],[Year]]+1/24+(tempdata[[#This Row],[Month]]-1)/12</f>
        <v>1928.0416666666667</v>
      </c>
      <c r="E338" s="1">
        <v>-1.4</v>
      </c>
      <c r="F338" s="1">
        <v>-9.9</v>
      </c>
      <c r="G338" s="1">
        <v>-5.7</v>
      </c>
    </row>
    <row r="339" spans="1:7" x14ac:dyDescent="0.3">
      <c r="A339">
        <v>1928</v>
      </c>
      <c r="B339" s="1">
        <v>2</v>
      </c>
      <c r="C339" s="2">
        <f>DATE(tempdata[[#This Row],[Year]],tempdata[[#This Row],[Month]],15)</f>
        <v>10273</v>
      </c>
      <c r="D339" s="3">
        <f>tempdata[[#This Row],[Year]]+1/24+(tempdata[[#This Row],[Month]]-1)/12</f>
        <v>1928.125</v>
      </c>
      <c r="E339" s="1">
        <v>-1</v>
      </c>
      <c r="F339" s="1">
        <v>-11.9</v>
      </c>
      <c r="G339" s="1">
        <v>-6.5</v>
      </c>
    </row>
    <row r="340" spans="1:7" x14ac:dyDescent="0.3">
      <c r="A340">
        <v>1928</v>
      </c>
      <c r="B340" s="1">
        <v>3</v>
      </c>
      <c r="C340" s="2">
        <f>DATE(tempdata[[#This Row],[Year]],tempdata[[#This Row],[Month]],15)</f>
        <v>10302</v>
      </c>
      <c r="D340" s="3">
        <f>tempdata[[#This Row],[Year]]+1/24+(tempdata[[#This Row],[Month]]-1)/12</f>
        <v>1928.2083333333335</v>
      </c>
      <c r="E340" s="1">
        <v>3.4</v>
      </c>
      <c r="F340" s="1">
        <v>-6.2</v>
      </c>
      <c r="G340" s="1">
        <v>-1.4</v>
      </c>
    </row>
    <row r="341" spans="1:7" x14ac:dyDescent="0.3">
      <c r="A341">
        <v>1928</v>
      </c>
      <c r="B341" s="1">
        <v>4</v>
      </c>
      <c r="C341" s="2">
        <f>DATE(tempdata[[#This Row],[Year]],tempdata[[#This Row],[Month]],15)</f>
        <v>10333</v>
      </c>
      <c r="D341" s="3">
        <f>tempdata[[#This Row],[Year]]+1/24+(tempdata[[#This Row],[Month]]-1)/12</f>
        <v>1928.2916666666667</v>
      </c>
      <c r="E341" s="1">
        <v>9.4</v>
      </c>
      <c r="F341" s="1">
        <v>-0.8</v>
      </c>
      <c r="G341" s="1">
        <v>4.3</v>
      </c>
    </row>
    <row r="342" spans="1:7" x14ac:dyDescent="0.3">
      <c r="A342">
        <v>1928</v>
      </c>
      <c r="B342" s="1">
        <v>5</v>
      </c>
      <c r="C342" s="2">
        <f>DATE(tempdata[[#This Row],[Year]],tempdata[[#This Row],[Month]],15)</f>
        <v>10363</v>
      </c>
      <c r="D342" s="3">
        <f>tempdata[[#This Row],[Year]]+1/24+(tempdata[[#This Row],[Month]]-1)/12</f>
        <v>1928.375</v>
      </c>
      <c r="E342" s="1">
        <v>18.399999999999999</v>
      </c>
      <c r="F342" s="1">
        <v>5.8</v>
      </c>
      <c r="G342" s="1">
        <v>12.1</v>
      </c>
    </row>
    <row r="343" spans="1:7" x14ac:dyDescent="0.3">
      <c r="A343">
        <v>1928</v>
      </c>
      <c r="B343" s="1">
        <v>6</v>
      </c>
      <c r="C343" s="2">
        <f>DATE(tempdata[[#This Row],[Year]],tempdata[[#This Row],[Month]],15)</f>
        <v>10394</v>
      </c>
      <c r="D343" s="3">
        <f>tempdata[[#This Row],[Year]]+1/24+(tempdata[[#This Row],[Month]]-1)/12</f>
        <v>1928.4583333333335</v>
      </c>
      <c r="E343" s="1">
        <v>21.7</v>
      </c>
      <c r="F343" s="1">
        <v>11.6</v>
      </c>
      <c r="G343" s="1">
        <v>16.7</v>
      </c>
    </row>
    <row r="344" spans="1:7" x14ac:dyDescent="0.3">
      <c r="A344">
        <v>1928</v>
      </c>
      <c r="B344" s="1">
        <v>7</v>
      </c>
      <c r="C344" s="2">
        <f>DATE(tempdata[[#This Row],[Year]],tempdata[[#This Row],[Month]],15)</f>
        <v>10424</v>
      </c>
      <c r="D344" s="3">
        <f>tempdata[[#This Row],[Year]]+1/24+(tempdata[[#This Row],[Month]]-1)/12</f>
        <v>1928.5416666666667</v>
      </c>
      <c r="E344" s="1">
        <v>26.7</v>
      </c>
      <c r="F344" s="1">
        <v>15.6</v>
      </c>
      <c r="G344" s="1">
        <v>21.2</v>
      </c>
    </row>
    <row r="345" spans="1:7" x14ac:dyDescent="0.3">
      <c r="A345">
        <v>1928</v>
      </c>
      <c r="B345" s="1">
        <v>8</v>
      </c>
      <c r="C345" s="2">
        <f>DATE(tempdata[[#This Row],[Year]],tempdata[[#This Row],[Month]],15)</f>
        <v>10455</v>
      </c>
      <c r="D345" s="3">
        <f>tempdata[[#This Row],[Year]]+1/24+(tempdata[[#This Row],[Month]]-1)/12</f>
        <v>1928.625</v>
      </c>
      <c r="E345" s="1">
        <v>27.2</v>
      </c>
      <c r="F345" s="1">
        <v>15.8</v>
      </c>
      <c r="G345" s="1">
        <v>21.5</v>
      </c>
    </row>
    <row r="346" spans="1:7" x14ac:dyDescent="0.3">
      <c r="A346">
        <v>1928</v>
      </c>
      <c r="B346" s="1">
        <v>9</v>
      </c>
      <c r="C346" s="2">
        <f>DATE(tempdata[[#This Row],[Year]],tempdata[[#This Row],[Month]],15)</f>
        <v>10486</v>
      </c>
      <c r="D346" s="3">
        <f>tempdata[[#This Row],[Year]]+1/24+(tempdata[[#This Row],[Month]]-1)/12</f>
        <v>1928.7083333333335</v>
      </c>
      <c r="E346" s="1">
        <v>19.100000000000001</v>
      </c>
      <c r="F346" s="1">
        <v>9.1</v>
      </c>
      <c r="G346" s="1">
        <v>14.1</v>
      </c>
    </row>
    <row r="347" spans="1:7" x14ac:dyDescent="0.3">
      <c r="A347">
        <v>1928</v>
      </c>
      <c r="B347" s="1">
        <v>10</v>
      </c>
      <c r="C347" s="2">
        <f>DATE(tempdata[[#This Row],[Year]],tempdata[[#This Row],[Month]],15)</f>
        <v>10516</v>
      </c>
      <c r="D347" s="3">
        <f>tempdata[[#This Row],[Year]]+1/24+(tempdata[[#This Row],[Month]]-1)/12</f>
        <v>1928.7916666666667</v>
      </c>
      <c r="E347" s="1">
        <v>14.8</v>
      </c>
      <c r="F347" s="1">
        <v>5.0999999999999996</v>
      </c>
      <c r="G347" s="1">
        <v>10</v>
      </c>
    </row>
    <row r="348" spans="1:7" x14ac:dyDescent="0.3">
      <c r="A348">
        <v>1928</v>
      </c>
      <c r="B348" s="1">
        <v>11</v>
      </c>
      <c r="C348" s="2">
        <f>DATE(tempdata[[#This Row],[Year]],tempdata[[#This Row],[Month]],15)</f>
        <v>10547</v>
      </c>
      <c r="D348" s="3">
        <f>tempdata[[#This Row],[Year]]+1/24+(tempdata[[#This Row],[Month]]-1)/12</f>
        <v>1928.875</v>
      </c>
      <c r="E348" s="1">
        <v>7.3</v>
      </c>
      <c r="F348" s="1">
        <v>-0.3</v>
      </c>
      <c r="G348" s="1">
        <v>3.5</v>
      </c>
    </row>
    <row r="349" spans="1:7" x14ac:dyDescent="0.3">
      <c r="A349">
        <v>1928</v>
      </c>
      <c r="B349" s="1">
        <v>12</v>
      </c>
      <c r="C349" s="2">
        <f>DATE(tempdata[[#This Row],[Year]],tempdata[[#This Row],[Month]],15)</f>
        <v>10577</v>
      </c>
      <c r="D349" s="3">
        <f>tempdata[[#This Row],[Year]]+1/24+(tempdata[[#This Row],[Month]]-1)/12</f>
        <v>1928.9583333333335</v>
      </c>
      <c r="E349" s="1">
        <v>2.2000000000000002</v>
      </c>
      <c r="F349" s="1">
        <v>-4.5999999999999996</v>
      </c>
      <c r="G349" s="1">
        <v>-1.2</v>
      </c>
    </row>
    <row r="350" spans="1:7" x14ac:dyDescent="0.3">
      <c r="A350">
        <v>1929</v>
      </c>
      <c r="B350" s="1">
        <v>1</v>
      </c>
      <c r="C350" s="2">
        <f>DATE(tempdata[[#This Row],[Year]],tempdata[[#This Row],[Month]],15)</f>
        <v>10608</v>
      </c>
      <c r="D350" s="3">
        <f>tempdata[[#This Row],[Year]]+1/24+(tempdata[[#This Row],[Month]]-1)/12</f>
        <v>1929.0416666666667</v>
      </c>
      <c r="E350" s="1">
        <v>-2.2000000000000002</v>
      </c>
      <c r="F350" s="1">
        <v>-12.4</v>
      </c>
      <c r="G350" s="1">
        <v>-7.3</v>
      </c>
    </row>
    <row r="351" spans="1:7" x14ac:dyDescent="0.3">
      <c r="A351">
        <v>1929</v>
      </c>
      <c r="B351" s="1">
        <v>2</v>
      </c>
      <c r="C351" s="2">
        <f>DATE(tempdata[[#This Row],[Year]],tempdata[[#This Row],[Month]],15)</f>
        <v>10639</v>
      </c>
      <c r="D351" s="3">
        <f>tempdata[[#This Row],[Year]]+1/24+(tempdata[[#This Row],[Month]]-1)/12</f>
        <v>1929.125</v>
      </c>
      <c r="E351" s="1">
        <v>-2.9</v>
      </c>
      <c r="F351" s="1">
        <v>-13.2</v>
      </c>
      <c r="G351" s="1">
        <v>-8.1</v>
      </c>
    </row>
    <row r="352" spans="1:7" x14ac:dyDescent="0.3">
      <c r="A352">
        <v>1929</v>
      </c>
      <c r="B352" s="1">
        <v>3</v>
      </c>
      <c r="C352" s="2">
        <f>DATE(tempdata[[#This Row],[Year]],tempdata[[#This Row],[Month]],15)</f>
        <v>10667</v>
      </c>
      <c r="D352" s="3">
        <f>tempdata[[#This Row],[Year]]+1/24+(tempdata[[#This Row],[Month]]-1)/12</f>
        <v>1929.2083333333335</v>
      </c>
      <c r="E352" s="1">
        <v>6.1</v>
      </c>
      <c r="F352" s="1">
        <v>-3</v>
      </c>
      <c r="G352" s="1">
        <v>1.6</v>
      </c>
    </row>
    <row r="353" spans="1:7" x14ac:dyDescent="0.3">
      <c r="A353">
        <v>1929</v>
      </c>
      <c r="B353" s="1">
        <v>4</v>
      </c>
      <c r="C353" s="2">
        <f>DATE(tempdata[[#This Row],[Year]],tempdata[[#This Row],[Month]],15)</f>
        <v>10698</v>
      </c>
      <c r="D353" s="3">
        <f>tempdata[[#This Row],[Year]]+1/24+(tempdata[[#This Row],[Month]]-1)/12</f>
        <v>1929.2916666666667</v>
      </c>
      <c r="E353" s="1">
        <v>12</v>
      </c>
      <c r="F353" s="1">
        <v>2</v>
      </c>
      <c r="G353" s="1">
        <v>7</v>
      </c>
    </row>
    <row r="354" spans="1:7" x14ac:dyDescent="0.3">
      <c r="A354">
        <v>1929</v>
      </c>
      <c r="B354" s="1">
        <v>5</v>
      </c>
      <c r="C354" s="2">
        <f>DATE(tempdata[[#This Row],[Year]],tempdata[[#This Row],[Month]],15)</f>
        <v>10728</v>
      </c>
      <c r="D354" s="3">
        <f>tempdata[[#This Row],[Year]]+1/24+(tempdata[[#This Row],[Month]]-1)/12</f>
        <v>1929.375</v>
      </c>
      <c r="E354" s="1">
        <v>17.600000000000001</v>
      </c>
      <c r="F354" s="1">
        <v>5.5</v>
      </c>
      <c r="G354" s="1">
        <v>11.6</v>
      </c>
    </row>
    <row r="355" spans="1:7" x14ac:dyDescent="0.3">
      <c r="A355">
        <v>1929</v>
      </c>
      <c r="B355" s="1">
        <v>6</v>
      </c>
      <c r="C355" s="2">
        <f>DATE(tempdata[[#This Row],[Year]],tempdata[[#This Row],[Month]],15)</f>
        <v>10759</v>
      </c>
      <c r="D355" s="3">
        <f>tempdata[[#This Row],[Year]]+1/24+(tempdata[[#This Row],[Month]]-1)/12</f>
        <v>1929.4583333333335</v>
      </c>
      <c r="E355" s="1">
        <v>24.1</v>
      </c>
      <c r="F355" s="1">
        <v>11.6</v>
      </c>
      <c r="G355" s="1">
        <v>17.899999999999999</v>
      </c>
    </row>
    <row r="356" spans="1:7" x14ac:dyDescent="0.3">
      <c r="A356">
        <v>1929</v>
      </c>
      <c r="B356" s="1">
        <v>7</v>
      </c>
      <c r="C356" s="2">
        <f>DATE(tempdata[[#This Row],[Year]],tempdata[[#This Row],[Month]],15)</f>
        <v>10789</v>
      </c>
      <c r="D356" s="3">
        <f>tempdata[[#This Row],[Year]]+1/24+(tempdata[[#This Row],[Month]]-1)/12</f>
        <v>1929.5416666666667</v>
      </c>
      <c r="E356" s="1">
        <v>26.6</v>
      </c>
      <c r="F356" s="1">
        <v>13.7</v>
      </c>
      <c r="G356" s="1">
        <v>20.2</v>
      </c>
    </row>
    <row r="357" spans="1:7" x14ac:dyDescent="0.3">
      <c r="A357">
        <v>1929</v>
      </c>
      <c r="B357" s="1">
        <v>8</v>
      </c>
      <c r="C357" s="2">
        <f>DATE(tempdata[[#This Row],[Year]],tempdata[[#This Row],[Month]],15)</f>
        <v>10820</v>
      </c>
      <c r="D357" s="3">
        <f>tempdata[[#This Row],[Year]]+1/24+(tempdata[[#This Row],[Month]]-1)/12</f>
        <v>1929.625</v>
      </c>
      <c r="E357" s="1">
        <v>24.7</v>
      </c>
      <c r="F357" s="1">
        <v>12.6</v>
      </c>
      <c r="G357" s="1">
        <v>18.7</v>
      </c>
    </row>
    <row r="358" spans="1:7" x14ac:dyDescent="0.3">
      <c r="A358">
        <v>1929</v>
      </c>
      <c r="B358" s="1">
        <v>9</v>
      </c>
      <c r="C358" s="2">
        <f>DATE(tempdata[[#This Row],[Year]],tempdata[[#This Row],[Month]],15)</f>
        <v>10851</v>
      </c>
      <c r="D358" s="3">
        <f>tempdata[[#This Row],[Year]]+1/24+(tempdata[[#This Row],[Month]]-1)/12</f>
        <v>1929.7083333333335</v>
      </c>
      <c r="E358" s="1">
        <v>22.9</v>
      </c>
      <c r="F358" s="1">
        <v>11.7</v>
      </c>
      <c r="G358" s="1">
        <v>17.3</v>
      </c>
    </row>
    <row r="359" spans="1:7" x14ac:dyDescent="0.3">
      <c r="A359">
        <v>1929</v>
      </c>
      <c r="B359" s="1">
        <v>10</v>
      </c>
      <c r="C359" s="2">
        <f>DATE(tempdata[[#This Row],[Year]],tempdata[[#This Row],[Month]],15)</f>
        <v>10881</v>
      </c>
      <c r="D359" s="3">
        <f>tempdata[[#This Row],[Year]]+1/24+(tempdata[[#This Row],[Month]]-1)/12</f>
        <v>1929.7916666666667</v>
      </c>
      <c r="E359" s="1">
        <v>13.2</v>
      </c>
      <c r="F359" s="1">
        <v>3.7</v>
      </c>
      <c r="G359" s="1">
        <v>8.5</v>
      </c>
    </row>
    <row r="360" spans="1:7" x14ac:dyDescent="0.3">
      <c r="A360">
        <v>1929</v>
      </c>
      <c r="B360" s="1">
        <v>11</v>
      </c>
      <c r="C360" s="2">
        <f>DATE(tempdata[[#This Row],[Year]],tempdata[[#This Row],[Month]],15)</f>
        <v>10912</v>
      </c>
      <c r="D360" s="3">
        <f>tempdata[[#This Row],[Year]]+1/24+(tempdata[[#This Row],[Month]]-1)/12</f>
        <v>1929.875</v>
      </c>
      <c r="E360" s="1">
        <v>6.3</v>
      </c>
      <c r="F360" s="1">
        <v>-0.9</v>
      </c>
      <c r="G360" s="1">
        <v>2.7</v>
      </c>
    </row>
    <row r="361" spans="1:7" x14ac:dyDescent="0.3">
      <c r="A361">
        <v>1929</v>
      </c>
      <c r="B361" s="1">
        <v>12</v>
      </c>
      <c r="C361" s="2">
        <f>DATE(tempdata[[#This Row],[Year]],tempdata[[#This Row],[Month]],15)</f>
        <v>10942</v>
      </c>
      <c r="D361" s="3">
        <f>tempdata[[#This Row],[Year]]+1/24+(tempdata[[#This Row],[Month]]-1)/12</f>
        <v>1929.9583333333335</v>
      </c>
      <c r="E361" s="1">
        <v>-2.7</v>
      </c>
      <c r="F361" s="1">
        <v>-9.8000000000000007</v>
      </c>
      <c r="G361" s="1">
        <v>-6.3</v>
      </c>
    </row>
    <row r="362" spans="1:7" x14ac:dyDescent="0.3">
      <c r="A362">
        <v>1930</v>
      </c>
      <c r="B362" s="1">
        <v>1</v>
      </c>
      <c r="C362" s="2">
        <f>DATE(tempdata[[#This Row],[Year]],tempdata[[#This Row],[Month]],15)</f>
        <v>10973</v>
      </c>
      <c r="D362" s="3">
        <f>tempdata[[#This Row],[Year]]+1/24+(tempdata[[#This Row],[Month]]-1)/12</f>
        <v>1930.0416666666667</v>
      </c>
      <c r="E362" s="1">
        <v>-1.8</v>
      </c>
      <c r="F362" s="1">
        <v>-11.1</v>
      </c>
      <c r="G362" s="1">
        <v>-6.5</v>
      </c>
    </row>
    <row r="363" spans="1:7" x14ac:dyDescent="0.3">
      <c r="A363">
        <v>1930</v>
      </c>
      <c r="B363" s="1">
        <v>2</v>
      </c>
      <c r="C363" s="2">
        <f>DATE(tempdata[[#This Row],[Year]],tempdata[[#This Row],[Month]],15)</f>
        <v>11004</v>
      </c>
      <c r="D363" s="3">
        <f>tempdata[[#This Row],[Year]]+1/24+(tempdata[[#This Row],[Month]]-1)/12</f>
        <v>1930.125</v>
      </c>
      <c r="E363" s="1"/>
      <c r="G363" s="1"/>
    </row>
    <row r="364" spans="1:7" x14ac:dyDescent="0.3">
      <c r="A364">
        <v>1930</v>
      </c>
      <c r="B364" s="1">
        <v>3</v>
      </c>
      <c r="C364" s="2">
        <f>DATE(tempdata[[#This Row],[Year]],tempdata[[#This Row],[Month]],15)</f>
        <v>11032</v>
      </c>
      <c r="D364" s="3">
        <f>tempdata[[#This Row],[Year]]+1/24+(tempdata[[#This Row],[Month]]-1)/12</f>
        <v>1930.2083333333335</v>
      </c>
      <c r="E364" s="1"/>
      <c r="G364" s="1"/>
    </row>
    <row r="365" spans="1:7" x14ac:dyDescent="0.3">
      <c r="A365">
        <v>1930</v>
      </c>
      <c r="B365" s="1">
        <v>4</v>
      </c>
      <c r="C365" s="2">
        <f>DATE(tempdata[[#This Row],[Year]],tempdata[[#This Row],[Month]],15)</f>
        <v>11063</v>
      </c>
      <c r="D365" s="3">
        <f>tempdata[[#This Row],[Year]]+1/24+(tempdata[[#This Row],[Month]]-1)/12</f>
        <v>1930.2916666666667</v>
      </c>
      <c r="E365" s="1"/>
      <c r="G365" s="1"/>
    </row>
    <row r="366" spans="1:7" x14ac:dyDescent="0.3">
      <c r="A366">
        <v>1930</v>
      </c>
      <c r="B366" s="1">
        <v>5</v>
      </c>
      <c r="C366" s="2">
        <f>DATE(tempdata[[#This Row],[Year]],tempdata[[#This Row],[Month]],15)</f>
        <v>11093</v>
      </c>
      <c r="D366" s="3">
        <f>tempdata[[#This Row],[Year]]+1/24+(tempdata[[#This Row],[Month]]-1)/12</f>
        <v>1930.375</v>
      </c>
      <c r="E366" s="1"/>
      <c r="G366" s="1"/>
    </row>
    <row r="367" spans="1:7" x14ac:dyDescent="0.3">
      <c r="A367">
        <v>1930</v>
      </c>
      <c r="B367" s="1">
        <v>6</v>
      </c>
      <c r="C367" s="2">
        <f>DATE(tempdata[[#This Row],[Year]],tempdata[[#This Row],[Month]],15)</f>
        <v>11124</v>
      </c>
      <c r="D367" s="3">
        <f>tempdata[[#This Row],[Year]]+1/24+(tempdata[[#This Row],[Month]]-1)/12</f>
        <v>1930.4583333333335</v>
      </c>
      <c r="E367" s="1"/>
      <c r="G367" s="1"/>
    </row>
    <row r="368" spans="1:7" x14ac:dyDescent="0.3">
      <c r="A368">
        <v>1930</v>
      </c>
      <c r="B368" s="1">
        <v>7</v>
      </c>
      <c r="C368" s="2">
        <f>DATE(tempdata[[#This Row],[Year]],tempdata[[#This Row],[Month]],15)</f>
        <v>11154</v>
      </c>
      <c r="D368" s="3">
        <f>tempdata[[#This Row],[Year]]+1/24+(tempdata[[#This Row],[Month]]-1)/12</f>
        <v>1930.5416666666667</v>
      </c>
      <c r="E368" s="1"/>
      <c r="G368" s="1"/>
    </row>
    <row r="369" spans="1:7" x14ac:dyDescent="0.3">
      <c r="A369">
        <v>1930</v>
      </c>
      <c r="B369" s="1">
        <v>8</v>
      </c>
      <c r="C369" s="2">
        <f>DATE(tempdata[[#This Row],[Year]],tempdata[[#This Row],[Month]],15)</f>
        <v>11185</v>
      </c>
      <c r="D369" s="3">
        <f>tempdata[[#This Row],[Year]]+1/24+(tempdata[[#This Row],[Month]]-1)/12</f>
        <v>1930.625</v>
      </c>
      <c r="E369" s="1"/>
      <c r="G369" s="1"/>
    </row>
    <row r="370" spans="1:7" x14ac:dyDescent="0.3">
      <c r="A370">
        <v>1930</v>
      </c>
      <c r="B370" s="1">
        <v>9</v>
      </c>
      <c r="C370" s="2">
        <f>DATE(tempdata[[#This Row],[Year]],tempdata[[#This Row],[Month]],15)</f>
        <v>11216</v>
      </c>
      <c r="D370" s="3">
        <f>tempdata[[#This Row],[Year]]+1/24+(tempdata[[#This Row],[Month]]-1)/12</f>
        <v>1930.7083333333335</v>
      </c>
      <c r="E370" s="1"/>
      <c r="G370" s="1"/>
    </row>
    <row r="371" spans="1:7" x14ac:dyDescent="0.3">
      <c r="A371">
        <v>1930</v>
      </c>
      <c r="B371" s="1">
        <v>10</v>
      </c>
      <c r="C371" s="2">
        <f>DATE(tempdata[[#This Row],[Year]],tempdata[[#This Row],[Month]],15)</f>
        <v>11246</v>
      </c>
      <c r="D371" s="3">
        <f>tempdata[[#This Row],[Year]]+1/24+(tempdata[[#This Row],[Month]]-1)/12</f>
        <v>1930.7916666666667</v>
      </c>
      <c r="E371" s="1"/>
      <c r="G371" s="1"/>
    </row>
    <row r="372" spans="1:7" x14ac:dyDescent="0.3">
      <c r="A372">
        <v>1930</v>
      </c>
      <c r="B372" s="1">
        <v>11</v>
      </c>
      <c r="C372" s="2">
        <f>DATE(tempdata[[#This Row],[Year]],tempdata[[#This Row],[Month]],15)</f>
        <v>11277</v>
      </c>
      <c r="D372" s="3">
        <f>tempdata[[#This Row],[Year]]+1/24+(tempdata[[#This Row],[Month]]-1)/12</f>
        <v>1930.875</v>
      </c>
      <c r="E372" s="1"/>
      <c r="G372" s="1"/>
    </row>
    <row r="373" spans="1:7" x14ac:dyDescent="0.3">
      <c r="A373">
        <v>1930</v>
      </c>
      <c r="B373" s="1">
        <v>12</v>
      </c>
      <c r="C373" s="2">
        <f>DATE(tempdata[[#This Row],[Year]],tempdata[[#This Row],[Month]],15)</f>
        <v>11307</v>
      </c>
      <c r="D373" s="3">
        <f>tempdata[[#This Row],[Year]]+1/24+(tempdata[[#This Row],[Month]]-1)/12</f>
        <v>1930.9583333333335</v>
      </c>
      <c r="E373" s="1"/>
      <c r="G373" s="1"/>
    </row>
    <row r="374" spans="1:7" x14ac:dyDescent="0.3">
      <c r="A374">
        <v>1931</v>
      </c>
      <c r="B374" s="1">
        <v>1</v>
      </c>
      <c r="C374" s="2">
        <f>DATE(tempdata[[#This Row],[Year]],tempdata[[#This Row],[Month]],15)</f>
        <v>11338</v>
      </c>
      <c r="D374" s="3">
        <f>tempdata[[#This Row],[Year]]+1/24+(tempdata[[#This Row],[Month]]-1)/12</f>
        <v>1931.0416666666667</v>
      </c>
      <c r="E374" s="1"/>
      <c r="G374" s="1"/>
    </row>
    <row r="375" spans="1:7" x14ac:dyDescent="0.3">
      <c r="A375">
        <v>1931</v>
      </c>
      <c r="B375" s="1">
        <v>2</v>
      </c>
      <c r="C375" s="2">
        <f>DATE(tempdata[[#This Row],[Year]],tempdata[[#This Row],[Month]],15)</f>
        <v>11369</v>
      </c>
      <c r="D375" s="3">
        <f>tempdata[[#This Row],[Year]]+1/24+(tempdata[[#This Row],[Month]]-1)/12</f>
        <v>1931.125</v>
      </c>
      <c r="E375" s="1"/>
      <c r="G375" s="1"/>
    </row>
    <row r="376" spans="1:7" x14ac:dyDescent="0.3">
      <c r="A376">
        <v>1931</v>
      </c>
      <c r="B376" s="1">
        <v>3</v>
      </c>
      <c r="C376" s="2">
        <f>DATE(tempdata[[#This Row],[Year]],tempdata[[#This Row],[Month]],15)</f>
        <v>11397</v>
      </c>
      <c r="D376" s="3">
        <f>tempdata[[#This Row],[Year]]+1/24+(tempdata[[#This Row],[Month]]-1)/12</f>
        <v>1931.2083333333335</v>
      </c>
      <c r="E376" s="1"/>
      <c r="G376" s="1"/>
    </row>
    <row r="377" spans="1:7" x14ac:dyDescent="0.3">
      <c r="A377">
        <v>1931</v>
      </c>
      <c r="B377" s="1">
        <v>4</v>
      </c>
      <c r="C377" s="2">
        <f>DATE(tempdata[[#This Row],[Year]],tempdata[[#This Row],[Month]],15)</f>
        <v>11428</v>
      </c>
      <c r="D377" s="3">
        <f>tempdata[[#This Row],[Year]]+1/24+(tempdata[[#This Row],[Month]]-1)/12</f>
        <v>1931.2916666666667</v>
      </c>
      <c r="E377" s="1"/>
      <c r="G377" s="1"/>
    </row>
    <row r="378" spans="1:7" x14ac:dyDescent="0.3">
      <c r="A378">
        <v>1931</v>
      </c>
      <c r="B378" s="1">
        <v>5</v>
      </c>
      <c r="C378" s="2">
        <f>DATE(tempdata[[#This Row],[Year]],tempdata[[#This Row],[Month]],15)</f>
        <v>11458</v>
      </c>
      <c r="D378" s="3">
        <f>tempdata[[#This Row],[Year]]+1/24+(tempdata[[#This Row],[Month]]-1)/12</f>
        <v>1931.375</v>
      </c>
      <c r="E378" s="1"/>
      <c r="G378" s="1"/>
    </row>
    <row r="379" spans="1:7" x14ac:dyDescent="0.3">
      <c r="A379">
        <v>1931</v>
      </c>
      <c r="B379" s="1">
        <v>6</v>
      </c>
      <c r="C379" s="2">
        <f>DATE(tempdata[[#This Row],[Year]],tempdata[[#This Row],[Month]],15)</f>
        <v>11489</v>
      </c>
      <c r="D379" s="3">
        <f>tempdata[[#This Row],[Year]]+1/24+(tempdata[[#This Row],[Month]]-1)/12</f>
        <v>1931.4583333333335</v>
      </c>
      <c r="E379" s="1"/>
      <c r="G379" s="1"/>
    </row>
    <row r="380" spans="1:7" x14ac:dyDescent="0.3">
      <c r="A380">
        <v>1931</v>
      </c>
      <c r="B380" s="1">
        <v>7</v>
      </c>
      <c r="C380" s="2">
        <f>DATE(tempdata[[#This Row],[Year]],tempdata[[#This Row],[Month]],15)</f>
        <v>11519</v>
      </c>
      <c r="D380" s="3">
        <f>tempdata[[#This Row],[Year]]+1/24+(tempdata[[#This Row],[Month]]-1)/12</f>
        <v>1931.5416666666667</v>
      </c>
      <c r="E380" s="1"/>
      <c r="G380" s="1"/>
    </row>
    <row r="381" spans="1:7" x14ac:dyDescent="0.3">
      <c r="A381">
        <v>1931</v>
      </c>
      <c r="B381" s="1">
        <v>8</v>
      </c>
      <c r="C381" s="2">
        <f>DATE(tempdata[[#This Row],[Year]],tempdata[[#This Row],[Month]],15)</f>
        <v>11550</v>
      </c>
      <c r="D381" s="3">
        <f>tempdata[[#This Row],[Year]]+1/24+(tempdata[[#This Row],[Month]]-1)/12</f>
        <v>1931.625</v>
      </c>
      <c r="E381" s="1"/>
      <c r="G381" s="1"/>
    </row>
    <row r="382" spans="1:7" x14ac:dyDescent="0.3">
      <c r="A382">
        <v>1931</v>
      </c>
      <c r="B382" s="1">
        <v>9</v>
      </c>
      <c r="C382" s="2">
        <f>DATE(tempdata[[#This Row],[Year]],tempdata[[#This Row],[Month]],15)</f>
        <v>11581</v>
      </c>
      <c r="D382" s="3">
        <f>tempdata[[#This Row],[Year]]+1/24+(tempdata[[#This Row],[Month]]-1)/12</f>
        <v>1931.7083333333335</v>
      </c>
      <c r="E382" s="1"/>
      <c r="G382" s="1"/>
    </row>
    <row r="383" spans="1:7" x14ac:dyDescent="0.3">
      <c r="A383">
        <v>1931</v>
      </c>
      <c r="B383" s="1">
        <v>10</v>
      </c>
      <c r="C383" s="2">
        <f>DATE(tempdata[[#This Row],[Year]],tempdata[[#This Row],[Month]],15)</f>
        <v>11611</v>
      </c>
      <c r="D383" s="3">
        <f>tempdata[[#This Row],[Year]]+1/24+(tempdata[[#This Row],[Month]]-1)/12</f>
        <v>1931.7916666666667</v>
      </c>
      <c r="E383" s="1"/>
      <c r="G383" s="1"/>
    </row>
    <row r="384" spans="1:7" x14ac:dyDescent="0.3">
      <c r="A384">
        <v>1931</v>
      </c>
      <c r="B384" s="1">
        <v>11</v>
      </c>
      <c r="C384" s="2">
        <f>DATE(tempdata[[#This Row],[Year]],tempdata[[#This Row],[Month]],15)</f>
        <v>11642</v>
      </c>
      <c r="D384" s="3">
        <f>tempdata[[#This Row],[Year]]+1/24+(tempdata[[#This Row],[Month]]-1)/12</f>
        <v>1931.875</v>
      </c>
      <c r="E384" s="1"/>
      <c r="G384" s="1"/>
    </row>
    <row r="385" spans="1:7" x14ac:dyDescent="0.3">
      <c r="A385">
        <v>1931</v>
      </c>
      <c r="B385" s="1">
        <v>12</v>
      </c>
      <c r="C385" s="2">
        <f>DATE(tempdata[[#This Row],[Year]],tempdata[[#This Row],[Month]],15)</f>
        <v>11672</v>
      </c>
      <c r="D385" s="3">
        <f>tempdata[[#This Row],[Year]]+1/24+(tempdata[[#This Row],[Month]]-1)/12</f>
        <v>1931.9583333333335</v>
      </c>
      <c r="E385" s="1">
        <v>3.1</v>
      </c>
      <c r="F385" s="1">
        <v>-5.8</v>
      </c>
      <c r="G385" s="1">
        <v>-1.4</v>
      </c>
    </row>
    <row r="386" spans="1:7" x14ac:dyDescent="0.3">
      <c r="A386">
        <v>1932</v>
      </c>
      <c r="B386" s="1">
        <v>1</v>
      </c>
      <c r="C386" s="2">
        <f>DATE(tempdata[[#This Row],[Year]],tempdata[[#This Row],[Month]],15)</f>
        <v>11703</v>
      </c>
      <c r="D386" s="3">
        <f>tempdata[[#This Row],[Year]]+1/24+(tempdata[[#This Row],[Month]]-1)/12</f>
        <v>1932.0416666666667</v>
      </c>
      <c r="E386" s="1">
        <v>2.7</v>
      </c>
      <c r="F386" s="1">
        <v>-4.4000000000000004</v>
      </c>
      <c r="G386" s="1">
        <v>-0.9</v>
      </c>
    </row>
    <row r="387" spans="1:7" x14ac:dyDescent="0.3">
      <c r="A387">
        <v>1932</v>
      </c>
      <c r="B387" s="1">
        <v>2</v>
      </c>
      <c r="C387" s="2">
        <f>DATE(tempdata[[#This Row],[Year]],tempdata[[#This Row],[Month]],15)</f>
        <v>11734</v>
      </c>
      <c r="D387" s="3">
        <f>tempdata[[#This Row],[Year]]+1/24+(tempdata[[#This Row],[Month]]-1)/12</f>
        <v>1932.125</v>
      </c>
      <c r="E387" s="1">
        <v>1.2</v>
      </c>
      <c r="F387" s="1">
        <v>-8</v>
      </c>
      <c r="G387" s="1">
        <v>-3.4</v>
      </c>
    </row>
    <row r="388" spans="1:7" x14ac:dyDescent="0.3">
      <c r="A388">
        <v>1932</v>
      </c>
      <c r="B388" s="1">
        <v>3</v>
      </c>
      <c r="C388" s="2">
        <f>DATE(tempdata[[#This Row],[Year]],tempdata[[#This Row],[Month]],15)</f>
        <v>11763</v>
      </c>
      <c r="D388" s="3">
        <f>tempdata[[#This Row],[Year]]+1/24+(tempdata[[#This Row],[Month]]-1)/12</f>
        <v>1932.2083333333335</v>
      </c>
      <c r="E388" s="1">
        <v>1.7</v>
      </c>
      <c r="F388" s="1">
        <v>-7.4</v>
      </c>
      <c r="G388" s="1">
        <v>-2.9</v>
      </c>
    </row>
    <row r="389" spans="1:7" x14ac:dyDescent="0.3">
      <c r="A389">
        <v>1932</v>
      </c>
      <c r="B389" s="1">
        <v>4</v>
      </c>
      <c r="C389" s="2">
        <f>DATE(tempdata[[#This Row],[Year]],tempdata[[#This Row],[Month]],15)</f>
        <v>11794</v>
      </c>
      <c r="D389" s="3">
        <f>tempdata[[#This Row],[Year]]+1/24+(tempdata[[#This Row],[Month]]-1)/12</f>
        <v>1932.2916666666667</v>
      </c>
      <c r="E389" s="1">
        <v>9.6</v>
      </c>
      <c r="F389" s="1">
        <v>-0.6</v>
      </c>
      <c r="G389" s="1">
        <v>4.5</v>
      </c>
    </row>
    <row r="390" spans="1:7" x14ac:dyDescent="0.3">
      <c r="A390">
        <v>1932</v>
      </c>
      <c r="B390" s="1">
        <v>5</v>
      </c>
      <c r="C390" s="2">
        <f>DATE(tempdata[[#This Row],[Year]],tempdata[[#This Row],[Month]],15)</f>
        <v>11824</v>
      </c>
      <c r="D390" s="3">
        <f>tempdata[[#This Row],[Year]]+1/24+(tempdata[[#This Row],[Month]]-1)/12</f>
        <v>1932.375</v>
      </c>
      <c r="E390" s="1">
        <v>18.600000000000001</v>
      </c>
      <c r="F390" s="1">
        <v>7.2</v>
      </c>
      <c r="G390" s="1">
        <v>12.9</v>
      </c>
    </row>
    <row r="391" spans="1:7" x14ac:dyDescent="0.3">
      <c r="A391">
        <v>1932</v>
      </c>
      <c r="B391" s="1">
        <v>6</v>
      </c>
      <c r="C391" s="2">
        <f>DATE(tempdata[[#This Row],[Year]],tempdata[[#This Row],[Month]],15)</f>
        <v>11855</v>
      </c>
      <c r="D391" s="3">
        <f>tempdata[[#This Row],[Year]]+1/24+(tempdata[[#This Row],[Month]]-1)/12</f>
        <v>1932.4583333333335</v>
      </c>
      <c r="E391" s="1">
        <v>25.1</v>
      </c>
      <c r="F391" s="1">
        <v>12.3</v>
      </c>
      <c r="G391" s="1">
        <v>18.7</v>
      </c>
    </row>
    <row r="392" spans="1:7" x14ac:dyDescent="0.3">
      <c r="A392">
        <v>1932</v>
      </c>
      <c r="B392" s="1">
        <v>7</v>
      </c>
      <c r="C392" s="2">
        <f>DATE(tempdata[[#This Row],[Year]],tempdata[[#This Row],[Month]],15)</f>
        <v>11885</v>
      </c>
      <c r="D392" s="3">
        <f>tempdata[[#This Row],[Year]]+1/24+(tempdata[[#This Row],[Month]]-1)/12</f>
        <v>1932.5416666666667</v>
      </c>
      <c r="E392" s="1">
        <v>25.2</v>
      </c>
      <c r="F392" s="1">
        <v>14.1</v>
      </c>
      <c r="G392" s="1">
        <v>19.7</v>
      </c>
    </row>
    <row r="393" spans="1:7" x14ac:dyDescent="0.3">
      <c r="A393">
        <v>1932</v>
      </c>
      <c r="B393" s="1">
        <v>8</v>
      </c>
      <c r="C393" s="2">
        <f>DATE(tempdata[[#This Row],[Year]],tempdata[[#This Row],[Month]],15)</f>
        <v>11916</v>
      </c>
      <c r="D393" s="3">
        <f>tempdata[[#This Row],[Year]]+1/24+(tempdata[[#This Row],[Month]]-1)/12</f>
        <v>1932.625</v>
      </c>
      <c r="E393" s="1">
        <v>26.9</v>
      </c>
      <c r="F393" s="1">
        <v>14.2</v>
      </c>
      <c r="G393" s="1">
        <v>20.6</v>
      </c>
    </row>
    <row r="394" spans="1:7" x14ac:dyDescent="0.3">
      <c r="A394">
        <v>1932</v>
      </c>
      <c r="B394" s="1">
        <v>9</v>
      </c>
      <c r="C394" s="2">
        <f>DATE(tempdata[[#This Row],[Year]],tempdata[[#This Row],[Month]],15)</f>
        <v>11947</v>
      </c>
      <c r="D394" s="3">
        <f>tempdata[[#This Row],[Year]]+1/24+(tempdata[[#This Row],[Month]]-1)/12</f>
        <v>1932.7083333333335</v>
      </c>
      <c r="E394" s="1">
        <v>22.9</v>
      </c>
      <c r="F394" s="1">
        <v>10.5</v>
      </c>
      <c r="G394" s="1">
        <v>16.7</v>
      </c>
    </row>
    <row r="395" spans="1:7" x14ac:dyDescent="0.3">
      <c r="A395">
        <v>1932</v>
      </c>
      <c r="B395" s="1">
        <v>10</v>
      </c>
      <c r="C395" s="2">
        <f>DATE(tempdata[[#This Row],[Year]],tempdata[[#This Row],[Month]],15)</f>
        <v>11977</v>
      </c>
      <c r="D395" s="3">
        <f>tempdata[[#This Row],[Year]]+1/24+(tempdata[[#This Row],[Month]]-1)/12</f>
        <v>1932.7916666666667</v>
      </c>
      <c r="E395" s="1">
        <v>15.4</v>
      </c>
      <c r="F395" s="1">
        <v>6.1</v>
      </c>
      <c r="G395" s="1">
        <v>10.8</v>
      </c>
    </row>
    <row r="396" spans="1:7" x14ac:dyDescent="0.3">
      <c r="A396">
        <v>1932</v>
      </c>
      <c r="B396" s="1">
        <v>11</v>
      </c>
      <c r="C396" s="2">
        <f>DATE(tempdata[[#This Row],[Year]],tempdata[[#This Row],[Month]],15)</f>
        <v>12008</v>
      </c>
      <c r="D396" s="3">
        <f>tempdata[[#This Row],[Year]]+1/24+(tempdata[[#This Row],[Month]]-1)/12</f>
        <v>1932.875</v>
      </c>
      <c r="E396" s="1">
        <v>5.6</v>
      </c>
      <c r="F396" s="1">
        <v>-3</v>
      </c>
      <c r="G396" s="1">
        <v>1.3</v>
      </c>
    </row>
    <row r="397" spans="1:7" x14ac:dyDescent="0.3">
      <c r="A397">
        <v>1932</v>
      </c>
      <c r="B397" s="1">
        <v>12</v>
      </c>
      <c r="C397" s="2">
        <f>DATE(tempdata[[#This Row],[Year]],tempdata[[#This Row],[Month]],15)</f>
        <v>12038</v>
      </c>
      <c r="D397" s="3">
        <f>tempdata[[#This Row],[Year]]+1/24+(tempdata[[#This Row],[Month]]-1)/12</f>
        <v>1932.9583333333335</v>
      </c>
      <c r="E397" s="1">
        <v>1.5</v>
      </c>
      <c r="F397" s="1">
        <v>-7.9</v>
      </c>
      <c r="G397" s="1">
        <v>-3.2</v>
      </c>
    </row>
    <row r="398" spans="1:7" x14ac:dyDescent="0.3">
      <c r="A398">
        <v>1933</v>
      </c>
      <c r="B398" s="1">
        <v>1</v>
      </c>
      <c r="C398" s="2">
        <f>DATE(tempdata[[#This Row],[Year]],tempdata[[#This Row],[Month]],15)</f>
        <v>12069</v>
      </c>
      <c r="D398" s="3">
        <f>tempdata[[#This Row],[Year]]+1/24+(tempdata[[#This Row],[Month]]-1)/12</f>
        <v>1933.0416666666667</v>
      </c>
      <c r="E398" s="1">
        <v>3.5</v>
      </c>
      <c r="F398" s="1">
        <v>-5.0999999999999996</v>
      </c>
      <c r="G398" s="1">
        <v>-0.8</v>
      </c>
    </row>
    <row r="399" spans="1:7" x14ac:dyDescent="0.3">
      <c r="A399">
        <v>1933</v>
      </c>
      <c r="B399" s="1">
        <v>2</v>
      </c>
      <c r="C399" s="2">
        <f>DATE(tempdata[[#This Row],[Year]],tempdata[[#This Row],[Month]],15)</f>
        <v>12100</v>
      </c>
      <c r="D399" s="3">
        <f>tempdata[[#This Row],[Year]]+1/24+(tempdata[[#This Row],[Month]]-1)/12</f>
        <v>1933.125</v>
      </c>
      <c r="E399" s="1">
        <v>0.8</v>
      </c>
      <c r="F399" s="1">
        <v>-8.6999999999999993</v>
      </c>
      <c r="G399" s="1">
        <v>-4</v>
      </c>
    </row>
    <row r="400" spans="1:7" x14ac:dyDescent="0.3">
      <c r="A400">
        <v>1933</v>
      </c>
      <c r="B400" s="1">
        <v>3</v>
      </c>
      <c r="C400" s="2">
        <f>DATE(tempdata[[#This Row],[Year]],tempdata[[#This Row],[Month]],15)</f>
        <v>12128</v>
      </c>
      <c r="D400" s="3">
        <f>tempdata[[#This Row],[Year]]+1/24+(tempdata[[#This Row],[Month]]-1)/12</f>
        <v>1933.2083333333335</v>
      </c>
      <c r="E400" s="1">
        <v>1.9</v>
      </c>
      <c r="F400" s="1">
        <v>-5.0999999999999996</v>
      </c>
      <c r="G400" s="1">
        <v>-1.6</v>
      </c>
    </row>
    <row r="401" spans="1:7" x14ac:dyDescent="0.3">
      <c r="A401">
        <v>1933</v>
      </c>
      <c r="B401" s="1">
        <v>4</v>
      </c>
      <c r="C401" s="2">
        <f>DATE(tempdata[[#This Row],[Year]],tempdata[[#This Row],[Month]],15)</f>
        <v>12159</v>
      </c>
      <c r="D401" s="3">
        <f>tempdata[[#This Row],[Year]]+1/24+(tempdata[[#This Row],[Month]]-1)/12</f>
        <v>1933.2916666666667</v>
      </c>
      <c r="E401" s="1">
        <v>12.3</v>
      </c>
      <c r="F401" s="1">
        <v>2.7</v>
      </c>
      <c r="G401" s="1">
        <v>7.5</v>
      </c>
    </row>
    <row r="402" spans="1:7" x14ac:dyDescent="0.3">
      <c r="A402">
        <v>1933</v>
      </c>
      <c r="B402" s="1">
        <v>5</v>
      </c>
      <c r="C402" s="2">
        <f>DATE(tempdata[[#This Row],[Year]],tempdata[[#This Row],[Month]],15)</f>
        <v>12189</v>
      </c>
      <c r="D402" s="3">
        <f>tempdata[[#This Row],[Year]]+1/24+(tempdata[[#This Row],[Month]]-1)/12</f>
        <v>1933.375</v>
      </c>
      <c r="E402" s="1">
        <v>20.399999999999999</v>
      </c>
      <c r="F402" s="1">
        <v>8.1</v>
      </c>
      <c r="G402" s="1">
        <v>14.3</v>
      </c>
    </row>
    <row r="403" spans="1:7" x14ac:dyDescent="0.3">
      <c r="A403">
        <v>1933</v>
      </c>
      <c r="B403" s="1">
        <v>6</v>
      </c>
      <c r="C403" s="2">
        <f>DATE(tempdata[[#This Row],[Year]],tempdata[[#This Row],[Month]],15)</f>
        <v>12220</v>
      </c>
      <c r="D403" s="3">
        <f>tempdata[[#This Row],[Year]]+1/24+(tempdata[[#This Row],[Month]]-1)/12</f>
        <v>1933.4583333333335</v>
      </c>
      <c r="E403" s="1">
        <v>26.4</v>
      </c>
      <c r="F403" s="1">
        <v>13.1</v>
      </c>
      <c r="G403" s="1">
        <v>19.8</v>
      </c>
    </row>
    <row r="404" spans="1:7" x14ac:dyDescent="0.3">
      <c r="A404">
        <v>1933</v>
      </c>
      <c r="B404" s="1">
        <v>7</v>
      </c>
      <c r="C404" s="2">
        <f>DATE(tempdata[[#This Row],[Year]],tempdata[[#This Row],[Month]],15)</f>
        <v>12250</v>
      </c>
      <c r="D404" s="3">
        <f>tempdata[[#This Row],[Year]]+1/24+(tempdata[[#This Row],[Month]]-1)/12</f>
        <v>1933.5416666666667</v>
      </c>
      <c r="E404" s="1">
        <v>29.6</v>
      </c>
      <c r="F404" s="1">
        <v>16.100000000000001</v>
      </c>
      <c r="G404" s="1">
        <v>22.9</v>
      </c>
    </row>
    <row r="405" spans="1:7" x14ac:dyDescent="0.3">
      <c r="A405">
        <v>1933</v>
      </c>
      <c r="B405" s="1">
        <v>8</v>
      </c>
      <c r="C405" s="2">
        <f>DATE(tempdata[[#This Row],[Year]],tempdata[[#This Row],[Month]],15)</f>
        <v>12281</v>
      </c>
      <c r="D405" s="3">
        <f>tempdata[[#This Row],[Year]]+1/24+(tempdata[[#This Row],[Month]]-1)/12</f>
        <v>1933.625</v>
      </c>
      <c r="E405" s="1">
        <v>26.6</v>
      </c>
      <c r="F405" s="1">
        <v>14.4</v>
      </c>
      <c r="G405" s="1">
        <v>20.5</v>
      </c>
    </row>
    <row r="406" spans="1:7" x14ac:dyDescent="0.3">
      <c r="A406">
        <v>1933</v>
      </c>
      <c r="B406" s="1">
        <v>9</v>
      </c>
      <c r="C406" s="2">
        <f>DATE(tempdata[[#This Row],[Year]],tempdata[[#This Row],[Month]],15)</f>
        <v>12312</v>
      </c>
      <c r="D406" s="3">
        <f>tempdata[[#This Row],[Year]]+1/24+(tempdata[[#This Row],[Month]]-1)/12</f>
        <v>1933.7083333333335</v>
      </c>
      <c r="E406" s="1">
        <v>22.1</v>
      </c>
      <c r="F406" s="1">
        <v>11.2</v>
      </c>
      <c r="G406" s="1">
        <v>16.7</v>
      </c>
    </row>
    <row r="407" spans="1:7" x14ac:dyDescent="0.3">
      <c r="A407">
        <v>1933</v>
      </c>
      <c r="B407" s="1">
        <v>10</v>
      </c>
      <c r="C407" s="2">
        <f>DATE(tempdata[[#This Row],[Year]],tempdata[[#This Row],[Month]],15)</f>
        <v>12342</v>
      </c>
      <c r="D407" s="3">
        <f>tempdata[[#This Row],[Year]]+1/24+(tempdata[[#This Row],[Month]]-1)/12</f>
        <v>1933.7916666666667</v>
      </c>
      <c r="E407" s="1">
        <v>13.3</v>
      </c>
      <c r="F407" s="1">
        <v>3.2</v>
      </c>
      <c r="G407" s="1">
        <v>8.3000000000000007</v>
      </c>
    </row>
    <row r="408" spans="1:7" x14ac:dyDescent="0.3">
      <c r="A408">
        <v>1933</v>
      </c>
      <c r="B408" s="1">
        <v>11</v>
      </c>
      <c r="C408" s="2">
        <f>DATE(tempdata[[#This Row],[Year]],tempdata[[#This Row],[Month]],15)</f>
        <v>12373</v>
      </c>
      <c r="D408" s="3">
        <f>tempdata[[#This Row],[Year]]+1/24+(tempdata[[#This Row],[Month]]-1)/12</f>
        <v>1933.875</v>
      </c>
      <c r="E408" s="1">
        <v>2.9</v>
      </c>
      <c r="F408" s="1">
        <v>-7.4</v>
      </c>
      <c r="G408" s="1">
        <v>-2.2999999999999998</v>
      </c>
    </row>
    <row r="409" spans="1:7" x14ac:dyDescent="0.3">
      <c r="A409">
        <v>1933</v>
      </c>
      <c r="B409" s="1">
        <v>12</v>
      </c>
      <c r="C409" s="2">
        <f>DATE(tempdata[[#This Row],[Year]],tempdata[[#This Row],[Month]],15)</f>
        <v>12403</v>
      </c>
      <c r="D409" s="3">
        <f>tempdata[[#This Row],[Year]]+1/24+(tempdata[[#This Row],[Month]]-1)/12</f>
        <v>1933.9583333333335</v>
      </c>
      <c r="E409" s="1">
        <v>-2.9</v>
      </c>
      <c r="F409" s="1">
        <v>-13.3</v>
      </c>
      <c r="G409" s="1">
        <v>-8.1</v>
      </c>
    </row>
    <row r="410" spans="1:7" x14ac:dyDescent="0.3">
      <c r="A410">
        <v>1934</v>
      </c>
      <c r="B410" s="1">
        <v>1</v>
      </c>
      <c r="C410" s="2">
        <f>DATE(tempdata[[#This Row],[Year]],tempdata[[#This Row],[Month]],15)</f>
        <v>12434</v>
      </c>
      <c r="D410" s="3">
        <f>tempdata[[#This Row],[Year]]+1/24+(tempdata[[#This Row],[Month]]-1)/12</f>
        <v>1934.0416666666667</v>
      </c>
      <c r="E410" s="1">
        <v>-2</v>
      </c>
      <c r="F410" s="1">
        <v>-10.9</v>
      </c>
      <c r="G410" s="1">
        <v>-6.5</v>
      </c>
    </row>
    <row r="411" spans="1:7" x14ac:dyDescent="0.3">
      <c r="A411">
        <v>1934</v>
      </c>
      <c r="B411" s="1">
        <v>2</v>
      </c>
      <c r="C411" s="2">
        <f>DATE(tempdata[[#This Row],[Year]],tempdata[[#This Row],[Month]],15)</f>
        <v>12465</v>
      </c>
      <c r="D411" s="3">
        <f>tempdata[[#This Row],[Year]]+1/24+(tempdata[[#This Row],[Month]]-1)/12</f>
        <v>1934.125</v>
      </c>
      <c r="E411" s="1">
        <v>-7.6</v>
      </c>
      <c r="F411" s="1">
        <v>-23.8</v>
      </c>
      <c r="G411" s="1">
        <v>-15.7</v>
      </c>
    </row>
    <row r="412" spans="1:7" x14ac:dyDescent="0.3">
      <c r="A412">
        <v>1934</v>
      </c>
      <c r="B412" s="1">
        <v>3</v>
      </c>
      <c r="C412" s="2">
        <f>DATE(tempdata[[#This Row],[Year]],tempdata[[#This Row],[Month]],15)</f>
        <v>12493</v>
      </c>
      <c r="D412" s="3">
        <f>tempdata[[#This Row],[Year]]+1/24+(tempdata[[#This Row],[Month]]-1)/12</f>
        <v>1934.2083333333335</v>
      </c>
      <c r="E412" s="1">
        <v>0.9</v>
      </c>
      <c r="F412" s="1">
        <v>-7.5</v>
      </c>
      <c r="G412" s="1">
        <v>-3.3</v>
      </c>
    </row>
    <row r="413" spans="1:7" x14ac:dyDescent="0.3">
      <c r="A413">
        <v>1934</v>
      </c>
      <c r="B413" s="1">
        <v>4</v>
      </c>
      <c r="C413" s="2">
        <f>DATE(tempdata[[#This Row],[Year]],tempdata[[#This Row],[Month]],15)</f>
        <v>12524</v>
      </c>
      <c r="D413" s="3">
        <f>tempdata[[#This Row],[Year]]+1/24+(tempdata[[#This Row],[Month]]-1)/12</f>
        <v>1934.2916666666667</v>
      </c>
      <c r="E413" s="1">
        <v>9.9</v>
      </c>
      <c r="F413" s="1">
        <v>0.2</v>
      </c>
      <c r="G413" s="1">
        <v>5.0999999999999996</v>
      </c>
    </row>
    <row r="414" spans="1:7" x14ac:dyDescent="0.3">
      <c r="A414">
        <v>1934</v>
      </c>
      <c r="B414" s="1">
        <v>5</v>
      </c>
      <c r="C414" s="2">
        <f>DATE(tempdata[[#This Row],[Year]],tempdata[[#This Row],[Month]],15)</f>
        <v>12554</v>
      </c>
      <c r="D414" s="3">
        <f>tempdata[[#This Row],[Year]]+1/24+(tempdata[[#This Row],[Month]]-1)/12</f>
        <v>1934.375</v>
      </c>
      <c r="E414" s="1">
        <v>20.2</v>
      </c>
      <c r="F414" s="1">
        <v>5.7</v>
      </c>
      <c r="G414" s="1">
        <v>13</v>
      </c>
    </row>
    <row r="415" spans="1:7" x14ac:dyDescent="0.3">
      <c r="A415">
        <v>1934</v>
      </c>
      <c r="B415" s="1">
        <v>6</v>
      </c>
      <c r="C415" s="2">
        <f>DATE(tempdata[[#This Row],[Year]],tempdata[[#This Row],[Month]],15)</f>
        <v>12585</v>
      </c>
      <c r="D415" s="3">
        <f>tempdata[[#This Row],[Year]]+1/24+(tempdata[[#This Row],[Month]]-1)/12</f>
        <v>1934.4583333333335</v>
      </c>
      <c r="E415" s="1">
        <v>25.8</v>
      </c>
      <c r="F415" s="1">
        <v>13.6</v>
      </c>
      <c r="G415" s="1">
        <v>19.7</v>
      </c>
    </row>
    <row r="416" spans="1:7" x14ac:dyDescent="0.3">
      <c r="A416">
        <v>1934</v>
      </c>
      <c r="B416" s="1">
        <v>7</v>
      </c>
      <c r="C416" s="2">
        <f>DATE(tempdata[[#This Row],[Year]],tempdata[[#This Row],[Month]],15)</f>
        <v>12615</v>
      </c>
      <c r="D416" s="3">
        <f>tempdata[[#This Row],[Year]]+1/24+(tempdata[[#This Row],[Month]]-1)/12</f>
        <v>1934.5416666666667</v>
      </c>
      <c r="E416" s="1">
        <v>27.9</v>
      </c>
      <c r="F416" s="1">
        <v>15.4</v>
      </c>
      <c r="G416" s="1">
        <v>21.7</v>
      </c>
    </row>
    <row r="417" spans="1:7" x14ac:dyDescent="0.3">
      <c r="A417">
        <v>1934</v>
      </c>
      <c r="B417" s="1">
        <v>8</v>
      </c>
      <c r="C417" s="2">
        <f>DATE(tempdata[[#This Row],[Year]],tempdata[[#This Row],[Month]],15)</f>
        <v>12646</v>
      </c>
      <c r="D417" s="3">
        <f>tempdata[[#This Row],[Year]]+1/24+(tempdata[[#This Row],[Month]]-1)/12</f>
        <v>1934.625</v>
      </c>
      <c r="E417" s="1">
        <v>24.8</v>
      </c>
      <c r="F417" s="1">
        <v>12.2</v>
      </c>
      <c r="G417" s="1">
        <v>18.5</v>
      </c>
    </row>
    <row r="418" spans="1:7" x14ac:dyDescent="0.3">
      <c r="A418">
        <v>1934</v>
      </c>
      <c r="B418" s="1">
        <v>9</v>
      </c>
      <c r="C418" s="2">
        <f>DATE(tempdata[[#This Row],[Year]],tempdata[[#This Row],[Month]],15)</f>
        <v>12677</v>
      </c>
      <c r="D418" s="3">
        <f>tempdata[[#This Row],[Year]]+1/24+(tempdata[[#This Row],[Month]]-1)/12</f>
        <v>1934.7083333333335</v>
      </c>
      <c r="E418" s="1">
        <v>21.9</v>
      </c>
      <c r="F418" s="1">
        <v>13.1</v>
      </c>
      <c r="G418" s="1">
        <v>17.5</v>
      </c>
    </row>
    <row r="419" spans="1:7" x14ac:dyDescent="0.3">
      <c r="A419">
        <v>1934</v>
      </c>
      <c r="B419" s="1">
        <v>10</v>
      </c>
      <c r="C419" s="2">
        <f>DATE(tempdata[[#This Row],[Year]],tempdata[[#This Row],[Month]],15)</f>
        <v>12707</v>
      </c>
      <c r="D419" s="3">
        <f>tempdata[[#This Row],[Year]]+1/24+(tempdata[[#This Row],[Month]]-1)/12</f>
        <v>1934.7916666666667</v>
      </c>
      <c r="E419" s="1">
        <v>13.2</v>
      </c>
      <c r="F419" s="1">
        <v>2.9</v>
      </c>
      <c r="G419" s="1">
        <v>8.1</v>
      </c>
    </row>
    <row r="420" spans="1:7" x14ac:dyDescent="0.3">
      <c r="A420">
        <v>1934</v>
      </c>
      <c r="B420" s="1">
        <v>11</v>
      </c>
      <c r="C420" s="2">
        <f>DATE(tempdata[[#This Row],[Year]],tempdata[[#This Row],[Month]],15)</f>
        <v>12738</v>
      </c>
      <c r="D420" s="3">
        <f>tempdata[[#This Row],[Year]]+1/24+(tempdata[[#This Row],[Month]]-1)/12</f>
        <v>1934.875</v>
      </c>
      <c r="E420" s="1">
        <v>8.1</v>
      </c>
      <c r="F420" s="1">
        <v>1.1000000000000001</v>
      </c>
      <c r="G420" s="1">
        <v>4.5999999999999996</v>
      </c>
    </row>
    <row r="421" spans="1:7" x14ac:dyDescent="0.3">
      <c r="A421">
        <v>1934</v>
      </c>
      <c r="B421" s="1">
        <v>12</v>
      </c>
      <c r="C421" s="2">
        <f>DATE(tempdata[[#This Row],[Year]],tempdata[[#This Row],[Month]],15)</f>
        <v>12768</v>
      </c>
      <c r="D421" s="3">
        <f>tempdata[[#This Row],[Year]]+1/24+(tempdata[[#This Row],[Month]]-1)/12</f>
        <v>1934.9583333333335</v>
      </c>
      <c r="E421" s="1">
        <v>-2.2999999999999998</v>
      </c>
      <c r="F421" s="1">
        <v>-12.8</v>
      </c>
      <c r="G421" s="1">
        <v>-7.6</v>
      </c>
    </row>
    <row r="422" spans="1:7" x14ac:dyDescent="0.3">
      <c r="A422">
        <v>1935</v>
      </c>
      <c r="B422" s="1">
        <v>1</v>
      </c>
      <c r="C422" s="2">
        <f>DATE(tempdata[[#This Row],[Year]],tempdata[[#This Row],[Month]],15)</f>
        <v>12799</v>
      </c>
      <c r="D422" s="3">
        <f>tempdata[[#This Row],[Year]]+1/24+(tempdata[[#This Row],[Month]]-1)/12</f>
        <v>1935.0416666666667</v>
      </c>
      <c r="E422" s="1">
        <v>-5</v>
      </c>
      <c r="F422" s="1">
        <v>-16.7</v>
      </c>
      <c r="G422" s="1">
        <v>-10.9</v>
      </c>
    </row>
    <row r="423" spans="1:7" x14ac:dyDescent="0.3">
      <c r="A423">
        <v>1935</v>
      </c>
      <c r="B423" s="1">
        <v>2</v>
      </c>
      <c r="C423" s="2">
        <f>DATE(tempdata[[#This Row],[Year]],tempdata[[#This Row],[Month]],15)</f>
        <v>12830</v>
      </c>
      <c r="D423" s="3">
        <f>tempdata[[#This Row],[Year]]+1/24+(tempdata[[#This Row],[Month]]-1)/12</f>
        <v>1935.125</v>
      </c>
      <c r="E423" s="1">
        <v>-2.2000000000000002</v>
      </c>
      <c r="F423" s="1">
        <v>-13.2</v>
      </c>
      <c r="G423" s="1">
        <v>-7.7</v>
      </c>
    </row>
    <row r="424" spans="1:7" x14ac:dyDescent="0.3">
      <c r="A424">
        <v>1935</v>
      </c>
      <c r="B424" s="1">
        <v>3</v>
      </c>
      <c r="C424" s="2">
        <f>DATE(tempdata[[#This Row],[Year]],tempdata[[#This Row],[Month]],15)</f>
        <v>12858</v>
      </c>
      <c r="D424" s="3">
        <f>tempdata[[#This Row],[Year]]+1/24+(tempdata[[#This Row],[Month]]-1)/12</f>
        <v>1935.2083333333335</v>
      </c>
      <c r="E424" s="1">
        <v>5.2</v>
      </c>
      <c r="F424" s="1">
        <v>-4.5999999999999996</v>
      </c>
      <c r="G424" s="1">
        <v>0.3</v>
      </c>
    </row>
    <row r="425" spans="1:7" x14ac:dyDescent="0.3">
      <c r="A425">
        <v>1935</v>
      </c>
      <c r="B425" s="1">
        <v>4</v>
      </c>
      <c r="C425" s="2">
        <f>DATE(tempdata[[#This Row],[Year]],tempdata[[#This Row],[Month]],15)</f>
        <v>12889</v>
      </c>
      <c r="D425" s="3">
        <f>tempdata[[#This Row],[Year]]+1/24+(tempdata[[#This Row],[Month]]-1)/12</f>
        <v>1935.2916666666667</v>
      </c>
      <c r="E425" s="1">
        <v>11.9</v>
      </c>
      <c r="F425" s="1">
        <v>0.9</v>
      </c>
      <c r="G425" s="1">
        <v>6.4</v>
      </c>
    </row>
    <row r="426" spans="1:7" x14ac:dyDescent="0.3">
      <c r="A426">
        <v>1935</v>
      </c>
      <c r="B426" s="1">
        <v>5</v>
      </c>
      <c r="C426" s="2">
        <f>DATE(tempdata[[#This Row],[Year]],tempdata[[#This Row],[Month]],15)</f>
        <v>12919</v>
      </c>
      <c r="D426" s="3">
        <f>tempdata[[#This Row],[Year]]+1/24+(tempdata[[#This Row],[Month]]-1)/12</f>
        <v>1935.375</v>
      </c>
      <c r="E426" s="1">
        <v>16</v>
      </c>
      <c r="F426" s="1">
        <v>3.5</v>
      </c>
      <c r="G426" s="1">
        <v>9.8000000000000007</v>
      </c>
    </row>
    <row r="427" spans="1:7" x14ac:dyDescent="0.3">
      <c r="A427">
        <v>1935</v>
      </c>
      <c r="B427" s="1">
        <v>6</v>
      </c>
      <c r="C427" s="2">
        <f>DATE(tempdata[[#This Row],[Year]],tempdata[[#This Row],[Month]],15)</f>
        <v>12950</v>
      </c>
      <c r="D427" s="3">
        <f>tempdata[[#This Row],[Year]]+1/24+(tempdata[[#This Row],[Month]]-1)/12</f>
        <v>1935.4583333333335</v>
      </c>
      <c r="E427" s="1">
        <v>22</v>
      </c>
      <c r="F427" s="1">
        <v>11.7</v>
      </c>
      <c r="G427" s="1">
        <v>16.899999999999999</v>
      </c>
    </row>
    <row r="428" spans="1:7" x14ac:dyDescent="0.3">
      <c r="A428">
        <v>1935</v>
      </c>
      <c r="B428" s="1">
        <v>7</v>
      </c>
      <c r="C428" s="2">
        <f>DATE(tempdata[[#This Row],[Year]],tempdata[[#This Row],[Month]],15)</f>
        <v>12980</v>
      </c>
      <c r="D428" s="3">
        <f>tempdata[[#This Row],[Year]]+1/24+(tempdata[[#This Row],[Month]]-1)/12</f>
        <v>1935.5416666666667</v>
      </c>
      <c r="E428" s="1">
        <v>28.4</v>
      </c>
      <c r="F428" s="1">
        <v>17.600000000000001</v>
      </c>
      <c r="G428" s="1">
        <v>23</v>
      </c>
    </row>
    <row r="429" spans="1:7" x14ac:dyDescent="0.3">
      <c r="A429">
        <v>1935</v>
      </c>
      <c r="B429" s="1">
        <v>8</v>
      </c>
      <c r="C429" s="2">
        <f>DATE(tempdata[[#This Row],[Year]],tempdata[[#This Row],[Month]],15)</f>
        <v>13011</v>
      </c>
      <c r="D429" s="3">
        <f>tempdata[[#This Row],[Year]]+1/24+(tempdata[[#This Row],[Month]]-1)/12</f>
        <v>1935.625</v>
      </c>
      <c r="E429" s="1">
        <v>26.9</v>
      </c>
      <c r="F429" s="1">
        <v>14.7</v>
      </c>
      <c r="G429" s="1">
        <v>20.8</v>
      </c>
    </row>
    <row r="430" spans="1:7" x14ac:dyDescent="0.3">
      <c r="A430">
        <v>1935</v>
      </c>
      <c r="B430" s="1">
        <v>9</v>
      </c>
      <c r="C430" s="2">
        <f>DATE(tempdata[[#This Row],[Year]],tempdata[[#This Row],[Month]],15)</f>
        <v>13042</v>
      </c>
      <c r="D430" s="3">
        <f>tempdata[[#This Row],[Year]]+1/24+(tempdata[[#This Row],[Month]]-1)/12</f>
        <v>1935.7083333333335</v>
      </c>
      <c r="E430" s="1">
        <v>19.899999999999999</v>
      </c>
      <c r="F430" s="1">
        <v>8.1</v>
      </c>
      <c r="G430" s="1">
        <v>14</v>
      </c>
    </row>
    <row r="431" spans="1:7" x14ac:dyDescent="0.3">
      <c r="A431">
        <v>1935</v>
      </c>
      <c r="B431" s="1">
        <v>10</v>
      </c>
      <c r="C431" s="2">
        <f>DATE(tempdata[[#This Row],[Year]],tempdata[[#This Row],[Month]],15)</f>
        <v>13072</v>
      </c>
      <c r="D431" s="3">
        <f>tempdata[[#This Row],[Year]]+1/24+(tempdata[[#This Row],[Month]]-1)/12</f>
        <v>1935.7916666666667</v>
      </c>
      <c r="E431" s="1">
        <v>14.9</v>
      </c>
      <c r="F431" s="1">
        <v>2.7</v>
      </c>
      <c r="G431" s="1">
        <v>8.8000000000000007</v>
      </c>
    </row>
    <row r="432" spans="1:7" x14ac:dyDescent="0.3">
      <c r="A432">
        <v>1935</v>
      </c>
      <c r="B432" s="1">
        <v>11</v>
      </c>
      <c r="C432" s="2">
        <f>DATE(tempdata[[#This Row],[Year]],tempdata[[#This Row],[Month]],15)</f>
        <v>13103</v>
      </c>
      <c r="D432" s="3">
        <f>tempdata[[#This Row],[Year]]+1/24+(tempdata[[#This Row],[Month]]-1)/12</f>
        <v>1935.875</v>
      </c>
      <c r="E432" s="1">
        <v>7.4</v>
      </c>
      <c r="F432" s="1">
        <v>-0.6</v>
      </c>
      <c r="G432" s="1">
        <v>3.4</v>
      </c>
    </row>
    <row r="433" spans="1:7" x14ac:dyDescent="0.3">
      <c r="A433">
        <v>1935</v>
      </c>
      <c r="B433" s="1">
        <v>12</v>
      </c>
      <c r="C433" s="2">
        <f>DATE(tempdata[[#This Row],[Year]],tempdata[[#This Row],[Month]],15)</f>
        <v>13133</v>
      </c>
      <c r="D433" s="3">
        <f>tempdata[[#This Row],[Year]]+1/24+(tempdata[[#This Row],[Month]]-1)/12</f>
        <v>1935.9583333333335</v>
      </c>
      <c r="E433" s="1">
        <v>-4</v>
      </c>
      <c r="F433" s="1">
        <v>-13.8</v>
      </c>
      <c r="G433" s="1">
        <v>-8.9</v>
      </c>
    </row>
    <row r="434" spans="1:7" x14ac:dyDescent="0.3">
      <c r="A434">
        <v>1936</v>
      </c>
      <c r="B434" s="1">
        <v>1</v>
      </c>
      <c r="C434" s="2">
        <f>DATE(tempdata[[#This Row],[Year]],tempdata[[#This Row],[Month]],15)</f>
        <v>13164</v>
      </c>
      <c r="D434" s="3">
        <f>tempdata[[#This Row],[Year]]+1/24+(tempdata[[#This Row],[Month]]-1)/12</f>
        <v>1936.0416666666667</v>
      </c>
      <c r="E434" s="1">
        <v>-4.0999999999999996</v>
      </c>
      <c r="F434" s="1">
        <v>-13</v>
      </c>
      <c r="G434" s="1">
        <v>-8.6</v>
      </c>
    </row>
    <row r="435" spans="1:7" x14ac:dyDescent="0.3">
      <c r="A435">
        <v>1936</v>
      </c>
      <c r="B435" s="1">
        <v>2</v>
      </c>
      <c r="C435" s="2">
        <f>DATE(tempdata[[#This Row],[Year]],tempdata[[#This Row],[Month]],15)</f>
        <v>13195</v>
      </c>
      <c r="D435" s="3">
        <f>tempdata[[#This Row],[Year]]+1/24+(tempdata[[#This Row],[Month]]-1)/12</f>
        <v>1936.125</v>
      </c>
      <c r="E435" s="1">
        <v>-5.3</v>
      </c>
      <c r="F435" s="1">
        <v>-16.899999999999999</v>
      </c>
      <c r="G435" s="1">
        <v>-11.1</v>
      </c>
    </row>
    <row r="436" spans="1:7" x14ac:dyDescent="0.3">
      <c r="A436">
        <v>1936</v>
      </c>
      <c r="B436" s="1">
        <v>3</v>
      </c>
      <c r="C436" s="2">
        <f>DATE(tempdata[[#This Row],[Year]],tempdata[[#This Row],[Month]],15)</f>
        <v>13224</v>
      </c>
      <c r="D436" s="3">
        <f>tempdata[[#This Row],[Year]]+1/24+(tempdata[[#This Row],[Month]]-1)/12</f>
        <v>1936.2083333333335</v>
      </c>
      <c r="E436" s="1">
        <v>4.0999999999999996</v>
      </c>
      <c r="F436" s="1">
        <v>-4.5</v>
      </c>
      <c r="G436" s="1">
        <v>-0.2</v>
      </c>
    </row>
    <row r="437" spans="1:7" x14ac:dyDescent="0.3">
      <c r="A437">
        <v>1936</v>
      </c>
      <c r="B437" s="1">
        <v>4</v>
      </c>
      <c r="C437" s="2">
        <f>DATE(tempdata[[#This Row],[Year]],tempdata[[#This Row],[Month]],15)</f>
        <v>13255</v>
      </c>
      <c r="D437" s="3">
        <f>tempdata[[#This Row],[Year]]+1/24+(tempdata[[#This Row],[Month]]-1)/12</f>
        <v>1936.2916666666667</v>
      </c>
      <c r="E437" s="1">
        <v>8.8000000000000007</v>
      </c>
      <c r="F437" s="1">
        <v>0.1</v>
      </c>
      <c r="G437" s="1">
        <v>4.5</v>
      </c>
    </row>
    <row r="438" spans="1:7" x14ac:dyDescent="0.3">
      <c r="A438">
        <v>1936</v>
      </c>
      <c r="B438" s="1">
        <v>5</v>
      </c>
      <c r="C438" s="2">
        <f>DATE(tempdata[[#This Row],[Year]],tempdata[[#This Row],[Month]],15)</f>
        <v>13285</v>
      </c>
      <c r="D438" s="3">
        <f>tempdata[[#This Row],[Year]]+1/24+(tempdata[[#This Row],[Month]]-1)/12</f>
        <v>1936.375</v>
      </c>
      <c r="E438" s="1">
        <v>20.399999999999999</v>
      </c>
      <c r="F438" s="1">
        <v>6.8</v>
      </c>
      <c r="G438" s="1">
        <v>13.6</v>
      </c>
    </row>
    <row r="439" spans="1:7" x14ac:dyDescent="0.3">
      <c r="A439">
        <v>1936</v>
      </c>
      <c r="B439" s="1">
        <v>6</v>
      </c>
      <c r="C439" s="2">
        <f>DATE(tempdata[[#This Row],[Year]],tempdata[[#This Row],[Month]],15)</f>
        <v>13316</v>
      </c>
      <c r="D439" s="3">
        <f>tempdata[[#This Row],[Year]]+1/24+(tempdata[[#This Row],[Month]]-1)/12</f>
        <v>1936.4583333333335</v>
      </c>
      <c r="E439" s="1">
        <v>24.7</v>
      </c>
      <c r="F439" s="1">
        <v>11.9</v>
      </c>
      <c r="G439" s="1">
        <v>18.3</v>
      </c>
    </row>
    <row r="440" spans="1:7" x14ac:dyDescent="0.3">
      <c r="A440">
        <v>1936</v>
      </c>
      <c r="B440" s="1">
        <v>7</v>
      </c>
      <c r="C440" s="2">
        <f>DATE(tempdata[[#This Row],[Year]],tempdata[[#This Row],[Month]],15)</f>
        <v>13346</v>
      </c>
      <c r="D440" s="3">
        <f>tempdata[[#This Row],[Year]]+1/24+(tempdata[[#This Row],[Month]]-1)/12</f>
        <v>1936.5416666666667</v>
      </c>
      <c r="E440" s="1">
        <v>28.9</v>
      </c>
      <c r="F440" s="1">
        <v>14.7</v>
      </c>
      <c r="G440" s="1">
        <v>21.8</v>
      </c>
    </row>
    <row r="441" spans="1:7" x14ac:dyDescent="0.3">
      <c r="A441">
        <v>1936</v>
      </c>
      <c r="B441" s="1">
        <v>8</v>
      </c>
      <c r="C441" s="2">
        <f>DATE(tempdata[[#This Row],[Year]],tempdata[[#This Row],[Month]],15)</f>
        <v>13377</v>
      </c>
      <c r="D441" s="3">
        <f>tempdata[[#This Row],[Year]]+1/24+(tempdata[[#This Row],[Month]]-1)/12</f>
        <v>1936.625</v>
      </c>
      <c r="E441" s="1">
        <v>26.3</v>
      </c>
      <c r="F441" s="1">
        <v>13.9</v>
      </c>
      <c r="G441" s="1">
        <v>20.100000000000001</v>
      </c>
    </row>
    <row r="442" spans="1:7" x14ac:dyDescent="0.3">
      <c r="A442">
        <v>1936</v>
      </c>
      <c r="B442" s="1">
        <v>9</v>
      </c>
      <c r="C442" s="2">
        <f>DATE(tempdata[[#This Row],[Year]],tempdata[[#This Row],[Month]],15)</f>
        <v>13408</v>
      </c>
      <c r="D442" s="3">
        <f>tempdata[[#This Row],[Year]]+1/24+(tempdata[[#This Row],[Month]]-1)/12</f>
        <v>1936.7083333333335</v>
      </c>
      <c r="E442" s="1">
        <v>22</v>
      </c>
      <c r="F442" s="1">
        <v>10.6</v>
      </c>
      <c r="G442" s="1">
        <v>16.3</v>
      </c>
    </row>
    <row r="443" spans="1:7" x14ac:dyDescent="0.3">
      <c r="A443">
        <v>1936</v>
      </c>
      <c r="B443" s="1">
        <v>10</v>
      </c>
      <c r="C443" s="2">
        <f>DATE(tempdata[[#This Row],[Year]],tempdata[[#This Row],[Month]],15)</f>
        <v>13438</v>
      </c>
      <c r="D443" s="3">
        <f>tempdata[[#This Row],[Year]]+1/24+(tempdata[[#This Row],[Month]]-1)/12</f>
        <v>1936.7916666666667</v>
      </c>
      <c r="E443" s="1">
        <v>14.1</v>
      </c>
      <c r="F443" s="1">
        <v>3.6</v>
      </c>
      <c r="G443" s="1">
        <v>8.9</v>
      </c>
    </row>
    <row r="444" spans="1:7" x14ac:dyDescent="0.3">
      <c r="A444">
        <v>1936</v>
      </c>
      <c r="B444" s="1">
        <v>11</v>
      </c>
      <c r="C444" s="2">
        <f>DATE(tempdata[[#This Row],[Year]],tempdata[[#This Row],[Month]],15)</f>
        <v>13469</v>
      </c>
      <c r="D444" s="3">
        <f>tempdata[[#This Row],[Year]]+1/24+(tempdata[[#This Row],[Month]]-1)/12</f>
        <v>1936.875</v>
      </c>
      <c r="E444" s="1">
        <v>4.3</v>
      </c>
      <c r="F444" s="1">
        <v>-5.0999999999999996</v>
      </c>
      <c r="G444" s="1">
        <v>-0.4</v>
      </c>
    </row>
    <row r="445" spans="1:7" x14ac:dyDescent="0.3">
      <c r="A445">
        <v>1936</v>
      </c>
      <c r="B445" s="1">
        <v>12</v>
      </c>
      <c r="C445" s="2">
        <f>DATE(tempdata[[#This Row],[Year]],tempdata[[#This Row],[Month]],15)</f>
        <v>13499</v>
      </c>
      <c r="D445" s="3">
        <f>tempdata[[#This Row],[Year]]+1/24+(tempdata[[#This Row],[Month]]-1)/12</f>
        <v>1936.9583333333335</v>
      </c>
      <c r="E445" s="1">
        <v>1.4</v>
      </c>
      <c r="F445" s="1">
        <v>-8.5</v>
      </c>
      <c r="G445" s="1">
        <v>-3.6</v>
      </c>
    </row>
    <row r="446" spans="1:7" x14ac:dyDescent="0.3">
      <c r="A446">
        <v>1937</v>
      </c>
      <c r="B446" s="1">
        <v>1</v>
      </c>
      <c r="C446" s="2">
        <f>DATE(tempdata[[#This Row],[Year]],tempdata[[#This Row],[Month]],15)</f>
        <v>13530</v>
      </c>
      <c r="D446" s="3">
        <f>tempdata[[#This Row],[Year]]+1/24+(tempdata[[#This Row],[Month]]-1)/12</f>
        <v>1937.0416666666667</v>
      </c>
      <c r="E446" s="1">
        <v>2.1</v>
      </c>
      <c r="F446" s="1">
        <v>-6</v>
      </c>
      <c r="G446" s="1">
        <v>-2</v>
      </c>
    </row>
    <row r="447" spans="1:7" x14ac:dyDescent="0.3">
      <c r="A447">
        <v>1937</v>
      </c>
      <c r="B447" s="1">
        <v>2</v>
      </c>
      <c r="C447" s="2">
        <f>DATE(tempdata[[#This Row],[Year]],tempdata[[#This Row],[Month]],15)</f>
        <v>13561</v>
      </c>
      <c r="D447" s="3">
        <f>tempdata[[#This Row],[Year]]+1/24+(tempdata[[#This Row],[Month]]-1)/12</f>
        <v>1937.125</v>
      </c>
      <c r="E447" s="1">
        <v>0.7</v>
      </c>
      <c r="F447" s="1">
        <v>-8</v>
      </c>
      <c r="G447" s="1">
        <v>-3.7</v>
      </c>
    </row>
    <row r="448" spans="1:7" x14ac:dyDescent="0.3">
      <c r="A448">
        <v>1937</v>
      </c>
      <c r="B448" s="1">
        <v>3</v>
      </c>
      <c r="C448" s="2">
        <f>DATE(tempdata[[#This Row],[Year]],tempdata[[#This Row],[Month]],15)</f>
        <v>13589</v>
      </c>
      <c r="D448" s="3">
        <f>tempdata[[#This Row],[Year]]+1/24+(tempdata[[#This Row],[Month]]-1)/12</f>
        <v>1937.2083333333335</v>
      </c>
      <c r="E448" s="1">
        <v>0.9</v>
      </c>
      <c r="F448" s="1">
        <v>-7.1</v>
      </c>
      <c r="G448" s="1">
        <v>-3.1</v>
      </c>
    </row>
    <row r="449" spans="1:7" x14ac:dyDescent="0.3">
      <c r="A449">
        <v>1937</v>
      </c>
      <c r="B449" s="1">
        <v>4</v>
      </c>
      <c r="C449" s="2">
        <f>DATE(tempdata[[#This Row],[Year]],tempdata[[#This Row],[Month]],15)</f>
        <v>13620</v>
      </c>
      <c r="D449" s="3">
        <f>tempdata[[#This Row],[Year]]+1/24+(tempdata[[#This Row],[Month]]-1)/12</f>
        <v>1937.2916666666667</v>
      </c>
      <c r="E449" s="1">
        <v>10.6</v>
      </c>
      <c r="F449" s="1">
        <v>1.4</v>
      </c>
      <c r="G449" s="1">
        <v>6</v>
      </c>
    </row>
    <row r="450" spans="1:7" x14ac:dyDescent="0.3">
      <c r="A450">
        <v>1937</v>
      </c>
      <c r="B450" s="1">
        <v>5</v>
      </c>
      <c r="C450" s="2">
        <f>DATE(tempdata[[#This Row],[Year]],tempdata[[#This Row],[Month]],15)</f>
        <v>13650</v>
      </c>
      <c r="D450" s="3">
        <f>tempdata[[#This Row],[Year]]+1/24+(tempdata[[#This Row],[Month]]-1)/12</f>
        <v>1937.375</v>
      </c>
      <c r="E450" s="1">
        <v>19.3</v>
      </c>
      <c r="F450" s="1">
        <v>8.1</v>
      </c>
      <c r="G450" s="1">
        <v>13.7</v>
      </c>
    </row>
    <row r="451" spans="1:7" x14ac:dyDescent="0.3">
      <c r="A451">
        <v>1937</v>
      </c>
      <c r="B451" s="1">
        <v>6</v>
      </c>
      <c r="C451" s="2">
        <f>DATE(tempdata[[#This Row],[Year]],tempdata[[#This Row],[Month]],15)</f>
        <v>13681</v>
      </c>
      <c r="D451" s="3">
        <f>tempdata[[#This Row],[Year]]+1/24+(tempdata[[#This Row],[Month]]-1)/12</f>
        <v>1937.4583333333335</v>
      </c>
      <c r="E451" s="1">
        <v>24.2</v>
      </c>
      <c r="F451" s="1">
        <v>12.9</v>
      </c>
      <c r="G451" s="1">
        <v>18.600000000000001</v>
      </c>
    </row>
    <row r="452" spans="1:7" x14ac:dyDescent="0.3">
      <c r="A452">
        <v>1937</v>
      </c>
      <c r="B452" s="1">
        <v>7</v>
      </c>
      <c r="C452" s="2">
        <f>DATE(tempdata[[#This Row],[Year]],tempdata[[#This Row],[Month]],15)</f>
        <v>13711</v>
      </c>
      <c r="D452" s="3">
        <f>tempdata[[#This Row],[Year]]+1/24+(tempdata[[#This Row],[Month]]-1)/12</f>
        <v>1937.5416666666667</v>
      </c>
      <c r="E452" s="1">
        <v>28.3</v>
      </c>
      <c r="F452" s="1">
        <v>15.9</v>
      </c>
      <c r="G452" s="1">
        <v>22.1</v>
      </c>
    </row>
    <row r="453" spans="1:7" x14ac:dyDescent="0.3">
      <c r="A453">
        <v>1937</v>
      </c>
      <c r="B453" s="1">
        <v>8</v>
      </c>
      <c r="C453" s="2">
        <f>DATE(tempdata[[#This Row],[Year]],tempdata[[#This Row],[Month]],15)</f>
        <v>13742</v>
      </c>
      <c r="D453" s="3">
        <f>tempdata[[#This Row],[Year]]+1/24+(tempdata[[#This Row],[Month]]-1)/12</f>
        <v>1937.625</v>
      </c>
      <c r="E453" s="1">
        <v>28.3</v>
      </c>
      <c r="F453" s="1">
        <v>16.399999999999999</v>
      </c>
      <c r="G453" s="1">
        <v>22.4</v>
      </c>
    </row>
    <row r="454" spans="1:7" x14ac:dyDescent="0.3">
      <c r="A454">
        <v>1937</v>
      </c>
      <c r="B454" s="1">
        <v>9</v>
      </c>
      <c r="C454" s="2">
        <f>DATE(tempdata[[#This Row],[Year]],tempdata[[#This Row],[Month]],15)</f>
        <v>13773</v>
      </c>
      <c r="D454" s="3">
        <f>tempdata[[#This Row],[Year]]+1/24+(tempdata[[#This Row],[Month]]-1)/12</f>
        <v>1937.7083333333335</v>
      </c>
      <c r="E454" s="1">
        <v>20.9</v>
      </c>
      <c r="F454" s="1">
        <v>8.9</v>
      </c>
      <c r="G454" s="1">
        <v>14.9</v>
      </c>
    </row>
    <row r="455" spans="1:7" x14ac:dyDescent="0.3">
      <c r="A455">
        <v>1937</v>
      </c>
      <c r="B455" s="1">
        <v>10</v>
      </c>
      <c r="C455" s="2">
        <f>DATE(tempdata[[#This Row],[Year]],tempdata[[#This Row],[Month]],15)</f>
        <v>13803</v>
      </c>
      <c r="D455" s="3">
        <f>tempdata[[#This Row],[Year]]+1/24+(tempdata[[#This Row],[Month]]-1)/12</f>
        <v>1937.7916666666667</v>
      </c>
      <c r="E455" s="1">
        <v>12.4</v>
      </c>
      <c r="F455" s="1">
        <v>3</v>
      </c>
      <c r="G455" s="1">
        <v>7.7</v>
      </c>
    </row>
    <row r="456" spans="1:7" x14ac:dyDescent="0.3">
      <c r="A456">
        <v>1937</v>
      </c>
      <c r="B456" s="1">
        <v>11</v>
      </c>
      <c r="C456" s="2">
        <f>DATE(tempdata[[#This Row],[Year]],tempdata[[#This Row],[Month]],15)</f>
        <v>13834</v>
      </c>
      <c r="D456" s="3">
        <f>tempdata[[#This Row],[Year]]+1/24+(tempdata[[#This Row],[Month]]-1)/12</f>
        <v>1937.875</v>
      </c>
      <c r="E456" s="1">
        <v>6.8</v>
      </c>
      <c r="F456" s="1">
        <v>-0.3</v>
      </c>
      <c r="G456" s="1">
        <v>3.3</v>
      </c>
    </row>
    <row r="457" spans="1:7" x14ac:dyDescent="0.3">
      <c r="A457">
        <v>1937</v>
      </c>
      <c r="B457" s="1">
        <v>12</v>
      </c>
      <c r="C457" s="2">
        <f>DATE(tempdata[[#This Row],[Year]],tempdata[[#This Row],[Month]],15)</f>
        <v>13864</v>
      </c>
      <c r="D457" s="3">
        <f>tempdata[[#This Row],[Year]]+1/24+(tempdata[[#This Row],[Month]]-1)/12</f>
        <v>1937.9583333333335</v>
      </c>
      <c r="E457" s="1">
        <v>-0.8</v>
      </c>
      <c r="F457" s="1">
        <v>-9.8000000000000007</v>
      </c>
      <c r="G457" s="1">
        <v>-5.3</v>
      </c>
    </row>
    <row r="458" spans="1:7" x14ac:dyDescent="0.3">
      <c r="A458">
        <v>1938</v>
      </c>
      <c r="B458" s="1">
        <v>1</v>
      </c>
      <c r="C458" s="2">
        <f>DATE(tempdata[[#This Row],[Year]],tempdata[[#This Row],[Month]],15)</f>
        <v>13895</v>
      </c>
      <c r="D458" s="3">
        <f>tempdata[[#This Row],[Year]]+1/24+(tempdata[[#This Row],[Month]]-1)/12</f>
        <v>1938.0416666666667</v>
      </c>
      <c r="E458" s="1">
        <v>-3.3</v>
      </c>
      <c r="F458" s="1">
        <v>-14.4</v>
      </c>
      <c r="G458" s="1">
        <v>-8.9</v>
      </c>
    </row>
    <row r="459" spans="1:7" x14ac:dyDescent="0.3">
      <c r="A459">
        <v>1938</v>
      </c>
      <c r="B459" s="1">
        <v>2</v>
      </c>
      <c r="C459" s="2">
        <f>DATE(tempdata[[#This Row],[Year]],tempdata[[#This Row],[Month]],15)</f>
        <v>13926</v>
      </c>
      <c r="D459" s="3">
        <f>tempdata[[#This Row],[Year]]+1/24+(tempdata[[#This Row],[Month]]-1)/12</f>
        <v>1938.125</v>
      </c>
      <c r="E459" s="1">
        <v>-0.4</v>
      </c>
      <c r="F459" s="1">
        <v>-9.3000000000000007</v>
      </c>
      <c r="G459" s="1">
        <v>-4.9000000000000004</v>
      </c>
    </row>
    <row r="460" spans="1:7" x14ac:dyDescent="0.3">
      <c r="A460">
        <v>1938</v>
      </c>
      <c r="B460" s="1">
        <v>3</v>
      </c>
      <c r="C460" s="2">
        <f>DATE(tempdata[[#This Row],[Year]],tempdata[[#This Row],[Month]],15)</f>
        <v>13954</v>
      </c>
      <c r="D460" s="3">
        <f>tempdata[[#This Row],[Year]]+1/24+(tempdata[[#This Row],[Month]]-1)/12</f>
        <v>1938.2083333333335</v>
      </c>
      <c r="E460" s="1">
        <v>4.9000000000000004</v>
      </c>
      <c r="F460" s="1">
        <v>-5.2</v>
      </c>
      <c r="G460" s="1">
        <v>-0.2</v>
      </c>
    </row>
    <row r="461" spans="1:7" x14ac:dyDescent="0.3">
      <c r="A461">
        <v>1938</v>
      </c>
      <c r="B461" s="1">
        <v>4</v>
      </c>
      <c r="C461" s="2">
        <f>DATE(tempdata[[#This Row],[Year]],tempdata[[#This Row],[Month]],15)</f>
        <v>13985</v>
      </c>
      <c r="D461" s="3">
        <f>tempdata[[#This Row],[Year]]+1/24+(tempdata[[#This Row],[Month]]-1)/12</f>
        <v>1938.2916666666667</v>
      </c>
      <c r="E461" s="1">
        <v>12.1</v>
      </c>
      <c r="F461" s="1">
        <v>1.8</v>
      </c>
      <c r="G461" s="1">
        <v>7</v>
      </c>
    </row>
    <row r="462" spans="1:7" x14ac:dyDescent="0.3">
      <c r="A462">
        <v>1938</v>
      </c>
      <c r="B462" s="1">
        <v>5</v>
      </c>
      <c r="C462" s="2">
        <f>DATE(tempdata[[#This Row],[Year]],tempdata[[#This Row],[Month]],15)</f>
        <v>14015</v>
      </c>
      <c r="D462" s="3">
        <f>tempdata[[#This Row],[Year]]+1/24+(tempdata[[#This Row],[Month]]-1)/12</f>
        <v>1938.375</v>
      </c>
      <c r="E462" s="1">
        <v>18.7</v>
      </c>
      <c r="F462" s="1">
        <v>6.8</v>
      </c>
      <c r="G462" s="1">
        <v>12.8</v>
      </c>
    </row>
    <row r="463" spans="1:7" x14ac:dyDescent="0.3">
      <c r="A463">
        <v>1938</v>
      </c>
      <c r="B463" s="1">
        <v>6</v>
      </c>
      <c r="C463" s="2">
        <f>DATE(tempdata[[#This Row],[Year]],tempdata[[#This Row],[Month]],15)</f>
        <v>14046</v>
      </c>
      <c r="D463" s="3">
        <f>tempdata[[#This Row],[Year]]+1/24+(tempdata[[#This Row],[Month]]-1)/12</f>
        <v>1938.4583333333335</v>
      </c>
      <c r="E463" s="1">
        <v>24.4</v>
      </c>
      <c r="F463" s="1">
        <v>12.7</v>
      </c>
      <c r="G463" s="1">
        <v>18.600000000000001</v>
      </c>
    </row>
    <row r="464" spans="1:7" x14ac:dyDescent="0.3">
      <c r="A464">
        <v>1938</v>
      </c>
      <c r="B464" s="1">
        <v>7</v>
      </c>
      <c r="C464" s="2">
        <f>DATE(tempdata[[#This Row],[Year]],tempdata[[#This Row],[Month]],15)</f>
        <v>14076</v>
      </c>
      <c r="D464" s="3">
        <f>tempdata[[#This Row],[Year]]+1/24+(tempdata[[#This Row],[Month]]-1)/12</f>
        <v>1938.5416666666667</v>
      </c>
      <c r="E464" s="1">
        <v>27</v>
      </c>
      <c r="F464" s="1">
        <v>16</v>
      </c>
      <c r="G464" s="1">
        <v>21.5</v>
      </c>
    </row>
    <row r="465" spans="1:7" x14ac:dyDescent="0.3">
      <c r="A465">
        <v>1938</v>
      </c>
      <c r="B465" s="1">
        <v>8</v>
      </c>
      <c r="C465" s="2">
        <f>DATE(tempdata[[#This Row],[Year]],tempdata[[#This Row],[Month]],15)</f>
        <v>14107</v>
      </c>
      <c r="D465" s="3">
        <f>tempdata[[#This Row],[Year]]+1/24+(tempdata[[#This Row],[Month]]-1)/12</f>
        <v>1938.625</v>
      </c>
      <c r="E465" s="1">
        <v>27.5</v>
      </c>
      <c r="F465" s="1">
        <v>16</v>
      </c>
      <c r="G465" s="1">
        <v>21.8</v>
      </c>
    </row>
    <row r="466" spans="1:7" x14ac:dyDescent="0.3">
      <c r="A466">
        <v>1938</v>
      </c>
      <c r="B466" s="1">
        <v>9</v>
      </c>
      <c r="C466" s="2">
        <f>DATE(tempdata[[#This Row],[Year]],tempdata[[#This Row],[Month]],15)</f>
        <v>14138</v>
      </c>
      <c r="D466" s="3">
        <f>tempdata[[#This Row],[Year]]+1/24+(tempdata[[#This Row],[Month]]-1)/12</f>
        <v>1938.7083333333335</v>
      </c>
      <c r="E466" s="1">
        <v>19.600000000000001</v>
      </c>
      <c r="F466" s="1">
        <v>8.4</v>
      </c>
      <c r="G466" s="1">
        <v>14</v>
      </c>
    </row>
    <row r="467" spans="1:7" x14ac:dyDescent="0.3">
      <c r="A467">
        <v>1938</v>
      </c>
      <c r="B467" s="1">
        <v>10</v>
      </c>
      <c r="C467" s="2">
        <f>DATE(tempdata[[#This Row],[Year]],tempdata[[#This Row],[Month]],15)</f>
        <v>14168</v>
      </c>
      <c r="D467" s="3">
        <f>tempdata[[#This Row],[Year]]+1/24+(tempdata[[#This Row],[Month]]-1)/12</f>
        <v>1938.7916666666667</v>
      </c>
      <c r="E467" s="1">
        <v>16.2</v>
      </c>
      <c r="F467" s="1">
        <v>3.7</v>
      </c>
      <c r="G467" s="1">
        <v>10</v>
      </c>
    </row>
    <row r="468" spans="1:7" x14ac:dyDescent="0.3">
      <c r="A468">
        <v>1938</v>
      </c>
      <c r="B468" s="1">
        <v>11</v>
      </c>
      <c r="C468" s="2">
        <f>DATE(tempdata[[#This Row],[Year]],tempdata[[#This Row],[Month]],15)</f>
        <v>14199</v>
      </c>
      <c r="D468" s="3">
        <f>tempdata[[#This Row],[Year]]+1/24+(tempdata[[#This Row],[Month]]-1)/12</f>
        <v>1938.875</v>
      </c>
      <c r="E468" s="1">
        <v>8.5</v>
      </c>
      <c r="F468" s="1">
        <v>-2.1</v>
      </c>
      <c r="G468" s="1">
        <v>3.2</v>
      </c>
    </row>
    <row r="469" spans="1:7" x14ac:dyDescent="0.3">
      <c r="A469">
        <v>1938</v>
      </c>
      <c r="B469" s="1">
        <v>12</v>
      </c>
      <c r="C469" s="2">
        <f>DATE(tempdata[[#This Row],[Year]],tempdata[[#This Row],[Month]],15)</f>
        <v>14229</v>
      </c>
      <c r="D469" s="3">
        <f>tempdata[[#This Row],[Year]]+1/24+(tempdata[[#This Row],[Month]]-1)/12</f>
        <v>1938.9583333333335</v>
      </c>
      <c r="E469" s="1">
        <v>1.3</v>
      </c>
      <c r="F469" s="1">
        <v>-6.9</v>
      </c>
      <c r="G469" s="1">
        <v>-2.8</v>
      </c>
    </row>
    <row r="470" spans="1:7" x14ac:dyDescent="0.3">
      <c r="A470">
        <v>1939</v>
      </c>
      <c r="B470" s="1">
        <v>1</v>
      </c>
      <c r="C470" s="2">
        <f>DATE(tempdata[[#This Row],[Year]],tempdata[[#This Row],[Month]],15)</f>
        <v>14260</v>
      </c>
      <c r="D470" s="3">
        <f>tempdata[[#This Row],[Year]]+1/24+(tempdata[[#This Row],[Month]]-1)/12</f>
        <v>1939.0416666666667</v>
      </c>
      <c r="E470" s="1">
        <v>-2.2999999999999998</v>
      </c>
      <c r="F470" s="1">
        <v>-12.3</v>
      </c>
      <c r="G470" s="1">
        <v>-7.3</v>
      </c>
    </row>
    <row r="471" spans="1:7" x14ac:dyDescent="0.3">
      <c r="A471">
        <v>1939</v>
      </c>
      <c r="B471" s="1">
        <v>2</v>
      </c>
      <c r="C471" s="2">
        <f>DATE(tempdata[[#This Row],[Year]],tempdata[[#This Row],[Month]],15)</f>
        <v>14291</v>
      </c>
      <c r="D471" s="3">
        <f>tempdata[[#This Row],[Year]]+1/24+(tempdata[[#This Row],[Month]]-1)/12</f>
        <v>1939.125</v>
      </c>
      <c r="E471" s="1">
        <v>-1.2</v>
      </c>
      <c r="F471" s="1">
        <v>-14.2</v>
      </c>
      <c r="G471" s="1">
        <v>-7.7</v>
      </c>
    </row>
    <row r="472" spans="1:7" x14ac:dyDescent="0.3">
      <c r="A472">
        <v>1939</v>
      </c>
      <c r="B472" s="1">
        <v>3</v>
      </c>
      <c r="C472" s="2">
        <f>DATE(tempdata[[#This Row],[Year]],tempdata[[#This Row],[Month]],15)</f>
        <v>14319</v>
      </c>
      <c r="D472" s="3">
        <f>tempdata[[#This Row],[Year]]+1/24+(tempdata[[#This Row],[Month]]-1)/12</f>
        <v>1939.2083333333335</v>
      </c>
      <c r="E472" s="1">
        <v>0.5</v>
      </c>
      <c r="F472" s="1">
        <v>-8</v>
      </c>
      <c r="G472" s="1">
        <v>-3.8</v>
      </c>
    </row>
    <row r="473" spans="1:7" x14ac:dyDescent="0.3">
      <c r="A473">
        <v>1939</v>
      </c>
      <c r="B473" s="1">
        <v>4</v>
      </c>
      <c r="C473" s="2">
        <f>DATE(tempdata[[#This Row],[Year]],tempdata[[#This Row],[Month]],15)</f>
        <v>14350</v>
      </c>
      <c r="D473" s="3">
        <f>tempdata[[#This Row],[Year]]+1/24+(tempdata[[#This Row],[Month]]-1)/12</f>
        <v>1939.2916666666667</v>
      </c>
      <c r="E473" s="1">
        <v>8.4</v>
      </c>
      <c r="F473" s="1">
        <v>-0.7</v>
      </c>
      <c r="G473" s="1">
        <v>3.9</v>
      </c>
    </row>
    <row r="474" spans="1:7" x14ac:dyDescent="0.3">
      <c r="A474">
        <v>1939</v>
      </c>
      <c r="B474" s="1">
        <v>5</v>
      </c>
      <c r="C474" s="2">
        <f>DATE(tempdata[[#This Row],[Year]],tempdata[[#This Row],[Month]],15)</f>
        <v>14380</v>
      </c>
      <c r="D474" s="3">
        <f>tempdata[[#This Row],[Year]]+1/24+(tempdata[[#This Row],[Month]]-1)/12</f>
        <v>1939.375</v>
      </c>
      <c r="E474" s="1">
        <v>19.3</v>
      </c>
      <c r="F474" s="1">
        <v>6.8</v>
      </c>
      <c r="G474" s="1">
        <v>13.1</v>
      </c>
    </row>
    <row r="475" spans="1:7" x14ac:dyDescent="0.3">
      <c r="A475">
        <v>1939</v>
      </c>
      <c r="B475" s="1">
        <v>6</v>
      </c>
      <c r="C475" s="2">
        <f>DATE(tempdata[[#This Row],[Year]],tempdata[[#This Row],[Month]],15)</f>
        <v>14411</v>
      </c>
      <c r="D475" s="3">
        <f>tempdata[[#This Row],[Year]]+1/24+(tempdata[[#This Row],[Month]]-1)/12</f>
        <v>1939.4583333333335</v>
      </c>
      <c r="E475" s="1">
        <v>24.6</v>
      </c>
      <c r="F475" s="1">
        <v>12.3</v>
      </c>
      <c r="G475" s="1">
        <v>18.5</v>
      </c>
    </row>
    <row r="476" spans="1:7" x14ac:dyDescent="0.3">
      <c r="A476">
        <v>1939</v>
      </c>
      <c r="B476" s="1">
        <v>7</v>
      </c>
      <c r="C476" s="2">
        <f>DATE(tempdata[[#This Row],[Year]],tempdata[[#This Row],[Month]],15)</f>
        <v>14441</v>
      </c>
      <c r="D476" s="3">
        <f>tempdata[[#This Row],[Year]]+1/24+(tempdata[[#This Row],[Month]]-1)/12</f>
        <v>1939.5416666666667</v>
      </c>
      <c r="E476" s="1">
        <v>28.1</v>
      </c>
      <c r="F476" s="1">
        <v>15.2</v>
      </c>
      <c r="G476" s="1">
        <v>21.7</v>
      </c>
    </row>
    <row r="477" spans="1:7" x14ac:dyDescent="0.3">
      <c r="A477">
        <v>1939</v>
      </c>
      <c r="B477" s="1">
        <v>8</v>
      </c>
      <c r="C477" s="2">
        <f>DATE(tempdata[[#This Row],[Year]],tempdata[[#This Row],[Month]],15)</f>
        <v>14472</v>
      </c>
      <c r="D477" s="3">
        <f>tempdata[[#This Row],[Year]]+1/24+(tempdata[[#This Row],[Month]]-1)/12</f>
        <v>1939.625</v>
      </c>
      <c r="E477" s="1">
        <v>28.1</v>
      </c>
      <c r="F477" s="1">
        <v>16.399999999999999</v>
      </c>
      <c r="G477" s="1">
        <v>22.3</v>
      </c>
    </row>
    <row r="478" spans="1:7" x14ac:dyDescent="0.3">
      <c r="A478">
        <v>1939</v>
      </c>
      <c r="B478" s="1">
        <v>9</v>
      </c>
      <c r="C478" s="2">
        <f>DATE(tempdata[[#This Row],[Year]],tempdata[[#This Row],[Month]],15)</f>
        <v>14503</v>
      </c>
      <c r="D478" s="3">
        <f>tempdata[[#This Row],[Year]]+1/24+(tempdata[[#This Row],[Month]]-1)/12</f>
        <v>1939.7083333333335</v>
      </c>
      <c r="E478" s="1">
        <v>21.6</v>
      </c>
      <c r="F478" s="1">
        <v>9.6</v>
      </c>
      <c r="G478" s="1">
        <v>15.6</v>
      </c>
    </row>
    <row r="479" spans="1:7" x14ac:dyDescent="0.3">
      <c r="A479">
        <v>1939</v>
      </c>
      <c r="B479" s="1">
        <v>10</v>
      </c>
      <c r="C479" s="2">
        <f>DATE(tempdata[[#This Row],[Year]],tempdata[[#This Row],[Month]],15)</f>
        <v>14533</v>
      </c>
      <c r="D479" s="3">
        <f>tempdata[[#This Row],[Year]]+1/24+(tempdata[[#This Row],[Month]]-1)/12</f>
        <v>1939.7916666666667</v>
      </c>
      <c r="E479" s="1">
        <v>14.2</v>
      </c>
      <c r="F479" s="1">
        <v>2.8</v>
      </c>
      <c r="G479" s="1">
        <v>8.5</v>
      </c>
    </row>
    <row r="480" spans="1:7" x14ac:dyDescent="0.3">
      <c r="A480">
        <v>1939</v>
      </c>
      <c r="B480" s="1">
        <v>11</v>
      </c>
      <c r="C480" s="2">
        <f>DATE(tempdata[[#This Row],[Year]],tempdata[[#This Row],[Month]],15)</f>
        <v>14564</v>
      </c>
      <c r="D480" s="3">
        <f>tempdata[[#This Row],[Year]]+1/24+(tempdata[[#This Row],[Month]]-1)/12</f>
        <v>1939.875</v>
      </c>
      <c r="E480" s="1">
        <v>5.6</v>
      </c>
      <c r="F480" s="1">
        <v>-4.5999999999999996</v>
      </c>
      <c r="G480" s="1">
        <v>0.5</v>
      </c>
    </row>
    <row r="481" spans="1:7" x14ac:dyDescent="0.3">
      <c r="A481">
        <v>1939</v>
      </c>
      <c r="B481" s="1">
        <v>12</v>
      </c>
      <c r="C481" s="2">
        <f>DATE(tempdata[[#This Row],[Year]],tempdata[[#This Row],[Month]],15)</f>
        <v>14594</v>
      </c>
      <c r="D481" s="3">
        <f>tempdata[[#This Row],[Year]]+1/24+(tempdata[[#This Row],[Month]]-1)/12</f>
        <v>1939.9583333333335</v>
      </c>
      <c r="E481" s="1">
        <v>1.1000000000000001</v>
      </c>
      <c r="F481" s="1">
        <v>-6.9</v>
      </c>
      <c r="G481" s="1">
        <v>-2.9</v>
      </c>
    </row>
    <row r="482" spans="1:7" x14ac:dyDescent="0.3">
      <c r="A482">
        <v>1940</v>
      </c>
      <c r="B482" s="1">
        <v>1</v>
      </c>
      <c r="C482" s="2">
        <f>DATE(tempdata[[#This Row],[Year]],tempdata[[#This Row],[Month]],15)</f>
        <v>14625</v>
      </c>
      <c r="D482" s="3">
        <f>tempdata[[#This Row],[Year]]+1/24+(tempdata[[#This Row],[Month]]-1)/12</f>
        <v>1940.0416666666667</v>
      </c>
      <c r="E482" s="1">
        <v>-6.5</v>
      </c>
      <c r="F482" s="1">
        <v>-17.2</v>
      </c>
      <c r="G482" s="1">
        <v>-11.9</v>
      </c>
    </row>
    <row r="483" spans="1:7" x14ac:dyDescent="0.3">
      <c r="A483">
        <v>1940</v>
      </c>
      <c r="B483" s="1">
        <v>2</v>
      </c>
      <c r="C483" s="2">
        <f>DATE(tempdata[[#This Row],[Year]],tempdata[[#This Row],[Month]],15)</f>
        <v>14656</v>
      </c>
      <c r="D483" s="3">
        <f>tempdata[[#This Row],[Year]]+1/24+(tempdata[[#This Row],[Month]]-1)/12</f>
        <v>1940.125</v>
      </c>
      <c r="E483" s="1">
        <v>-2.4</v>
      </c>
      <c r="F483" s="1">
        <v>-13.7</v>
      </c>
      <c r="G483" s="1">
        <v>-8.1</v>
      </c>
    </row>
    <row r="484" spans="1:7" x14ac:dyDescent="0.3">
      <c r="A484">
        <v>1940</v>
      </c>
      <c r="B484" s="1">
        <v>3</v>
      </c>
      <c r="C484" s="2">
        <f>DATE(tempdata[[#This Row],[Year]],tempdata[[#This Row],[Month]],15)</f>
        <v>14685</v>
      </c>
      <c r="D484" s="3">
        <f>tempdata[[#This Row],[Year]]+1/24+(tempdata[[#This Row],[Month]]-1)/12</f>
        <v>1940.2083333333335</v>
      </c>
      <c r="E484" s="1">
        <v>-0.3</v>
      </c>
      <c r="F484" s="1">
        <v>-9.8000000000000007</v>
      </c>
      <c r="G484" s="1">
        <v>-5.0999999999999996</v>
      </c>
    </row>
    <row r="485" spans="1:7" x14ac:dyDescent="0.3">
      <c r="A485">
        <v>1940</v>
      </c>
      <c r="B485" s="1">
        <v>4</v>
      </c>
      <c r="C485" s="2">
        <f>DATE(tempdata[[#This Row],[Year]],tempdata[[#This Row],[Month]],15)</f>
        <v>14716</v>
      </c>
      <c r="D485" s="3">
        <f>tempdata[[#This Row],[Year]]+1/24+(tempdata[[#This Row],[Month]]-1)/12</f>
        <v>1940.2916666666667</v>
      </c>
      <c r="E485" s="1">
        <v>9.6</v>
      </c>
      <c r="F485" s="1">
        <v>-1</v>
      </c>
      <c r="G485" s="1">
        <v>4.3</v>
      </c>
    </row>
    <row r="486" spans="1:7" x14ac:dyDescent="0.3">
      <c r="A486">
        <v>1940</v>
      </c>
      <c r="B486" s="1">
        <v>5</v>
      </c>
      <c r="C486" s="2">
        <f>DATE(tempdata[[#This Row],[Year]],tempdata[[#This Row],[Month]],15)</f>
        <v>14746</v>
      </c>
      <c r="D486" s="3">
        <f>tempdata[[#This Row],[Year]]+1/24+(tempdata[[#This Row],[Month]]-1)/12</f>
        <v>1940.375</v>
      </c>
      <c r="E486" s="1">
        <v>18.3</v>
      </c>
      <c r="F486" s="1">
        <v>8.1</v>
      </c>
      <c r="G486" s="1">
        <v>13.2</v>
      </c>
    </row>
    <row r="487" spans="1:7" x14ac:dyDescent="0.3">
      <c r="A487">
        <v>1940</v>
      </c>
      <c r="B487" s="1">
        <v>6</v>
      </c>
      <c r="C487" s="2">
        <f>DATE(tempdata[[#This Row],[Year]],tempdata[[#This Row],[Month]],15)</f>
        <v>14777</v>
      </c>
      <c r="D487" s="3">
        <f>tempdata[[#This Row],[Year]]+1/24+(tempdata[[#This Row],[Month]]-1)/12</f>
        <v>1940.4583333333335</v>
      </c>
      <c r="E487" s="1">
        <v>21.8</v>
      </c>
      <c r="F487" s="1">
        <v>11.8</v>
      </c>
      <c r="G487" s="1">
        <v>16.8</v>
      </c>
    </row>
    <row r="488" spans="1:7" x14ac:dyDescent="0.3">
      <c r="A488">
        <v>1940</v>
      </c>
      <c r="B488" s="1">
        <v>7</v>
      </c>
      <c r="C488" s="2">
        <f>DATE(tempdata[[#This Row],[Year]],tempdata[[#This Row],[Month]],15)</f>
        <v>14807</v>
      </c>
      <c r="D488" s="3">
        <f>tempdata[[#This Row],[Year]]+1/24+(tempdata[[#This Row],[Month]]-1)/12</f>
        <v>1940.5416666666667</v>
      </c>
      <c r="E488" s="1">
        <v>26.5</v>
      </c>
      <c r="F488" s="1">
        <v>15.2</v>
      </c>
      <c r="G488" s="1">
        <v>20.9</v>
      </c>
    </row>
    <row r="489" spans="1:7" x14ac:dyDescent="0.3">
      <c r="A489">
        <v>1940</v>
      </c>
      <c r="B489" s="1">
        <v>8</v>
      </c>
      <c r="C489" s="2">
        <f>DATE(tempdata[[#This Row],[Year]],tempdata[[#This Row],[Month]],15)</f>
        <v>14838</v>
      </c>
      <c r="D489" s="3">
        <f>tempdata[[#This Row],[Year]]+1/24+(tempdata[[#This Row],[Month]]-1)/12</f>
        <v>1940.625</v>
      </c>
      <c r="E489" s="1">
        <v>25.7</v>
      </c>
      <c r="F489" s="1">
        <v>14.2</v>
      </c>
      <c r="G489" s="1">
        <v>20</v>
      </c>
    </row>
    <row r="490" spans="1:7" x14ac:dyDescent="0.3">
      <c r="A490">
        <v>1940</v>
      </c>
      <c r="B490" s="1">
        <v>9</v>
      </c>
      <c r="C490" s="2">
        <f>DATE(tempdata[[#This Row],[Year]],tempdata[[#This Row],[Month]],15)</f>
        <v>14869</v>
      </c>
      <c r="D490" s="3">
        <f>tempdata[[#This Row],[Year]]+1/24+(tempdata[[#This Row],[Month]]-1)/12</f>
        <v>1940.7083333333335</v>
      </c>
      <c r="E490" s="1">
        <v>20.9</v>
      </c>
      <c r="F490" s="1">
        <v>9.6</v>
      </c>
      <c r="G490" s="1">
        <v>15.3</v>
      </c>
    </row>
    <row r="491" spans="1:7" x14ac:dyDescent="0.3">
      <c r="A491">
        <v>1940</v>
      </c>
      <c r="B491" s="1">
        <v>10</v>
      </c>
      <c r="C491" s="2">
        <f>DATE(tempdata[[#This Row],[Year]],tempdata[[#This Row],[Month]],15)</f>
        <v>14899</v>
      </c>
      <c r="D491" s="3">
        <f>tempdata[[#This Row],[Year]]+1/24+(tempdata[[#This Row],[Month]]-1)/12</f>
        <v>1940.7916666666667</v>
      </c>
      <c r="E491" s="1">
        <v>13</v>
      </c>
      <c r="F491" s="1">
        <v>1.2</v>
      </c>
      <c r="G491" s="1">
        <v>7.1</v>
      </c>
    </row>
    <row r="492" spans="1:7" x14ac:dyDescent="0.3">
      <c r="A492">
        <v>1940</v>
      </c>
      <c r="B492" s="1">
        <v>11</v>
      </c>
      <c r="C492" s="2">
        <f>DATE(tempdata[[#This Row],[Year]],tempdata[[#This Row],[Month]],15)</f>
        <v>14930</v>
      </c>
      <c r="D492" s="3">
        <f>tempdata[[#This Row],[Year]]+1/24+(tempdata[[#This Row],[Month]]-1)/12</f>
        <v>1940.875</v>
      </c>
      <c r="E492" s="1">
        <v>6.4</v>
      </c>
      <c r="F492" s="1">
        <v>-2.2999999999999998</v>
      </c>
      <c r="G492" s="1">
        <v>2.1</v>
      </c>
    </row>
    <row r="493" spans="1:7" x14ac:dyDescent="0.3">
      <c r="A493">
        <v>1940</v>
      </c>
      <c r="B493" s="1">
        <v>12</v>
      </c>
      <c r="C493" s="2">
        <f>DATE(tempdata[[#This Row],[Year]],tempdata[[#This Row],[Month]],15)</f>
        <v>14960</v>
      </c>
      <c r="D493" s="3">
        <f>tempdata[[#This Row],[Year]]+1/24+(tempdata[[#This Row],[Month]]-1)/12</f>
        <v>1940.9583333333335</v>
      </c>
      <c r="E493" s="1">
        <v>1.2</v>
      </c>
      <c r="F493" s="1">
        <v>-9.4</v>
      </c>
      <c r="G493" s="1">
        <v>-4.0999999999999996</v>
      </c>
    </row>
    <row r="494" spans="1:7" x14ac:dyDescent="0.3">
      <c r="A494">
        <v>1941</v>
      </c>
      <c r="B494" s="1">
        <v>1</v>
      </c>
      <c r="C494" s="2">
        <f>DATE(tempdata[[#This Row],[Year]],tempdata[[#This Row],[Month]],15)</f>
        <v>14991</v>
      </c>
      <c r="D494" s="3">
        <f>tempdata[[#This Row],[Year]]+1/24+(tempdata[[#This Row],[Month]]-1)/12</f>
        <v>1941.0416666666667</v>
      </c>
      <c r="E494" s="1">
        <v>-3.8</v>
      </c>
      <c r="F494" s="1">
        <v>-14.2</v>
      </c>
      <c r="G494" s="1">
        <v>-9</v>
      </c>
    </row>
    <row r="495" spans="1:7" x14ac:dyDescent="0.3">
      <c r="A495">
        <v>1941</v>
      </c>
      <c r="B495" s="1">
        <v>2</v>
      </c>
      <c r="C495" s="2">
        <f>DATE(tempdata[[#This Row],[Year]],tempdata[[#This Row],[Month]],15)</f>
        <v>15022</v>
      </c>
      <c r="D495" s="3">
        <f>tempdata[[#This Row],[Year]]+1/24+(tempdata[[#This Row],[Month]]-1)/12</f>
        <v>1941.125</v>
      </c>
      <c r="E495" s="1">
        <v>-1.9</v>
      </c>
      <c r="F495" s="1">
        <v>-12.9</v>
      </c>
      <c r="G495" s="1">
        <v>-7.4</v>
      </c>
    </row>
    <row r="496" spans="1:7" x14ac:dyDescent="0.3">
      <c r="A496">
        <v>1941</v>
      </c>
      <c r="B496" s="1">
        <v>3</v>
      </c>
      <c r="C496" s="2">
        <f>DATE(tempdata[[#This Row],[Year]],tempdata[[#This Row],[Month]],15)</f>
        <v>15050</v>
      </c>
      <c r="D496" s="3">
        <f>tempdata[[#This Row],[Year]]+1/24+(tempdata[[#This Row],[Month]]-1)/12</f>
        <v>1941.2083333333335</v>
      </c>
      <c r="E496" s="1">
        <v>1.1000000000000001</v>
      </c>
      <c r="F496" s="1">
        <v>-10.7</v>
      </c>
      <c r="G496" s="1">
        <v>-4.8</v>
      </c>
    </row>
    <row r="497" spans="1:7" x14ac:dyDescent="0.3">
      <c r="A497">
        <v>1941</v>
      </c>
      <c r="B497" s="1">
        <v>4</v>
      </c>
      <c r="C497" s="2">
        <f>DATE(tempdata[[#This Row],[Year]],tempdata[[#This Row],[Month]],15)</f>
        <v>15081</v>
      </c>
      <c r="D497" s="3">
        <f>tempdata[[#This Row],[Year]]+1/24+(tempdata[[#This Row],[Month]]-1)/12</f>
        <v>1941.2916666666667</v>
      </c>
      <c r="E497" s="1">
        <v>16</v>
      </c>
      <c r="F497" s="1">
        <v>1.7</v>
      </c>
      <c r="G497" s="1">
        <v>8.9</v>
      </c>
    </row>
    <row r="498" spans="1:7" x14ac:dyDescent="0.3">
      <c r="A498">
        <v>1941</v>
      </c>
      <c r="B498" s="1">
        <v>5</v>
      </c>
      <c r="C498" s="2">
        <f>DATE(tempdata[[#This Row],[Year]],tempdata[[#This Row],[Month]],15)</f>
        <v>15111</v>
      </c>
      <c r="D498" s="3">
        <f>tempdata[[#This Row],[Year]]+1/24+(tempdata[[#This Row],[Month]]-1)/12</f>
        <v>1941.375</v>
      </c>
      <c r="E498" s="1">
        <v>20.100000000000001</v>
      </c>
      <c r="F498" s="1">
        <v>7</v>
      </c>
      <c r="G498" s="1">
        <v>13.6</v>
      </c>
    </row>
    <row r="499" spans="1:7" x14ac:dyDescent="0.3">
      <c r="A499">
        <v>1941</v>
      </c>
      <c r="B499" s="1">
        <v>6</v>
      </c>
      <c r="C499" s="2">
        <f>DATE(tempdata[[#This Row],[Year]],tempdata[[#This Row],[Month]],15)</f>
        <v>15142</v>
      </c>
      <c r="D499" s="3">
        <f>tempdata[[#This Row],[Year]]+1/24+(tempdata[[#This Row],[Month]]-1)/12</f>
        <v>1941.4583333333335</v>
      </c>
      <c r="E499" s="1">
        <v>26.5</v>
      </c>
      <c r="F499" s="1">
        <v>13.5</v>
      </c>
      <c r="G499" s="1">
        <v>20</v>
      </c>
    </row>
    <row r="500" spans="1:7" x14ac:dyDescent="0.3">
      <c r="A500">
        <v>1941</v>
      </c>
      <c r="B500" s="1">
        <v>7</v>
      </c>
      <c r="C500" s="2">
        <f>DATE(tempdata[[#This Row],[Year]],tempdata[[#This Row],[Month]],15)</f>
        <v>15172</v>
      </c>
      <c r="D500" s="3">
        <f>tempdata[[#This Row],[Year]]+1/24+(tempdata[[#This Row],[Month]]-1)/12</f>
        <v>1941.5416666666667</v>
      </c>
      <c r="E500" s="1">
        <v>27.6</v>
      </c>
      <c r="F500" s="1">
        <v>15.8</v>
      </c>
      <c r="G500" s="1">
        <v>21.7</v>
      </c>
    </row>
    <row r="501" spans="1:7" x14ac:dyDescent="0.3">
      <c r="A501">
        <v>1941</v>
      </c>
      <c r="B501" s="1">
        <v>8</v>
      </c>
      <c r="C501" s="2">
        <f>DATE(tempdata[[#This Row],[Year]],tempdata[[#This Row],[Month]],15)</f>
        <v>15203</v>
      </c>
      <c r="D501" s="3">
        <f>tempdata[[#This Row],[Year]]+1/24+(tempdata[[#This Row],[Month]]-1)/12</f>
        <v>1941.625</v>
      </c>
      <c r="E501" s="1">
        <v>24.4</v>
      </c>
      <c r="F501" s="1">
        <v>12.4</v>
      </c>
      <c r="G501" s="1">
        <v>18.399999999999999</v>
      </c>
    </row>
    <row r="502" spans="1:7" x14ac:dyDescent="0.3">
      <c r="A502">
        <v>1941</v>
      </c>
      <c r="B502" s="1">
        <v>9</v>
      </c>
      <c r="C502" s="2">
        <f>DATE(tempdata[[#This Row],[Year]],tempdata[[#This Row],[Month]],15)</f>
        <v>15234</v>
      </c>
      <c r="D502" s="3">
        <f>tempdata[[#This Row],[Year]]+1/24+(tempdata[[#This Row],[Month]]-1)/12</f>
        <v>1941.7083333333335</v>
      </c>
      <c r="E502" s="1">
        <v>22</v>
      </c>
      <c r="F502" s="1">
        <v>9.8000000000000007</v>
      </c>
      <c r="G502" s="1">
        <v>15.9</v>
      </c>
    </row>
    <row r="503" spans="1:7" x14ac:dyDescent="0.3">
      <c r="A503">
        <v>1941</v>
      </c>
      <c r="B503" s="1">
        <v>10</v>
      </c>
      <c r="C503" s="2">
        <f>DATE(tempdata[[#This Row],[Year]],tempdata[[#This Row],[Month]],15)</f>
        <v>15264</v>
      </c>
      <c r="D503" s="3">
        <f>tempdata[[#This Row],[Year]]+1/24+(tempdata[[#This Row],[Month]]-1)/12</f>
        <v>1941.7916666666667</v>
      </c>
      <c r="E503" s="1">
        <v>14.2</v>
      </c>
      <c r="F503" s="1">
        <v>4.5999999999999996</v>
      </c>
      <c r="G503" s="1">
        <v>9.4</v>
      </c>
    </row>
    <row r="504" spans="1:7" x14ac:dyDescent="0.3">
      <c r="A504">
        <v>1941</v>
      </c>
      <c r="B504" s="1">
        <v>11</v>
      </c>
      <c r="C504" s="2">
        <f>DATE(tempdata[[#This Row],[Year]],tempdata[[#This Row],[Month]],15)</f>
        <v>15295</v>
      </c>
      <c r="D504" s="3">
        <f>tempdata[[#This Row],[Year]]+1/24+(tempdata[[#This Row],[Month]]-1)/12</f>
        <v>1941.875</v>
      </c>
      <c r="E504" s="1">
        <v>7.8</v>
      </c>
      <c r="F504" s="1">
        <v>0.4</v>
      </c>
      <c r="G504" s="1">
        <v>4.0999999999999996</v>
      </c>
    </row>
    <row r="505" spans="1:7" x14ac:dyDescent="0.3">
      <c r="A505">
        <v>1941</v>
      </c>
      <c r="B505" s="1">
        <v>12</v>
      </c>
      <c r="C505" s="2">
        <f>DATE(tempdata[[#This Row],[Year]],tempdata[[#This Row],[Month]],15)</f>
        <v>15325</v>
      </c>
      <c r="D505" s="3">
        <f>tempdata[[#This Row],[Year]]+1/24+(tempdata[[#This Row],[Month]]-1)/12</f>
        <v>1941.9583333333335</v>
      </c>
      <c r="E505" s="1">
        <v>1.4</v>
      </c>
      <c r="F505" s="1">
        <v>-6.6</v>
      </c>
      <c r="G505" s="1">
        <v>-2.6</v>
      </c>
    </row>
    <row r="506" spans="1:7" x14ac:dyDescent="0.3">
      <c r="A506">
        <v>1942</v>
      </c>
      <c r="B506" s="1">
        <v>1</v>
      </c>
      <c r="C506" s="2">
        <f>DATE(tempdata[[#This Row],[Year]],tempdata[[#This Row],[Month]],15)</f>
        <v>15356</v>
      </c>
      <c r="D506" s="3">
        <f>tempdata[[#This Row],[Year]]+1/24+(tempdata[[#This Row],[Month]]-1)/12</f>
        <v>1942.0416666666667</v>
      </c>
      <c r="E506" s="1">
        <v>-2.4</v>
      </c>
      <c r="F506" s="1">
        <v>-14</v>
      </c>
      <c r="G506" s="1">
        <v>-8.1999999999999993</v>
      </c>
    </row>
    <row r="507" spans="1:7" x14ac:dyDescent="0.3">
      <c r="A507">
        <v>1942</v>
      </c>
      <c r="B507" s="1">
        <v>2</v>
      </c>
      <c r="C507" s="2">
        <f>DATE(tempdata[[#This Row],[Year]],tempdata[[#This Row],[Month]],15)</f>
        <v>15387</v>
      </c>
      <c r="D507" s="3">
        <f>tempdata[[#This Row],[Year]]+1/24+(tempdata[[#This Row],[Month]]-1)/12</f>
        <v>1942.125</v>
      </c>
      <c r="E507" s="1">
        <v>-3.6</v>
      </c>
      <c r="F507" s="1">
        <v>-12.5</v>
      </c>
      <c r="G507" s="1">
        <v>-8.1</v>
      </c>
    </row>
    <row r="508" spans="1:7" x14ac:dyDescent="0.3">
      <c r="A508">
        <v>1942</v>
      </c>
      <c r="B508" s="1">
        <v>3</v>
      </c>
      <c r="C508" s="2">
        <f>DATE(tempdata[[#This Row],[Year]],tempdata[[#This Row],[Month]],15)</f>
        <v>15415</v>
      </c>
      <c r="D508" s="3">
        <f>tempdata[[#This Row],[Year]]+1/24+(tempdata[[#This Row],[Month]]-1)/12</f>
        <v>1942.2083333333335</v>
      </c>
      <c r="E508" s="1">
        <v>5</v>
      </c>
      <c r="F508" s="1">
        <v>-2.1</v>
      </c>
      <c r="G508" s="1">
        <v>1.5</v>
      </c>
    </row>
    <row r="509" spans="1:7" x14ac:dyDescent="0.3">
      <c r="A509">
        <v>1942</v>
      </c>
      <c r="B509" s="1">
        <v>4</v>
      </c>
      <c r="C509" s="2">
        <f>DATE(tempdata[[#This Row],[Year]],tempdata[[#This Row],[Month]],15)</f>
        <v>15446</v>
      </c>
      <c r="D509" s="3">
        <f>tempdata[[#This Row],[Year]]+1/24+(tempdata[[#This Row],[Month]]-1)/12</f>
        <v>1942.2916666666667</v>
      </c>
      <c r="E509" s="1">
        <v>14.5</v>
      </c>
      <c r="F509" s="1">
        <v>3.8</v>
      </c>
      <c r="G509" s="1">
        <v>9.1999999999999993</v>
      </c>
    </row>
    <row r="510" spans="1:7" x14ac:dyDescent="0.3">
      <c r="A510">
        <v>1942</v>
      </c>
      <c r="B510" s="1">
        <v>5</v>
      </c>
      <c r="C510" s="2">
        <f>DATE(tempdata[[#This Row],[Year]],tempdata[[#This Row],[Month]],15)</f>
        <v>15476</v>
      </c>
      <c r="D510" s="3">
        <f>tempdata[[#This Row],[Year]]+1/24+(tempdata[[#This Row],[Month]]-1)/12</f>
        <v>1942.375</v>
      </c>
      <c r="E510" s="1">
        <v>18.5</v>
      </c>
      <c r="F510" s="1">
        <v>8.8000000000000007</v>
      </c>
      <c r="G510" s="1">
        <v>13.7</v>
      </c>
    </row>
    <row r="511" spans="1:7" x14ac:dyDescent="0.3">
      <c r="A511">
        <v>1942</v>
      </c>
      <c r="B511" s="1">
        <v>6</v>
      </c>
      <c r="C511" s="2">
        <f>DATE(tempdata[[#This Row],[Year]],tempdata[[#This Row],[Month]],15)</f>
        <v>15507</v>
      </c>
      <c r="D511" s="3">
        <f>tempdata[[#This Row],[Year]]+1/24+(tempdata[[#This Row],[Month]]-1)/12</f>
        <v>1942.4583333333335</v>
      </c>
      <c r="E511" s="1">
        <v>23.9</v>
      </c>
      <c r="F511" s="1">
        <v>13</v>
      </c>
      <c r="G511" s="1">
        <v>18.5</v>
      </c>
    </row>
    <row r="512" spans="1:7" x14ac:dyDescent="0.3">
      <c r="A512">
        <v>1942</v>
      </c>
      <c r="B512" s="1">
        <v>7</v>
      </c>
      <c r="C512" s="2">
        <f>DATE(tempdata[[#This Row],[Year]],tempdata[[#This Row],[Month]],15)</f>
        <v>15537</v>
      </c>
      <c r="D512" s="3">
        <f>tempdata[[#This Row],[Year]]+1/24+(tempdata[[#This Row],[Month]]-1)/12</f>
        <v>1942.5416666666667</v>
      </c>
      <c r="E512" s="1">
        <v>25.8</v>
      </c>
      <c r="F512" s="1">
        <v>14.8</v>
      </c>
      <c r="G512" s="1">
        <v>20.3</v>
      </c>
    </row>
    <row r="513" spans="1:7" x14ac:dyDescent="0.3">
      <c r="A513">
        <v>1942</v>
      </c>
      <c r="B513" s="1">
        <v>8</v>
      </c>
      <c r="C513" s="2">
        <f>DATE(tempdata[[#This Row],[Year]],tempdata[[#This Row],[Month]],15)</f>
        <v>15568</v>
      </c>
      <c r="D513" s="3">
        <f>tempdata[[#This Row],[Year]]+1/24+(tempdata[[#This Row],[Month]]-1)/12</f>
        <v>1942.625</v>
      </c>
      <c r="E513" s="1">
        <v>25.2</v>
      </c>
      <c r="F513" s="1">
        <v>14.3</v>
      </c>
      <c r="G513" s="1">
        <v>19.8</v>
      </c>
    </row>
    <row r="514" spans="1:7" x14ac:dyDescent="0.3">
      <c r="A514">
        <v>1942</v>
      </c>
      <c r="B514" s="1">
        <v>9</v>
      </c>
      <c r="C514" s="2">
        <f>DATE(tempdata[[#This Row],[Year]],tempdata[[#This Row],[Month]],15)</f>
        <v>15599</v>
      </c>
      <c r="D514" s="3">
        <f>tempdata[[#This Row],[Year]]+1/24+(tempdata[[#This Row],[Month]]-1)/12</f>
        <v>1942.7083333333335</v>
      </c>
      <c r="E514" s="1">
        <v>21.1</v>
      </c>
      <c r="F514" s="1">
        <v>9.6999999999999993</v>
      </c>
      <c r="G514" s="1">
        <v>15.4</v>
      </c>
    </row>
    <row r="515" spans="1:7" x14ac:dyDescent="0.3">
      <c r="A515">
        <v>1942</v>
      </c>
      <c r="B515" s="1">
        <v>10</v>
      </c>
      <c r="C515" s="2">
        <f>DATE(tempdata[[#This Row],[Year]],tempdata[[#This Row],[Month]],15)</f>
        <v>15629</v>
      </c>
      <c r="D515" s="3">
        <f>tempdata[[#This Row],[Year]]+1/24+(tempdata[[#This Row],[Month]]-1)/12</f>
        <v>1942.7916666666667</v>
      </c>
      <c r="E515" s="1">
        <v>15.3</v>
      </c>
      <c r="F515" s="1">
        <v>4.9000000000000004</v>
      </c>
      <c r="G515" s="1">
        <v>10.1</v>
      </c>
    </row>
    <row r="516" spans="1:7" x14ac:dyDescent="0.3">
      <c r="A516">
        <v>1942</v>
      </c>
      <c r="B516" s="1">
        <v>11</v>
      </c>
      <c r="C516" s="2">
        <f>DATE(tempdata[[#This Row],[Year]],tempdata[[#This Row],[Month]],15)</f>
        <v>15660</v>
      </c>
      <c r="D516" s="3">
        <f>tempdata[[#This Row],[Year]]+1/24+(tempdata[[#This Row],[Month]]-1)/12</f>
        <v>1942.875</v>
      </c>
      <c r="E516" s="1">
        <v>7.4</v>
      </c>
      <c r="F516" s="1">
        <v>-2.2999999999999998</v>
      </c>
      <c r="G516" s="1">
        <v>2.6</v>
      </c>
    </row>
    <row r="517" spans="1:7" x14ac:dyDescent="0.3">
      <c r="A517">
        <v>1942</v>
      </c>
      <c r="B517" s="1">
        <v>12</v>
      </c>
      <c r="C517" s="2">
        <f>DATE(tempdata[[#This Row],[Year]],tempdata[[#This Row],[Month]],15)</f>
        <v>15690</v>
      </c>
      <c r="D517" s="3">
        <f>tempdata[[#This Row],[Year]]+1/24+(tempdata[[#This Row],[Month]]-1)/12</f>
        <v>1942.9583333333335</v>
      </c>
      <c r="E517" s="1">
        <v>-2.2999999999999998</v>
      </c>
      <c r="F517" s="1">
        <v>-10.4</v>
      </c>
      <c r="G517" s="1">
        <v>-6.4</v>
      </c>
    </row>
    <row r="518" spans="1:7" x14ac:dyDescent="0.3">
      <c r="A518">
        <v>1943</v>
      </c>
      <c r="B518" s="1">
        <v>1</v>
      </c>
      <c r="C518" s="2">
        <f>DATE(tempdata[[#This Row],[Year]],tempdata[[#This Row],[Month]],15)</f>
        <v>15721</v>
      </c>
      <c r="D518" s="3">
        <f>tempdata[[#This Row],[Year]]+1/24+(tempdata[[#This Row],[Month]]-1)/12</f>
        <v>1943.0416666666667</v>
      </c>
      <c r="E518" s="1">
        <v>-6.3</v>
      </c>
      <c r="F518" s="1">
        <v>-16.8</v>
      </c>
      <c r="G518" s="1">
        <v>-11.6</v>
      </c>
    </row>
    <row r="519" spans="1:7" x14ac:dyDescent="0.3">
      <c r="A519">
        <v>1943</v>
      </c>
      <c r="B519" s="1">
        <v>2</v>
      </c>
      <c r="C519" s="2">
        <f>DATE(tempdata[[#This Row],[Year]],tempdata[[#This Row],[Month]],15)</f>
        <v>15752</v>
      </c>
      <c r="D519" s="3">
        <f>tempdata[[#This Row],[Year]]+1/24+(tempdata[[#This Row],[Month]]-1)/12</f>
        <v>1943.125</v>
      </c>
      <c r="E519" s="1">
        <v>-1.2</v>
      </c>
      <c r="F519" s="1">
        <v>-11.6</v>
      </c>
      <c r="G519" s="1">
        <v>-6.4</v>
      </c>
    </row>
    <row r="520" spans="1:7" x14ac:dyDescent="0.3">
      <c r="A520">
        <v>1943</v>
      </c>
      <c r="B520" s="1">
        <v>3</v>
      </c>
      <c r="C520" s="2">
        <f>DATE(tempdata[[#This Row],[Year]],tempdata[[#This Row],[Month]],15)</f>
        <v>15780</v>
      </c>
      <c r="D520" s="3">
        <f>tempdata[[#This Row],[Year]]+1/24+(tempdata[[#This Row],[Month]]-1)/12</f>
        <v>1943.2083333333335</v>
      </c>
      <c r="E520" s="1">
        <v>1.5</v>
      </c>
      <c r="F520" s="1">
        <v>-6.9</v>
      </c>
      <c r="G520" s="1">
        <v>-2.7</v>
      </c>
    </row>
    <row r="521" spans="1:7" x14ac:dyDescent="0.3">
      <c r="A521">
        <v>1943</v>
      </c>
      <c r="B521" s="1">
        <v>4</v>
      </c>
      <c r="C521" s="2">
        <f>DATE(tempdata[[#This Row],[Year]],tempdata[[#This Row],[Month]],15)</f>
        <v>15811</v>
      </c>
      <c r="D521" s="3">
        <f>tempdata[[#This Row],[Year]]+1/24+(tempdata[[#This Row],[Month]]-1)/12</f>
        <v>1943.2916666666667</v>
      </c>
      <c r="E521" s="1">
        <v>7.3</v>
      </c>
      <c r="F521" s="1">
        <v>-2.2000000000000002</v>
      </c>
      <c r="G521" s="1">
        <v>2.6</v>
      </c>
    </row>
    <row r="522" spans="1:7" x14ac:dyDescent="0.3">
      <c r="A522">
        <v>1943</v>
      </c>
      <c r="B522" s="1">
        <v>5</v>
      </c>
      <c r="C522" s="2">
        <f>DATE(tempdata[[#This Row],[Year]],tempdata[[#This Row],[Month]],15)</f>
        <v>15841</v>
      </c>
      <c r="D522" s="3">
        <f>tempdata[[#This Row],[Year]]+1/24+(tempdata[[#This Row],[Month]]-1)/12</f>
        <v>1943.375</v>
      </c>
      <c r="E522" s="1">
        <v>16.8</v>
      </c>
      <c r="F522" s="1">
        <v>7.6</v>
      </c>
      <c r="G522" s="1">
        <v>12.2</v>
      </c>
    </row>
    <row r="523" spans="1:7" x14ac:dyDescent="0.3">
      <c r="A523">
        <v>1943</v>
      </c>
      <c r="B523" s="1">
        <v>6</v>
      </c>
      <c r="C523" s="2">
        <f>DATE(tempdata[[#This Row],[Year]],tempdata[[#This Row],[Month]],15)</f>
        <v>15872</v>
      </c>
      <c r="D523" s="3">
        <f>tempdata[[#This Row],[Year]]+1/24+(tempdata[[#This Row],[Month]]-1)/12</f>
        <v>1943.4583333333335</v>
      </c>
      <c r="E523" s="1">
        <v>25.5</v>
      </c>
      <c r="F523" s="1">
        <v>14.7</v>
      </c>
      <c r="G523" s="1">
        <v>20.100000000000001</v>
      </c>
    </row>
    <row r="524" spans="1:7" x14ac:dyDescent="0.3">
      <c r="A524">
        <v>1943</v>
      </c>
      <c r="B524" s="1">
        <v>7</v>
      </c>
      <c r="C524" s="2">
        <f>DATE(tempdata[[#This Row],[Year]],tempdata[[#This Row],[Month]],15)</f>
        <v>15902</v>
      </c>
      <c r="D524" s="3">
        <f>tempdata[[#This Row],[Year]]+1/24+(tempdata[[#This Row],[Month]]-1)/12</f>
        <v>1943.5416666666667</v>
      </c>
      <c r="E524" s="1">
        <v>27.1</v>
      </c>
      <c r="F524" s="1">
        <v>15.9</v>
      </c>
      <c r="G524" s="1">
        <v>21.5</v>
      </c>
    </row>
    <row r="525" spans="1:7" x14ac:dyDescent="0.3">
      <c r="A525">
        <v>1943</v>
      </c>
      <c r="B525" s="1">
        <v>8</v>
      </c>
      <c r="C525" s="2">
        <f>DATE(tempdata[[#This Row],[Year]],tempdata[[#This Row],[Month]],15)</f>
        <v>15933</v>
      </c>
      <c r="D525" s="3">
        <f>tempdata[[#This Row],[Year]]+1/24+(tempdata[[#This Row],[Month]]-1)/12</f>
        <v>1943.625</v>
      </c>
      <c r="E525" s="1">
        <v>24.8</v>
      </c>
      <c r="F525" s="1">
        <v>14.3</v>
      </c>
      <c r="G525" s="1">
        <v>19.600000000000001</v>
      </c>
    </row>
    <row r="526" spans="1:7" x14ac:dyDescent="0.3">
      <c r="A526">
        <v>1943</v>
      </c>
      <c r="B526" s="1">
        <v>9</v>
      </c>
      <c r="C526" s="2">
        <f>DATE(tempdata[[#This Row],[Year]],tempdata[[#This Row],[Month]],15)</f>
        <v>15964</v>
      </c>
      <c r="D526" s="3">
        <f>tempdata[[#This Row],[Year]]+1/24+(tempdata[[#This Row],[Month]]-1)/12</f>
        <v>1943.7083333333335</v>
      </c>
      <c r="E526" s="1">
        <v>19.8</v>
      </c>
      <c r="F526" s="1">
        <v>9.3000000000000007</v>
      </c>
      <c r="G526" s="1">
        <v>14.6</v>
      </c>
    </row>
    <row r="527" spans="1:7" x14ac:dyDescent="0.3">
      <c r="A527">
        <v>1943</v>
      </c>
      <c r="B527" s="1">
        <v>10</v>
      </c>
      <c r="C527" s="2">
        <f>DATE(tempdata[[#This Row],[Year]],tempdata[[#This Row],[Month]],15)</f>
        <v>15994</v>
      </c>
      <c r="D527" s="3">
        <f>tempdata[[#This Row],[Year]]+1/24+(tempdata[[#This Row],[Month]]-1)/12</f>
        <v>1943.7916666666667</v>
      </c>
      <c r="E527" s="1">
        <v>13.4</v>
      </c>
      <c r="F527" s="1">
        <v>3.6</v>
      </c>
      <c r="G527" s="1">
        <v>8.5</v>
      </c>
    </row>
    <row r="528" spans="1:7" x14ac:dyDescent="0.3">
      <c r="A528">
        <v>1943</v>
      </c>
      <c r="B528" s="1">
        <v>11</v>
      </c>
      <c r="C528" s="2">
        <f>DATE(tempdata[[#This Row],[Year]],tempdata[[#This Row],[Month]],15)</f>
        <v>16025</v>
      </c>
      <c r="D528" s="3">
        <f>tempdata[[#This Row],[Year]]+1/24+(tempdata[[#This Row],[Month]]-1)/12</f>
        <v>1943.875</v>
      </c>
      <c r="E528" s="1">
        <v>6.1</v>
      </c>
      <c r="F528" s="1">
        <v>-1.6</v>
      </c>
      <c r="G528" s="1">
        <v>2.2999999999999998</v>
      </c>
    </row>
    <row r="529" spans="1:7" x14ac:dyDescent="0.3">
      <c r="A529">
        <v>1943</v>
      </c>
      <c r="B529" s="1">
        <v>12</v>
      </c>
      <c r="C529" s="2">
        <f>DATE(tempdata[[#This Row],[Year]],tempdata[[#This Row],[Month]],15)</f>
        <v>16055</v>
      </c>
      <c r="D529" s="3">
        <f>tempdata[[#This Row],[Year]]+1/24+(tempdata[[#This Row],[Month]]-1)/12</f>
        <v>1943.9583333333335</v>
      </c>
      <c r="E529" s="1">
        <v>-0.7</v>
      </c>
      <c r="F529" s="1">
        <v>-10.6</v>
      </c>
      <c r="G529" s="1">
        <v>-5.7</v>
      </c>
    </row>
    <row r="530" spans="1:7" x14ac:dyDescent="0.3">
      <c r="A530">
        <v>1944</v>
      </c>
      <c r="B530" s="1">
        <v>1</v>
      </c>
      <c r="C530" s="2">
        <f>DATE(tempdata[[#This Row],[Year]],tempdata[[#This Row],[Month]],15)</f>
        <v>16086</v>
      </c>
      <c r="D530" s="3">
        <f>tempdata[[#This Row],[Year]]+1/24+(tempdata[[#This Row],[Month]]-1)/12</f>
        <v>1944.0416666666667</v>
      </c>
      <c r="E530" s="1">
        <v>0.6</v>
      </c>
      <c r="F530" s="1">
        <v>-8.6</v>
      </c>
      <c r="G530" s="1">
        <v>-4</v>
      </c>
    </row>
    <row r="531" spans="1:7" x14ac:dyDescent="0.3">
      <c r="A531">
        <v>1944</v>
      </c>
      <c r="B531" s="1">
        <v>2</v>
      </c>
      <c r="C531" s="2">
        <f>DATE(tempdata[[#This Row],[Year]],tempdata[[#This Row],[Month]],15)</f>
        <v>16117</v>
      </c>
      <c r="D531" s="3">
        <f>tempdata[[#This Row],[Year]]+1/24+(tempdata[[#This Row],[Month]]-1)/12</f>
        <v>1944.125</v>
      </c>
      <c r="E531" s="1">
        <v>-0.9</v>
      </c>
      <c r="F531" s="1">
        <v>-12</v>
      </c>
      <c r="G531" s="1">
        <v>-6.5</v>
      </c>
    </row>
    <row r="532" spans="1:7" x14ac:dyDescent="0.3">
      <c r="A532">
        <v>1944</v>
      </c>
      <c r="B532" s="1">
        <v>3</v>
      </c>
      <c r="C532" s="2">
        <f>DATE(tempdata[[#This Row],[Year]],tempdata[[#This Row],[Month]],15)</f>
        <v>16146</v>
      </c>
      <c r="D532" s="3">
        <f>tempdata[[#This Row],[Year]]+1/24+(tempdata[[#This Row],[Month]]-1)/12</f>
        <v>1944.2083333333335</v>
      </c>
      <c r="E532" s="1">
        <v>0.9</v>
      </c>
      <c r="F532" s="1">
        <v>-8.3000000000000007</v>
      </c>
      <c r="G532" s="1">
        <v>-3.7</v>
      </c>
    </row>
    <row r="533" spans="1:7" x14ac:dyDescent="0.3">
      <c r="A533">
        <v>1944</v>
      </c>
      <c r="B533" s="1">
        <v>4</v>
      </c>
      <c r="C533" s="2">
        <f>DATE(tempdata[[#This Row],[Year]],tempdata[[#This Row],[Month]],15)</f>
        <v>16177</v>
      </c>
      <c r="D533" s="3">
        <f>tempdata[[#This Row],[Year]]+1/24+(tempdata[[#This Row],[Month]]-1)/12</f>
        <v>1944.2916666666667</v>
      </c>
      <c r="E533" s="1">
        <v>8.9</v>
      </c>
      <c r="F533" s="1">
        <v>-0.8</v>
      </c>
      <c r="G533" s="1">
        <v>4.0999999999999996</v>
      </c>
    </row>
    <row r="534" spans="1:7" x14ac:dyDescent="0.3">
      <c r="A534">
        <v>1944</v>
      </c>
      <c r="B534" s="1">
        <v>5</v>
      </c>
      <c r="C534" s="2">
        <f>DATE(tempdata[[#This Row],[Year]],tempdata[[#This Row],[Month]],15)</f>
        <v>16207</v>
      </c>
      <c r="D534" s="3">
        <f>tempdata[[#This Row],[Year]]+1/24+(tempdata[[#This Row],[Month]]-1)/12</f>
        <v>1944.375</v>
      </c>
      <c r="E534" s="1">
        <v>21.8</v>
      </c>
      <c r="F534" s="1">
        <v>9.8000000000000007</v>
      </c>
      <c r="G534" s="1">
        <v>15.8</v>
      </c>
    </row>
    <row r="535" spans="1:7" x14ac:dyDescent="0.3">
      <c r="A535">
        <v>1944</v>
      </c>
      <c r="B535" s="1">
        <v>6</v>
      </c>
      <c r="C535" s="2">
        <f>DATE(tempdata[[#This Row],[Year]],tempdata[[#This Row],[Month]],15)</f>
        <v>16238</v>
      </c>
      <c r="D535" s="3">
        <f>tempdata[[#This Row],[Year]]+1/24+(tempdata[[#This Row],[Month]]-1)/12</f>
        <v>1944.4583333333335</v>
      </c>
      <c r="E535" s="1">
        <v>23.9</v>
      </c>
      <c r="F535" s="1">
        <v>13.3</v>
      </c>
      <c r="G535" s="1">
        <v>18.600000000000001</v>
      </c>
    </row>
    <row r="536" spans="1:7" x14ac:dyDescent="0.3">
      <c r="A536">
        <v>1944</v>
      </c>
      <c r="B536" s="1">
        <v>7</v>
      </c>
      <c r="C536" s="2">
        <f>DATE(tempdata[[#This Row],[Year]],tempdata[[#This Row],[Month]],15)</f>
        <v>16268</v>
      </c>
      <c r="D536" s="3">
        <f>tempdata[[#This Row],[Year]]+1/24+(tempdata[[#This Row],[Month]]-1)/12</f>
        <v>1944.5416666666667</v>
      </c>
      <c r="E536" s="1">
        <v>27.7</v>
      </c>
      <c r="F536" s="1">
        <v>15.9</v>
      </c>
      <c r="G536" s="1">
        <v>21.8</v>
      </c>
    </row>
    <row r="537" spans="1:7" x14ac:dyDescent="0.3">
      <c r="A537">
        <v>1944</v>
      </c>
      <c r="B537" s="1">
        <v>8</v>
      </c>
      <c r="C537" s="2">
        <f>DATE(tempdata[[#This Row],[Year]],tempdata[[#This Row],[Month]],15)</f>
        <v>16299</v>
      </c>
      <c r="D537" s="3">
        <f>tempdata[[#This Row],[Year]]+1/24+(tempdata[[#This Row],[Month]]-1)/12</f>
        <v>1944.625</v>
      </c>
      <c r="E537" s="1">
        <v>28.1</v>
      </c>
      <c r="F537" s="1">
        <v>15.3</v>
      </c>
      <c r="G537" s="1">
        <v>21.7</v>
      </c>
    </row>
    <row r="538" spans="1:7" x14ac:dyDescent="0.3">
      <c r="A538">
        <v>1944</v>
      </c>
      <c r="B538" s="1">
        <v>9</v>
      </c>
      <c r="C538" s="2">
        <f>DATE(tempdata[[#This Row],[Year]],tempdata[[#This Row],[Month]],15)</f>
        <v>16330</v>
      </c>
      <c r="D538" s="3">
        <f>tempdata[[#This Row],[Year]]+1/24+(tempdata[[#This Row],[Month]]-1)/12</f>
        <v>1944.7083333333335</v>
      </c>
      <c r="E538" s="1">
        <v>21</v>
      </c>
      <c r="F538" s="1">
        <v>11.1</v>
      </c>
      <c r="G538" s="1">
        <v>16.100000000000001</v>
      </c>
    </row>
    <row r="539" spans="1:7" x14ac:dyDescent="0.3">
      <c r="A539">
        <v>1944</v>
      </c>
      <c r="B539" s="1">
        <v>10</v>
      </c>
      <c r="C539" s="2">
        <f>DATE(tempdata[[#This Row],[Year]],tempdata[[#This Row],[Month]],15)</f>
        <v>16360</v>
      </c>
      <c r="D539" s="3">
        <f>tempdata[[#This Row],[Year]]+1/24+(tempdata[[#This Row],[Month]]-1)/12</f>
        <v>1944.7916666666667</v>
      </c>
      <c r="E539" s="1">
        <v>13.9</v>
      </c>
      <c r="F539" s="1">
        <v>3.5</v>
      </c>
      <c r="G539" s="1">
        <v>8.6999999999999993</v>
      </c>
    </row>
    <row r="540" spans="1:7" x14ac:dyDescent="0.3">
      <c r="A540">
        <v>1944</v>
      </c>
      <c r="B540" s="1">
        <v>11</v>
      </c>
      <c r="C540" s="2">
        <f>DATE(tempdata[[#This Row],[Year]],tempdata[[#This Row],[Month]],15)</f>
        <v>16391</v>
      </c>
      <c r="D540" s="3">
        <f>tempdata[[#This Row],[Year]]+1/24+(tempdata[[#This Row],[Month]]-1)/12</f>
        <v>1944.875</v>
      </c>
      <c r="E540" s="1">
        <v>6.8</v>
      </c>
      <c r="F540" s="1">
        <v>-0.7</v>
      </c>
      <c r="G540" s="1">
        <v>3.1</v>
      </c>
    </row>
    <row r="541" spans="1:7" x14ac:dyDescent="0.3">
      <c r="A541">
        <v>1944</v>
      </c>
      <c r="B541" s="1">
        <v>12</v>
      </c>
      <c r="C541" s="2">
        <f>DATE(tempdata[[#This Row],[Year]],tempdata[[#This Row],[Month]],15)</f>
        <v>16421</v>
      </c>
      <c r="D541" s="3">
        <f>tempdata[[#This Row],[Year]]+1/24+(tempdata[[#This Row],[Month]]-1)/12</f>
        <v>1944.9583333333335</v>
      </c>
      <c r="E541" s="1">
        <v>-2.2999999999999998</v>
      </c>
      <c r="F541" s="1">
        <v>-13.1</v>
      </c>
      <c r="G541" s="1">
        <v>-7.7</v>
      </c>
    </row>
    <row r="542" spans="1:7" x14ac:dyDescent="0.3">
      <c r="A542">
        <v>1945</v>
      </c>
      <c r="B542" s="1">
        <v>1</v>
      </c>
      <c r="C542" s="2">
        <f>DATE(tempdata[[#This Row],[Year]],tempdata[[#This Row],[Month]],15)</f>
        <v>16452</v>
      </c>
      <c r="D542" s="3">
        <f>tempdata[[#This Row],[Year]]+1/24+(tempdata[[#This Row],[Month]]-1)/12</f>
        <v>1945.0416666666667</v>
      </c>
      <c r="E542" s="1">
        <v>-7.1</v>
      </c>
      <c r="F542" s="1">
        <v>-18.5</v>
      </c>
      <c r="G542" s="1">
        <v>-12.8</v>
      </c>
    </row>
    <row r="543" spans="1:7" x14ac:dyDescent="0.3">
      <c r="A543">
        <v>1945</v>
      </c>
      <c r="B543" s="1">
        <v>2</v>
      </c>
      <c r="C543" s="2">
        <f>DATE(tempdata[[#This Row],[Year]],tempdata[[#This Row],[Month]],15)</f>
        <v>16483</v>
      </c>
      <c r="D543" s="3">
        <f>tempdata[[#This Row],[Year]]+1/24+(tempdata[[#This Row],[Month]]-1)/12</f>
        <v>1945.125</v>
      </c>
      <c r="E543" s="1">
        <v>-1.5</v>
      </c>
      <c r="F543" s="1">
        <v>-11.1</v>
      </c>
      <c r="G543" s="1">
        <v>-6.3</v>
      </c>
    </row>
    <row r="544" spans="1:7" x14ac:dyDescent="0.3">
      <c r="A544">
        <v>1945</v>
      </c>
      <c r="B544" s="1">
        <v>3</v>
      </c>
      <c r="C544" s="2">
        <f>DATE(tempdata[[#This Row],[Year]],tempdata[[#This Row],[Month]],15)</f>
        <v>16511</v>
      </c>
      <c r="D544" s="3">
        <f>tempdata[[#This Row],[Year]]+1/24+(tempdata[[#This Row],[Month]]-1)/12</f>
        <v>1945.2083333333335</v>
      </c>
      <c r="E544" s="1">
        <v>9.6999999999999993</v>
      </c>
      <c r="F544" s="1">
        <v>-0.7</v>
      </c>
      <c r="G544" s="1">
        <v>4.5</v>
      </c>
    </row>
    <row r="545" spans="1:7" x14ac:dyDescent="0.3">
      <c r="A545">
        <v>1945</v>
      </c>
      <c r="B545" s="1">
        <v>4</v>
      </c>
      <c r="C545" s="2">
        <f>DATE(tempdata[[#This Row],[Year]],tempdata[[#This Row],[Month]],15)</f>
        <v>16542</v>
      </c>
      <c r="D545" s="3">
        <f>tempdata[[#This Row],[Year]]+1/24+(tempdata[[#This Row],[Month]]-1)/12</f>
        <v>1945.2916666666667</v>
      </c>
      <c r="E545" s="1">
        <v>13.3</v>
      </c>
      <c r="F545" s="1">
        <v>3.4</v>
      </c>
      <c r="G545" s="1">
        <v>8.4</v>
      </c>
    </row>
    <row r="546" spans="1:7" x14ac:dyDescent="0.3">
      <c r="A546">
        <v>1945</v>
      </c>
      <c r="B546" s="1">
        <v>5</v>
      </c>
      <c r="C546" s="2">
        <f>DATE(tempdata[[#This Row],[Year]],tempdata[[#This Row],[Month]],15)</f>
        <v>16572</v>
      </c>
      <c r="D546" s="3">
        <f>tempdata[[#This Row],[Year]]+1/24+(tempdata[[#This Row],[Month]]-1)/12</f>
        <v>1945.375</v>
      </c>
      <c r="E546" s="1">
        <v>14.3</v>
      </c>
      <c r="F546" s="1">
        <v>5.6</v>
      </c>
      <c r="G546" s="1">
        <v>10</v>
      </c>
    </row>
    <row r="547" spans="1:7" x14ac:dyDescent="0.3">
      <c r="A547">
        <v>1945</v>
      </c>
      <c r="B547" s="1">
        <v>6</v>
      </c>
      <c r="C547" s="2">
        <f>DATE(tempdata[[#This Row],[Year]],tempdata[[#This Row],[Month]],15)</f>
        <v>16603</v>
      </c>
      <c r="D547" s="3">
        <f>tempdata[[#This Row],[Year]]+1/24+(tempdata[[#This Row],[Month]]-1)/12</f>
        <v>1945.4583333333335</v>
      </c>
      <c r="E547" s="1">
        <v>22.2</v>
      </c>
      <c r="F547" s="1">
        <v>12.2</v>
      </c>
      <c r="G547" s="1">
        <v>17.2</v>
      </c>
    </row>
    <row r="548" spans="1:7" x14ac:dyDescent="0.3">
      <c r="A548">
        <v>1945</v>
      </c>
      <c r="B548" s="1">
        <v>7</v>
      </c>
      <c r="C548" s="2">
        <f>DATE(tempdata[[#This Row],[Year]],tempdata[[#This Row],[Month]],15)</f>
        <v>16633</v>
      </c>
      <c r="D548" s="3">
        <f>tempdata[[#This Row],[Year]]+1/24+(tempdata[[#This Row],[Month]]-1)/12</f>
        <v>1945.5416666666667</v>
      </c>
      <c r="E548" s="1">
        <v>25.4</v>
      </c>
      <c r="F548" s="1">
        <v>15</v>
      </c>
      <c r="G548" s="1">
        <v>20.2</v>
      </c>
    </row>
    <row r="549" spans="1:7" x14ac:dyDescent="0.3">
      <c r="A549">
        <v>1945</v>
      </c>
      <c r="B549" s="1">
        <v>8</v>
      </c>
      <c r="C549" s="2">
        <f>DATE(tempdata[[#This Row],[Year]],tempdata[[#This Row],[Month]],15)</f>
        <v>16664</v>
      </c>
      <c r="D549" s="3">
        <f>tempdata[[#This Row],[Year]]+1/24+(tempdata[[#This Row],[Month]]-1)/12</f>
        <v>1945.625</v>
      </c>
      <c r="E549" s="1">
        <v>25.4</v>
      </c>
      <c r="F549" s="1">
        <v>14.8</v>
      </c>
      <c r="G549" s="1">
        <v>20.100000000000001</v>
      </c>
    </row>
    <row r="550" spans="1:7" x14ac:dyDescent="0.3">
      <c r="A550">
        <v>1945</v>
      </c>
      <c r="B550" s="1">
        <v>9</v>
      </c>
      <c r="C550" s="2">
        <f>DATE(tempdata[[#This Row],[Year]],tempdata[[#This Row],[Month]],15)</f>
        <v>16695</v>
      </c>
      <c r="D550" s="3">
        <f>tempdata[[#This Row],[Year]]+1/24+(tempdata[[#This Row],[Month]]-1)/12</f>
        <v>1945.7083333333335</v>
      </c>
      <c r="E550" s="1">
        <v>21.3</v>
      </c>
      <c r="F550" s="1">
        <v>10.7</v>
      </c>
      <c r="G550" s="1">
        <v>16</v>
      </c>
    </row>
    <row r="551" spans="1:7" x14ac:dyDescent="0.3">
      <c r="A551">
        <v>1945</v>
      </c>
      <c r="B551" s="1">
        <v>10</v>
      </c>
      <c r="C551" s="2">
        <f>DATE(tempdata[[#This Row],[Year]],tempdata[[#This Row],[Month]],15)</f>
        <v>16725</v>
      </c>
      <c r="D551" s="3">
        <f>tempdata[[#This Row],[Year]]+1/24+(tempdata[[#This Row],[Month]]-1)/12</f>
        <v>1945.7916666666667</v>
      </c>
      <c r="E551" s="1">
        <v>13.1</v>
      </c>
      <c r="F551" s="1">
        <v>3.6</v>
      </c>
      <c r="G551" s="1">
        <v>8.4</v>
      </c>
    </row>
    <row r="552" spans="1:7" x14ac:dyDescent="0.3">
      <c r="A552">
        <v>1945</v>
      </c>
      <c r="B552" s="1">
        <v>11</v>
      </c>
      <c r="C552" s="2">
        <f>DATE(tempdata[[#This Row],[Year]],tempdata[[#This Row],[Month]],15)</f>
        <v>16756</v>
      </c>
      <c r="D552" s="3">
        <f>tempdata[[#This Row],[Year]]+1/24+(tempdata[[#This Row],[Month]]-1)/12</f>
        <v>1945.875</v>
      </c>
      <c r="E552" s="1">
        <v>6.8</v>
      </c>
      <c r="F552" s="1">
        <v>-1</v>
      </c>
      <c r="G552" s="1">
        <v>2.9</v>
      </c>
    </row>
    <row r="553" spans="1:7" x14ac:dyDescent="0.3">
      <c r="A553">
        <v>1945</v>
      </c>
      <c r="B553" s="1">
        <v>12</v>
      </c>
      <c r="C553" s="2">
        <f>DATE(tempdata[[#This Row],[Year]],tempdata[[#This Row],[Month]],15)</f>
        <v>16786</v>
      </c>
      <c r="D553" s="3">
        <f>tempdata[[#This Row],[Year]]+1/24+(tempdata[[#This Row],[Month]]-1)/12</f>
        <v>1945.9583333333335</v>
      </c>
      <c r="E553" s="1">
        <v>-1.9</v>
      </c>
      <c r="F553" s="1">
        <v>-10.9</v>
      </c>
      <c r="G553" s="1">
        <v>-6.4</v>
      </c>
    </row>
    <row r="554" spans="1:7" x14ac:dyDescent="0.3">
      <c r="A554">
        <v>1946</v>
      </c>
      <c r="B554" s="1">
        <v>1</v>
      </c>
      <c r="C554" s="2">
        <f>DATE(tempdata[[#This Row],[Year]],tempdata[[#This Row],[Month]],15)</f>
        <v>16817</v>
      </c>
      <c r="D554" s="3">
        <f>tempdata[[#This Row],[Year]]+1/24+(tempdata[[#This Row],[Month]]-1)/12</f>
        <v>1946.0416666666667</v>
      </c>
      <c r="E554" s="1">
        <v>-1.7</v>
      </c>
      <c r="F554" s="1">
        <v>-11.2</v>
      </c>
      <c r="G554" s="1">
        <v>-6.5</v>
      </c>
    </row>
    <row r="555" spans="1:7" x14ac:dyDescent="0.3">
      <c r="A555">
        <v>1946</v>
      </c>
      <c r="B555" s="1">
        <v>2</v>
      </c>
      <c r="C555" s="2">
        <f>DATE(tempdata[[#This Row],[Year]],tempdata[[#This Row],[Month]],15)</f>
        <v>16848</v>
      </c>
      <c r="D555" s="3">
        <f>tempdata[[#This Row],[Year]]+1/24+(tempdata[[#This Row],[Month]]-1)/12</f>
        <v>1946.125</v>
      </c>
      <c r="E555" s="1">
        <v>-3.7</v>
      </c>
      <c r="F555" s="1">
        <v>-14.4</v>
      </c>
      <c r="G555" s="1">
        <v>-9.1</v>
      </c>
    </row>
    <row r="556" spans="1:7" x14ac:dyDescent="0.3">
      <c r="A556">
        <v>1946</v>
      </c>
      <c r="B556" s="1">
        <v>3</v>
      </c>
      <c r="C556" s="2">
        <f>DATE(tempdata[[#This Row],[Year]],tempdata[[#This Row],[Month]],15)</f>
        <v>16876</v>
      </c>
      <c r="D556" s="3">
        <f>tempdata[[#This Row],[Year]]+1/24+(tempdata[[#This Row],[Month]]-1)/12</f>
        <v>1946.2083333333335</v>
      </c>
      <c r="E556" s="1">
        <v>10.1</v>
      </c>
      <c r="F556" s="1">
        <v>-1.4</v>
      </c>
      <c r="G556" s="1">
        <v>4.4000000000000004</v>
      </c>
    </row>
    <row r="557" spans="1:7" x14ac:dyDescent="0.3">
      <c r="A557">
        <v>1946</v>
      </c>
      <c r="B557" s="1">
        <v>4</v>
      </c>
      <c r="C557" s="2">
        <f>DATE(tempdata[[#This Row],[Year]],tempdata[[#This Row],[Month]],15)</f>
        <v>16907</v>
      </c>
      <c r="D557" s="3">
        <f>tempdata[[#This Row],[Year]]+1/24+(tempdata[[#This Row],[Month]]-1)/12</f>
        <v>1946.2916666666667</v>
      </c>
      <c r="E557" s="1">
        <v>12.1</v>
      </c>
      <c r="F557" s="1">
        <v>0.4</v>
      </c>
      <c r="G557" s="1">
        <v>6.3</v>
      </c>
    </row>
    <row r="558" spans="1:7" x14ac:dyDescent="0.3">
      <c r="A558">
        <v>1946</v>
      </c>
      <c r="B558" s="1">
        <v>5</v>
      </c>
      <c r="C558" s="2">
        <f>DATE(tempdata[[#This Row],[Year]],tempdata[[#This Row],[Month]],15)</f>
        <v>16937</v>
      </c>
      <c r="D558" s="3">
        <f>tempdata[[#This Row],[Year]]+1/24+(tempdata[[#This Row],[Month]]-1)/12</f>
        <v>1946.375</v>
      </c>
      <c r="E558" s="1">
        <v>17.2</v>
      </c>
      <c r="F558" s="1">
        <v>6.3</v>
      </c>
      <c r="G558" s="1">
        <v>11.8</v>
      </c>
    </row>
    <row r="559" spans="1:7" x14ac:dyDescent="0.3">
      <c r="A559">
        <v>1946</v>
      </c>
      <c r="B559" s="1">
        <v>6</v>
      </c>
      <c r="C559" s="2">
        <f>DATE(tempdata[[#This Row],[Year]],tempdata[[#This Row],[Month]],15)</f>
        <v>16968</v>
      </c>
      <c r="D559" s="3">
        <f>tempdata[[#This Row],[Year]]+1/24+(tempdata[[#This Row],[Month]]-1)/12</f>
        <v>1946.4583333333335</v>
      </c>
      <c r="E559" s="1">
        <v>23.1</v>
      </c>
      <c r="F559" s="1">
        <v>11.6</v>
      </c>
      <c r="G559" s="1">
        <v>17.399999999999999</v>
      </c>
    </row>
    <row r="560" spans="1:7" x14ac:dyDescent="0.3">
      <c r="A560">
        <v>1946</v>
      </c>
      <c r="B560" s="1">
        <v>7</v>
      </c>
      <c r="C560" s="2">
        <f>DATE(tempdata[[#This Row],[Year]],tempdata[[#This Row],[Month]],15)</f>
        <v>16998</v>
      </c>
      <c r="D560" s="3">
        <f>tempdata[[#This Row],[Year]]+1/24+(tempdata[[#This Row],[Month]]-1)/12</f>
        <v>1946.5416666666667</v>
      </c>
      <c r="E560" s="1">
        <v>27.3</v>
      </c>
      <c r="F560" s="1">
        <v>14.4</v>
      </c>
      <c r="G560" s="1">
        <v>20.9</v>
      </c>
    </row>
    <row r="561" spans="1:7" x14ac:dyDescent="0.3">
      <c r="A561">
        <v>1946</v>
      </c>
      <c r="B561" s="1">
        <v>8</v>
      </c>
      <c r="C561" s="2">
        <f>DATE(tempdata[[#This Row],[Year]],tempdata[[#This Row],[Month]],15)</f>
        <v>17029</v>
      </c>
      <c r="D561" s="3">
        <f>tempdata[[#This Row],[Year]]+1/24+(tempdata[[#This Row],[Month]]-1)/12</f>
        <v>1946.625</v>
      </c>
      <c r="E561" s="1">
        <v>24.4</v>
      </c>
      <c r="F561" s="1">
        <v>13</v>
      </c>
      <c r="G561" s="1">
        <v>18.7</v>
      </c>
    </row>
    <row r="562" spans="1:7" x14ac:dyDescent="0.3">
      <c r="A562">
        <v>1946</v>
      </c>
      <c r="B562" s="1">
        <v>9</v>
      </c>
      <c r="C562" s="2">
        <f>DATE(tempdata[[#This Row],[Year]],tempdata[[#This Row],[Month]],15)</f>
        <v>17060</v>
      </c>
      <c r="D562" s="3">
        <f>tempdata[[#This Row],[Year]]+1/24+(tempdata[[#This Row],[Month]]-1)/12</f>
        <v>1946.7083333333335</v>
      </c>
      <c r="E562" s="1">
        <v>22.6</v>
      </c>
      <c r="F562" s="1">
        <v>10.4</v>
      </c>
      <c r="G562" s="1">
        <v>16.5</v>
      </c>
    </row>
    <row r="563" spans="1:7" x14ac:dyDescent="0.3">
      <c r="A563">
        <v>1946</v>
      </c>
      <c r="B563" s="1">
        <v>10</v>
      </c>
      <c r="C563" s="2">
        <f>DATE(tempdata[[#This Row],[Year]],tempdata[[#This Row],[Month]],15)</f>
        <v>17090</v>
      </c>
      <c r="D563" s="3">
        <f>tempdata[[#This Row],[Year]]+1/24+(tempdata[[#This Row],[Month]]-1)/12</f>
        <v>1946.7916666666667</v>
      </c>
      <c r="E563" s="1">
        <v>16.3</v>
      </c>
      <c r="F563" s="1">
        <v>5.2</v>
      </c>
      <c r="G563" s="1">
        <v>10.8</v>
      </c>
    </row>
    <row r="564" spans="1:7" x14ac:dyDescent="0.3">
      <c r="A564">
        <v>1946</v>
      </c>
      <c r="B564" s="1">
        <v>11</v>
      </c>
      <c r="C564" s="2">
        <f>DATE(tempdata[[#This Row],[Year]],tempdata[[#This Row],[Month]],15)</f>
        <v>17121</v>
      </c>
      <c r="D564" s="3">
        <f>tempdata[[#This Row],[Year]]+1/24+(tempdata[[#This Row],[Month]]-1)/12</f>
        <v>1946.875</v>
      </c>
      <c r="E564" s="1">
        <v>9</v>
      </c>
      <c r="F564" s="1">
        <v>0.5</v>
      </c>
      <c r="G564" s="1">
        <v>4.8</v>
      </c>
    </row>
    <row r="565" spans="1:7" x14ac:dyDescent="0.3">
      <c r="A565">
        <v>1946</v>
      </c>
      <c r="B565" s="1">
        <v>12</v>
      </c>
      <c r="C565" s="2">
        <f>DATE(tempdata[[#This Row],[Year]],tempdata[[#This Row],[Month]],15)</f>
        <v>17151</v>
      </c>
      <c r="D565" s="3">
        <f>tempdata[[#This Row],[Year]]+1/24+(tempdata[[#This Row],[Month]]-1)/12</f>
        <v>1946.9583333333335</v>
      </c>
      <c r="E565" s="1">
        <v>1</v>
      </c>
      <c r="F565" s="1">
        <v>-8.1999999999999993</v>
      </c>
      <c r="G565" s="1">
        <v>-3.6</v>
      </c>
    </row>
    <row r="566" spans="1:7" x14ac:dyDescent="0.3">
      <c r="A566">
        <v>1947</v>
      </c>
      <c r="B566" s="1">
        <v>1</v>
      </c>
      <c r="C566" s="2">
        <f>DATE(tempdata[[#This Row],[Year]],tempdata[[#This Row],[Month]],15)</f>
        <v>17182</v>
      </c>
      <c r="D566" s="3">
        <f>tempdata[[#This Row],[Year]]+1/24+(tempdata[[#This Row],[Month]]-1)/12</f>
        <v>1947.0416666666667</v>
      </c>
      <c r="E566" s="1">
        <v>-0.7</v>
      </c>
      <c r="F566" s="1">
        <v>-10.8</v>
      </c>
      <c r="G566" s="1">
        <v>-5.8</v>
      </c>
    </row>
    <row r="567" spans="1:7" x14ac:dyDescent="0.3">
      <c r="A567">
        <v>1947</v>
      </c>
      <c r="B567" s="1">
        <v>2</v>
      </c>
      <c r="C567" s="2">
        <f>DATE(tempdata[[#This Row],[Year]],tempdata[[#This Row],[Month]],15)</f>
        <v>17213</v>
      </c>
      <c r="D567" s="3">
        <f>tempdata[[#This Row],[Year]]+1/24+(tempdata[[#This Row],[Month]]-1)/12</f>
        <v>1947.125</v>
      </c>
      <c r="E567" s="1">
        <v>-3.3</v>
      </c>
      <c r="F567" s="1">
        <v>-14.2</v>
      </c>
      <c r="G567" s="1">
        <v>-8.8000000000000007</v>
      </c>
    </row>
    <row r="568" spans="1:7" x14ac:dyDescent="0.3">
      <c r="A568">
        <v>1947</v>
      </c>
      <c r="B568" s="1">
        <v>3</v>
      </c>
      <c r="C568" s="2">
        <f>DATE(tempdata[[#This Row],[Year]],tempdata[[#This Row],[Month]],15)</f>
        <v>17241</v>
      </c>
      <c r="D568" s="3">
        <f>tempdata[[#This Row],[Year]]+1/24+(tempdata[[#This Row],[Month]]-1)/12</f>
        <v>1947.2083333333335</v>
      </c>
      <c r="E568" s="1">
        <v>1.9</v>
      </c>
      <c r="F568" s="1">
        <v>-6.4</v>
      </c>
      <c r="G568" s="1">
        <v>-2.2999999999999998</v>
      </c>
    </row>
    <row r="569" spans="1:7" x14ac:dyDescent="0.3">
      <c r="A569">
        <v>1947</v>
      </c>
      <c r="B569" s="1">
        <v>4</v>
      </c>
      <c r="C569" s="2">
        <f>DATE(tempdata[[#This Row],[Year]],tempdata[[#This Row],[Month]],15)</f>
        <v>17272</v>
      </c>
      <c r="D569" s="3">
        <f>tempdata[[#This Row],[Year]]+1/24+(tempdata[[#This Row],[Month]]-1)/12</f>
        <v>1947.2916666666667</v>
      </c>
      <c r="E569" s="1">
        <v>9.5</v>
      </c>
      <c r="F569" s="1">
        <v>-0.1</v>
      </c>
      <c r="G569" s="1">
        <v>4.7</v>
      </c>
    </row>
    <row r="570" spans="1:7" x14ac:dyDescent="0.3">
      <c r="A570">
        <v>1947</v>
      </c>
      <c r="B570" s="1">
        <v>5</v>
      </c>
      <c r="C570" s="2">
        <f>DATE(tempdata[[#This Row],[Year]],tempdata[[#This Row],[Month]],15)</f>
        <v>17302</v>
      </c>
      <c r="D570" s="3">
        <f>tempdata[[#This Row],[Year]]+1/24+(tempdata[[#This Row],[Month]]-1)/12</f>
        <v>1947.375</v>
      </c>
      <c r="E570" s="1">
        <v>15.9</v>
      </c>
      <c r="F570" s="1">
        <v>6.1</v>
      </c>
      <c r="G570" s="1">
        <v>11</v>
      </c>
    </row>
    <row r="571" spans="1:7" x14ac:dyDescent="0.3">
      <c r="A571">
        <v>1947</v>
      </c>
      <c r="B571" s="1">
        <v>6</v>
      </c>
      <c r="C571" s="2">
        <f>DATE(tempdata[[#This Row],[Year]],tempdata[[#This Row],[Month]],15)</f>
        <v>17333</v>
      </c>
      <c r="D571" s="3">
        <f>tempdata[[#This Row],[Year]]+1/24+(tempdata[[#This Row],[Month]]-1)/12</f>
        <v>1947.4583333333335</v>
      </c>
      <c r="E571" s="1">
        <v>22.7</v>
      </c>
      <c r="F571" s="1">
        <v>12.2</v>
      </c>
      <c r="G571" s="1">
        <v>17.5</v>
      </c>
    </row>
    <row r="572" spans="1:7" x14ac:dyDescent="0.3">
      <c r="A572">
        <v>1947</v>
      </c>
      <c r="B572" s="1">
        <v>7</v>
      </c>
      <c r="C572" s="2">
        <f>DATE(tempdata[[#This Row],[Year]],tempdata[[#This Row],[Month]],15)</f>
        <v>17363</v>
      </c>
      <c r="D572" s="3">
        <f>tempdata[[#This Row],[Year]]+1/24+(tempdata[[#This Row],[Month]]-1)/12</f>
        <v>1947.5416666666667</v>
      </c>
      <c r="E572" s="1">
        <v>24.9</v>
      </c>
      <c r="F572" s="1">
        <v>16.2</v>
      </c>
      <c r="G572" s="1">
        <v>20.6</v>
      </c>
    </row>
    <row r="573" spans="1:7" x14ac:dyDescent="0.3">
      <c r="A573">
        <v>1947</v>
      </c>
      <c r="B573" s="1">
        <v>8</v>
      </c>
      <c r="C573" s="2">
        <f>DATE(tempdata[[#This Row],[Year]],tempdata[[#This Row],[Month]],15)</f>
        <v>17394</v>
      </c>
      <c r="D573" s="3">
        <f>tempdata[[#This Row],[Year]]+1/24+(tempdata[[#This Row],[Month]]-1)/12</f>
        <v>1947.625</v>
      </c>
      <c r="E573" s="1">
        <v>27.7</v>
      </c>
      <c r="F573" s="1">
        <v>17.399999999999999</v>
      </c>
      <c r="G573" s="1">
        <v>22.6</v>
      </c>
    </row>
    <row r="574" spans="1:7" x14ac:dyDescent="0.3">
      <c r="A574">
        <v>1947</v>
      </c>
      <c r="B574" s="1">
        <v>9</v>
      </c>
      <c r="C574" s="2">
        <f>DATE(tempdata[[#This Row],[Year]],tempdata[[#This Row],[Month]],15)</f>
        <v>17425</v>
      </c>
      <c r="D574" s="3">
        <f>tempdata[[#This Row],[Year]]+1/24+(tempdata[[#This Row],[Month]]-1)/12</f>
        <v>1947.7083333333335</v>
      </c>
      <c r="E574" s="1">
        <v>21.8</v>
      </c>
      <c r="F574" s="1">
        <v>10.6</v>
      </c>
      <c r="G574" s="1">
        <v>16.2</v>
      </c>
    </row>
    <row r="575" spans="1:7" x14ac:dyDescent="0.3">
      <c r="A575">
        <v>1947</v>
      </c>
      <c r="B575" s="1">
        <v>10</v>
      </c>
      <c r="C575" s="2">
        <f>DATE(tempdata[[#This Row],[Year]],tempdata[[#This Row],[Month]],15)</f>
        <v>17455</v>
      </c>
      <c r="D575" s="3">
        <f>tempdata[[#This Row],[Year]]+1/24+(tempdata[[#This Row],[Month]]-1)/12</f>
        <v>1947.7916666666667</v>
      </c>
      <c r="E575" s="1">
        <v>18.899999999999999</v>
      </c>
      <c r="F575" s="1">
        <v>6.6</v>
      </c>
      <c r="G575" s="1">
        <v>12.8</v>
      </c>
    </row>
    <row r="576" spans="1:7" x14ac:dyDescent="0.3">
      <c r="A576">
        <v>1947</v>
      </c>
      <c r="B576" s="1">
        <v>11</v>
      </c>
      <c r="C576" s="2">
        <f>DATE(tempdata[[#This Row],[Year]],tempdata[[#This Row],[Month]],15)</f>
        <v>17486</v>
      </c>
      <c r="D576" s="3">
        <f>tempdata[[#This Row],[Year]]+1/24+(tempdata[[#This Row],[Month]]-1)/12</f>
        <v>1947.875</v>
      </c>
      <c r="E576" s="1">
        <v>6.2</v>
      </c>
      <c r="F576" s="1">
        <v>-2.8</v>
      </c>
      <c r="G576" s="1">
        <v>1.7</v>
      </c>
    </row>
    <row r="577" spans="1:7" x14ac:dyDescent="0.3">
      <c r="A577">
        <v>1947</v>
      </c>
      <c r="B577" s="1">
        <v>12</v>
      </c>
      <c r="C577" s="2">
        <f>DATE(tempdata[[#This Row],[Year]],tempdata[[#This Row],[Month]],15)</f>
        <v>17516</v>
      </c>
      <c r="D577" s="3">
        <f>tempdata[[#This Row],[Year]]+1/24+(tempdata[[#This Row],[Month]]-1)/12</f>
        <v>1947.9583333333335</v>
      </c>
      <c r="E577" s="1">
        <v>-1.8</v>
      </c>
      <c r="F577" s="1">
        <v>-10.8</v>
      </c>
      <c r="G577" s="1">
        <v>-6.3</v>
      </c>
    </row>
    <row r="578" spans="1:7" x14ac:dyDescent="0.3">
      <c r="A578">
        <v>1948</v>
      </c>
      <c r="B578" s="1">
        <v>1</v>
      </c>
      <c r="C578" s="2">
        <f>DATE(tempdata[[#This Row],[Year]],tempdata[[#This Row],[Month]],15)</f>
        <v>17547</v>
      </c>
      <c r="D578" s="3">
        <f>tempdata[[#This Row],[Year]]+1/24+(tempdata[[#This Row],[Month]]-1)/12</f>
        <v>1948.0416666666667</v>
      </c>
      <c r="E578" s="1">
        <v>-5.0999999999999996</v>
      </c>
      <c r="F578" s="1">
        <v>-18.2</v>
      </c>
      <c r="G578" s="1">
        <v>-11.7</v>
      </c>
    </row>
    <row r="579" spans="1:7" x14ac:dyDescent="0.3">
      <c r="A579">
        <v>1948</v>
      </c>
      <c r="B579" s="1">
        <v>2</v>
      </c>
      <c r="C579" s="2">
        <f>DATE(tempdata[[#This Row],[Year]],tempdata[[#This Row],[Month]],15)</f>
        <v>17578</v>
      </c>
      <c r="D579" s="3">
        <f>tempdata[[#This Row],[Year]]+1/24+(tempdata[[#This Row],[Month]]-1)/12</f>
        <v>1948.125</v>
      </c>
      <c r="E579" s="1">
        <v>-2.2999999999999998</v>
      </c>
      <c r="F579" s="1">
        <v>-15.2</v>
      </c>
      <c r="G579" s="1">
        <v>-8.8000000000000007</v>
      </c>
    </row>
    <row r="580" spans="1:7" x14ac:dyDescent="0.3">
      <c r="A580">
        <v>1948</v>
      </c>
      <c r="B580" s="1">
        <v>3</v>
      </c>
      <c r="C580" s="2">
        <f>DATE(tempdata[[#This Row],[Year]],tempdata[[#This Row],[Month]],15)</f>
        <v>17607</v>
      </c>
      <c r="D580" s="3">
        <f>tempdata[[#This Row],[Year]]+1/24+(tempdata[[#This Row],[Month]]-1)/12</f>
        <v>1948.2083333333335</v>
      </c>
      <c r="E580" s="1">
        <v>3.7</v>
      </c>
      <c r="F580" s="1">
        <v>-8.4</v>
      </c>
      <c r="G580" s="1">
        <v>-2.4</v>
      </c>
    </row>
    <row r="581" spans="1:7" x14ac:dyDescent="0.3">
      <c r="A581">
        <v>1948</v>
      </c>
      <c r="B581" s="1">
        <v>4</v>
      </c>
      <c r="C581" s="2">
        <f>DATE(tempdata[[#This Row],[Year]],tempdata[[#This Row],[Month]],15)</f>
        <v>17638</v>
      </c>
      <c r="D581" s="3">
        <f>tempdata[[#This Row],[Year]]+1/24+(tempdata[[#This Row],[Month]]-1)/12</f>
        <v>1948.2916666666667</v>
      </c>
      <c r="E581" s="1">
        <v>13.2</v>
      </c>
      <c r="F581" s="1">
        <v>1.9</v>
      </c>
      <c r="G581" s="1">
        <v>7.6</v>
      </c>
    </row>
    <row r="582" spans="1:7" x14ac:dyDescent="0.3">
      <c r="A582">
        <v>1948</v>
      </c>
      <c r="B582" s="1">
        <v>5</v>
      </c>
      <c r="C582" s="2">
        <f>DATE(tempdata[[#This Row],[Year]],tempdata[[#This Row],[Month]],15)</f>
        <v>17668</v>
      </c>
      <c r="D582" s="3">
        <f>tempdata[[#This Row],[Year]]+1/24+(tempdata[[#This Row],[Month]]-1)/12</f>
        <v>1948.375</v>
      </c>
      <c r="E582" s="1">
        <v>16.7</v>
      </c>
      <c r="F582" s="1">
        <v>5.8</v>
      </c>
      <c r="G582" s="1">
        <v>11.3</v>
      </c>
    </row>
    <row r="583" spans="1:7" x14ac:dyDescent="0.3">
      <c r="A583">
        <v>1948</v>
      </c>
      <c r="B583" s="1">
        <v>6</v>
      </c>
      <c r="C583" s="2">
        <f>DATE(tempdata[[#This Row],[Year]],tempdata[[#This Row],[Month]],15)</f>
        <v>17699</v>
      </c>
      <c r="D583" s="3">
        <f>tempdata[[#This Row],[Year]]+1/24+(tempdata[[#This Row],[Month]]-1)/12</f>
        <v>1948.4583333333335</v>
      </c>
      <c r="E583" s="1">
        <v>23</v>
      </c>
      <c r="F583" s="1">
        <v>11.9</v>
      </c>
      <c r="G583" s="1">
        <v>17.5</v>
      </c>
    </row>
    <row r="584" spans="1:7" x14ac:dyDescent="0.3">
      <c r="A584">
        <v>1948</v>
      </c>
      <c r="B584" s="1">
        <v>7</v>
      </c>
      <c r="C584" s="2">
        <f>DATE(tempdata[[#This Row],[Year]],tempdata[[#This Row],[Month]],15)</f>
        <v>17729</v>
      </c>
      <c r="D584" s="3">
        <f>tempdata[[#This Row],[Year]]+1/24+(tempdata[[#This Row],[Month]]-1)/12</f>
        <v>1948.5416666666667</v>
      </c>
      <c r="E584" s="1">
        <v>26.7</v>
      </c>
      <c r="F584" s="1">
        <v>15.4</v>
      </c>
      <c r="G584" s="1">
        <v>21.1</v>
      </c>
    </row>
    <row r="585" spans="1:7" x14ac:dyDescent="0.3">
      <c r="A585">
        <v>1948</v>
      </c>
      <c r="B585" s="1">
        <v>8</v>
      </c>
      <c r="C585" s="2">
        <f>DATE(tempdata[[#This Row],[Year]],tempdata[[#This Row],[Month]],15)</f>
        <v>17760</v>
      </c>
      <c r="D585" s="3">
        <f>tempdata[[#This Row],[Year]]+1/24+(tempdata[[#This Row],[Month]]-1)/12</f>
        <v>1948.625</v>
      </c>
      <c r="E585" s="1">
        <v>26.9</v>
      </c>
      <c r="F585" s="1">
        <v>14.9</v>
      </c>
      <c r="G585" s="1">
        <v>20.9</v>
      </c>
    </row>
    <row r="586" spans="1:7" x14ac:dyDescent="0.3">
      <c r="A586">
        <v>1948</v>
      </c>
      <c r="B586" s="1">
        <v>9</v>
      </c>
      <c r="C586" s="2">
        <f>DATE(tempdata[[#This Row],[Year]],tempdata[[#This Row],[Month]],15)</f>
        <v>17791</v>
      </c>
      <c r="D586" s="3">
        <f>tempdata[[#This Row],[Year]]+1/24+(tempdata[[#This Row],[Month]]-1)/12</f>
        <v>1948.7083333333335</v>
      </c>
      <c r="E586" s="1">
        <v>23.7</v>
      </c>
      <c r="F586" s="1">
        <v>10.8</v>
      </c>
      <c r="G586" s="1">
        <v>17.3</v>
      </c>
    </row>
    <row r="587" spans="1:7" x14ac:dyDescent="0.3">
      <c r="A587">
        <v>1948</v>
      </c>
      <c r="B587" s="1">
        <v>10</v>
      </c>
      <c r="C587" s="2">
        <f>DATE(tempdata[[#This Row],[Year]],tempdata[[#This Row],[Month]],15)</f>
        <v>17821</v>
      </c>
      <c r="D587" s="3">
        <f>tempdata[[#This Row],[Year]]+1/24+(tempdata[[#This Row],[Month]]-1)/12</f>
        <v>1948.7916666666667</v>
      </c>
      <c r="E587" s="1">
        <v>13.4</v>
      </c>
      <c r="F587" s="1">
        <v>3.5</v>
      </c>
      <c r="G587" s="1">
        <v>8.5</v>
      </c>
    </row>
    <row r="588" spans="1:7" x14ac:dyDescent="0.3">
      <c r="A588">
        <v>1948</v>
      </c>
      <c r="B588" s="1">
        <v>11</v>
      </c>
      <c r="C588" s="2">
        <f>DATE(tempdata[[#This Row],[Year]],tempdata[[#This Row],[Month]],15)</f>
        <v>17852</v>
      </c>
      <c r="D588" s="3">
        <f>tempdata[[#This Row],[Year]]+1/24+(tempdata[[#This Row],[Month]]-1)/12</f>
        <v>1948.875</v>
      </c>
      <c r="E588" s="1">
        <v>9.6999999999999993</v>
      </c>
      <c r="F588" s="1">
        <v>2.7</v>
      </c>
      <c r="G588" s="1">
        <v>6.2</v>
      </c>
    </row>
    <row r="589" spans="1:7" x14ac:dyDescent="0.3">
      <c r="A589">
        <v>1948</v>
      </c>
      <c r="B589" s="1">
        <v>12</v>
      </c>
      <c r="C589" s="2">
        <f>DATE(tempdata[[#This Row],[Year]],tempdata[[#This Row],[Month]],15)</f>
        <v>17882</v>
      </c>
      <c r="D589" s="3">
        <f>tempdata[[#This Row],[Year]]+1/24+(tempdata[[#This Row],[Month]]-1)/12</f>
        <v>1948.9583333333335</v>
      </c>
      <c r="E589" s="1">
        <v>2.2000000000000002</v>
      </c>
      <c r="F589" s="1">
        <v>-5.4</v>
      </c>
      <c r="G589" s="1">
        <v>-1.6</v>
      </c>
    </row>
    <row r="590" spans="1:7" x14ac:dyDescent="0.3">
      <c r="A590">
        <v>1949</v>
      </c>
      <c r="B590" s="1">
        <v>1</v>
      </c>
      <c r="C590" s="2">
        <f>DATE(tempdata[[#This Row],[Year]],tempdata[[#This Row],[Month]],15)</f>
        <v>17913</v>
      </c>
      <c r="D590" s="3">
        <f>tempdata[[#This Row],[Year]]+1/24+(tempdata[[#This Row],[Month]]-1)/12</f>
        <v>1949.0416666666667</v>
      </c>
      <c r="E590" s="1">
        <v>0.3</v>
      </c>
      <c r="F590" s="1">
        <v>-9.1999999999999993</v>
      </c>
      <c r="G590" s="1">
        <v>-4.5</v>
      </c>
    </row>
    <row r="591" spans="1:7" x14ac:dyDescent="0.3">
      <c r="A591">
        <v>1949</v>
      </c>
      <c r="B591" s="1">
        <v>2</v>
      </c>
      <c r="C591" s="2">
        <f>DATE(tempdata[[#This Row],[Year]],tempdata[[#This Row],[Month]],15)</f>
        <v>17944</v>
      </c>
      <c r="D591" s="3">
        <f>tempdata[[#This Row],[Year]]+1/24+(tempdata[[#This Row],[Month]]-1)/12</f>
        <v>1949.125</v>
      </c>
      <c r="E591" s="1">
        <v>1.2</v>
      </c>
      <c r="F591" s="1">
        <v>-8.9</v>
      </c>
      <c r="G591" s="1">
        <v>-3.9</v>
      </c>
    </row>
    <row r="592" spans="1:7" x14ac:dyDescent="0.3">
      <c r="A592">
        <v>1949</v>
      </c>
      <c r="B592" s="1">
        <v>3</v>
      </c>
      <c r="C592" s="2">
        <f>DATE(tempdata[[#This Row],[Year]],tempdata[[#This Row],[Month]],15)</f>
        <v>17972</v>
      </c>
      <c r="D592" s="3">
        <f>tempdata[[#This Row],[Year]]+1/24+(tempdata[[#This Row],[Month]]-1)/12</f>
        <v>1949.2083333333335</v>
      </c>
      <c r="E592" s="1">
        <v>3.3</v>
      </c>
      <c r="F592" s="1">
        <v>-5.6</v>
      </c>
      <c r="G592" s="1">
        <v>-1.2</v>
      </c>
    </row>
    <row r="593" spans="1:7" x14ac:dyDescent="0.3">
      <c r="A593">
        <v>1949</v>
      </c>
      <c r="B593" s="1">
        <v>4</v>
      </c>
      <c r="C593" s="2">
        <f>DATE(tempdata[[#This Row],[Year]],tempdata[[#This Row],[Month]],15)</f>
        <v>18003</v>
      </c>
      <c r="D593" s="3">
        <f>tempdata[[#This Row],[Year]]+1/24+(tempdata[[#This Row],[Month]]-1)/12</f>
        <v>1949.2916666666667</v>
      </c>
      <c r="E593" s="1">
        <v>12.1</v>
      </c>
      <c r="F593" s="1">
        <v>1.1000000000000001</v>
      </c>
      <c r="G593" s="1">
        <v>6.6</v>
      </c>
    </row>
    <row r="594" spans="1:7" x14ac:dyDescent="0.3">
      <c r="A594">
        <v>1949</v>
      </c>
      <c r="B594" s="1">
        <v>5</v>
      </c>
      <c r="C594" s="2">
        <f>DATE(tempdata[[#This Row],[Year]],tempdata[[#This Row],[Month]],15)</f>
        <v>18033</v>
      </c>
      <c r="D594" s="3">
        <f>tempdata[[#This Row],[Year]]+1/24+(tempdata[[#This Row],[Month]]-1)/12</f>
        <v>1949.375</v>
      </c>
      <c r="E594" s="1">
        <v>19.399999999999999</v>
      </c>
      <c r="F594" s="1">
        <v>6.9</v>
      </c>
      <c r="G594" s="1">
        <v>13.2</v>
      </c>
    </row>
    <row r="595" spans="1:7" x14ac:dyDescent="0.3">
      <c r="A595">
        <v>1949</v>
      </c>
      <c r="B595" s="1">
        <v>6</v>
      </c>
      <c r="C595" s="2">
        <f>DATE(tempdata[[#This Row],[Year]],tempdata[[#This Row],[Month]],15)</f>
        <v>18064</v>
      </c>
      <c r="D595" s="3">
        <f>tempdata[[#This Row],[Year]]+1/24+(tempdata[[#This Row],[Month]]-1)/12</f>
        <v>1949.4583333333335</v>
      </c>
      <c r="E595" s="1">
        <v>26.7</v>
      </c>
      <c r="F595" s="1">
        <v>14.9</v>
      </c>
      <c r="G595" s="1">
        <v>20.8</v>
      </c>
    </row>
    <row r="596" spans="1:7" x14ac:dyDescent="0.3">
      <c r="A596">
        <v>1949</v>
      </c>
      <c r="B596" s="1">
        <v>7</v>
      </c>
      <c r="C596" s="2">
        <f>DATE(tempdata[[#This Row],[Year]],tempdata[[#This Row],[Month]],15)</f>
        <v>18094</v>
      </c>
      <c r="D596" s="3">
        <f>tempdata[[#This Row],[Year]]+1/24+(tempdata[[#This Row],[Month]]-1)/12</f>
        <v>1949.5416666666667</v>
      </c>
      <c r="E596" s="1">
        <v>28.3</v>
      </c>
      <c r="F596" s="1">
        <v>16.100000000000001</v>
      </c>
      <c r="G596" s="1">
        <v>22.2</v>
      </c>
    </row>
    <row r="597" spans="1:7" x14ac:dyDescent="0.3">
      <c r="A597">
        <v>1949</v>
      </c>
      <c r="B597" s="1">
        <v>8</v>
      </c>
      <c r="C597" s="2">
        <f>DATE(tempdata[[#This Row],[Year]],tempdata[[#This Row],[Month]],15)</f>
        <v>18125</v>
      </c>
      <c r="D597" s="3">
        <f>tempdata[[#This Row],[Year]]+1/24+(tempdata[[#This Row],[Month]]-1)/12</f>
        <v>1949.625</v>
      </c>
      <c r="E597" s="1">
        <v>27.9</v>
      </c>
      <c r="F597" s="1">
        <v>15.5</v>
      </c>
      <c r="G597" s="1">
        <v>21.7</v>
      </c>
    </row>
    <row r="598" spans="1:7" x14ac:dyDescent="0.3">
      <c r="A598">
        <v>1949</v>
      </c>
      <c r="B598" s="1">
        <v>9</v>
      </c>
      <c r="C598" s="2">
        <f>DATE(tempdata[[#This Row],[Year]],tempdata[[#This Row],[Month]],15)</f>
        <v>18156</v>
      </c>
      <c r="D598" s="3">
        <f>tempdata[[#This Row],[Year]]+1/24+(tempdata[[#This Row],[Month]]-1)/12</f>
        <v>1949.7083333333335</v>
      </c>
      <c r="E598" s="1">
        <v>18.8</v>
      </c>
      <c r="F598" s="1">
        <v>9.1999999999999993</v>
      </c>
      <c r="G598" s="1">
        <v>14</v>
      </c>
    </row>
    <row r="599" spans="1:7" x14ac:dyDescent="0.3">
      <c r="A599">
        <v>1949</v>
      </c>
      <c r="B599" s="1">
        <v>10</v>
      </c>
      <c r="C599" s="2">
        <f>DATE(tempdata[[#This Row],[Year]],tempdata[[#This Row],[Month]],15)</f>
        <v>18186</v>
      </c>
      <c r="D599" s="3">
        <f>tempdata[[#This Row],[Year]]+1/24+(tempdata[[#This Row],[Month]]-1)/12</f>
        <v>1949.7916666666667</v>
      </c>
      <c r="E599" s="1">
        <v>17</v>
      </c>
      <c r="F599" s="1">
        <v>5.4</v>
      </c>
      <c r="G599" s="1">
        <v>11.2</v>
      </c>
    </row>
    <row r="600" spans="1:7" x14ac:dyDescent="0.3">
      <c r="A600">
        <v>1949</v>
      </c>
      <c r="B600" s="1">
        <v>11</v>
      </c>
      <c r="C600" s="2">
        <f>DATE(tempdata[[#This Row],[Year]],tempdata[[#This Row],[Month]],15)</f>
        <v>18217</v>
      </c>
      <c r="D600" s="3">
        <f>tempdata[[#This Row],[Year]]+1/24+(tempdata[[#This Row],[Month]]-1)/12</f>
        <v>1949.875</v>
      </c>
      <c r="E600" s="1">
        <v>4.9000000000000004</v>
      </c>
      <c r="F600" s="1">
        <v>-3.8</v>
      </c>
      <c r="G600" s="1">
        <v>0.6</v>
      </c>
    </row>
    <row r="601" spans="1:7" x14ac:dyDescent="0.3">
      <c r="A601">
        <v>1949</v>
      </c>
      <c r="B601" s="1">
        <v>12</v>
      </c>
      <c r="C601" s="2">
        <f>DATE(tempdata[[#This Row],[Year]],tempdata[[#This Row],[Month]],15)</f>
        <v>18247</v>
      </c>
      <c r="D601" s="3">
        <f>tempdata[[#This Row],[Year]]+1/24+(tempdata[[#This Row],[Month]]-1)/12</f>
        <v>1949.9583333333335</v>
      </c>
      <c r="E601" s="1">
        <v>1.9</v>
      </c>
      <c r="F601" s="1">
        <v>-6.6</v>
      </c>
      <c r="G601" s="1">
        <v>-2.4</v>
      </c>
    </row>
    <row r="602" spans="1:7" x14ac:dyDescent="0.3">
      <c r="A602">
        <v>1950</v>
      </c>
      <c r="B602" s="1">
        <v>1</v>
      </c>
      <c r="C602" s="2">
        <f>DATE(tempdata[[#This Row],[Year]],tempdata[[#This Row],[Month]],15)</f>
        <v>18278</v>
      </c>
      <c r="D602" s="3">
        <f>tempdata[[#This Row],[Year]]+1/24+(tempdata[[#This Row],[Month]]-1)/12</f>
        <v>1950.0416666666667</v>
      </c>
      <c r="E602" s="1">
        <v>2.4</v>
      </c>
      <c r="F602" s="1">
        <v>-7.9</v>
      </c>
      <c r="G602" s="1">
        <v>-2.8</v>
      </c>
    </row>
    <row r="603" spans="1:7" x14ac:dyDescent="0.3">
      <c r="A603">
        <v>1950</v>
      </c>
      <c r="B603" s="1">
        <v>2</v>
      </c>
      <c r="C603" s="2">
        <f>DATE(tempdata[[#This Row],[Year]],tempdata[[#This Row],[Month]],15)</f>
        <v>18309</v>
      </c>
      <c r="D603" s="3">
        <f>tempdata[[#This Row],[Year]]+1/24+(tempdata[[#This Row],[Month]]-1)/12</f>
        <v>1950.125</v>
      </c>
      <c r="E603" s="1">
        <v>-2.2000000000000002</v>
      </c>
      <c r="F603" s="1">
        <v>-12.8</v>
      </c>
      <c r="G603" s="1">
        <v>-7.5</v>
      </c>
    </row>
    <row r="604" spans="1:7" x14ac:dyDescent="0.3">
      <c r="A604">
        <v>1950</v>
      </c>
      <c r="B604" s="1">
        <v>3</v>
      </c>
      <c r="C604" s="2">
        <f>DATE(tempdata[[#This Row],[Year]],tempdata[[#This Row],[Month]],15)</f>
        <v>18337</v>
      </c>
      <c r="D604" s="3">
        <f>tempdata[[#This Row],[Year]]+1/24+(tempdata[[#This Row],[Month]]-1)/12</f>
        <v>1950.2083333333335</v>
      </c>
      <c r="E604" s="1">
        <v>1.9</v>
      </c>
      <c r="F604" s="1">
        <v>-9.6</v>
      </c>
      <c r="G604" s="1">
        <v>-3.9</v>
      </c>
    </row>
    <row r="605" spans="1:7" x14ac:dyDescent="0.3">
      <c r="A605">
        <v>1950</v>
      </c>
      <c r="B605" s="1">
        <v>4</v>
      </c>
      <c r="C605" s="2">
        <f>DATE(tempdata[[#This Row],[Year]],tempdata[[#This Row],[Month]],15)</f>
        <v>18368</v>
      </c>
      <c r="D605" s="3">
        <f>tempdata[[#This Row],[Year]]+1/24+(tempdata[[#This Row],[Month]]-1)/12</f>
        <v>1950.2916666666667</v>
      </c>
      <c r="E605" s="1">
        <v>9.1999999999999993</v>
      </c>
      <c r="F605" s="1">
        <v>-1.6</v>
      </c>
      <c r="G605" s="1">
        <v>3.8</v>
      </c>
    </row>
    <row r="606" spans="1:7" x14ac:dyDescent="0.3">
      <c r="A606">
        <v>1950</v>
      </c>
      <c r="B606" s="1">
        <v>5</v>
      </c>
      <c r="C606" s="2">
        <f>DATE(tempdata[[#This Row],[Year]],tempdata[[#This Row],[Month]],15)</f>
        <v>18398</v>
      </c>
      <c r="D606" s="3">
        <f>tempdata[[#This Row],[Year]]+1/24+(tempdata[[#This Row],[Month]]-1)/12</f>
        <v>1950.375</v>
      </c>
      <c r="E606" s="1">
        <v>19.2</v>
      </c>
      <c r="F606" s="1">
        <v>6.4</v>
      </c>
      <c r="G606" s="1">
        <v>12.8</v>
      </c>
    </row>
    <row r="607" spans="1:7" x14ac:dyDescent="0.3">
      <c r="A607">
        <v>1950</v>
      </c>
      <c r="B607" s="1">
        <v>6</v>
      </c>
      <c r="C607" s="2">
        <f>DATE(tempdata[[#This Row],[Year]],tempdata[[#This Row],[Month]],15)</f>
        <v>18429</v>
      </c>
      <c r="D607" s="3">
        <f>tempdata[[#This Row],[Year]]+1/24+(tempdata[[#This Row],[Month]]-1)/12</f>
        <v>1950.4583333333335</v>
      </c>
      <c r="E607" s="1">
        <v>24.7</v>
      </c>
      <c r="F607" s="1">
        <v>11.2</v>
      </c>
      <c r="G607" s="1">
        <v>18</v>
      </c>
    </row>
    <row r="608" spans="1:7" x14ac:dyDescent="0.3">
      <c r="A608">
        <v>1950</v>
      </c>
      <c r="B608" s="1">
        <v>7</v>
      </c>
      <c r="C608" s="2">
        <f>DATE(tempdata[[#This Row],[Year]],tempdata[[#This Row],[Month]],15)</f>
        <v>18459</v>
      </c>
      <c r="D608" s="3">
        <f>tempdata[[#This Row],[Year]]+1/24+(tempdata[[#This Row],[Month]]-1)/12</f>
        <v>1950.5416666666667</v>
      </c>
      <c r="E608" s="1">
        <v>26.9</v>
      </c>
      <c r="F608" s="1">
        <v>14.3</v>
      </c>
      <c r="G608" s="1">
        <v>20.6</v>
      </c>
    </row>
    <row r="609" spans="1:7" x14ac:dyDescent="0.3">
      <c r="A609">
        <v>1950</v>
      </c>
      <c r="B609" s="1">
        <v>8</v>
      </c>
      <c r="C609" s="2">
        <f>DATE(tempdata[[#This Row],[Year]],tempdata[[#This Row],[Month]],15)</f>
        <v>18490</v>
      </c>
      <c r="D609" s="3">
        <f>tempdata[[#This Row],[Year]]+1/24+(tempdata[[#This Row],[Month]]-1)/12</f>
        <v>1950.625</v>
      </c>
      <c r="E609" s="1">
        <v>26.4</v>
      </c>
      <c r="F609" s="1">
        <v>13.4</v>
      </c>
      <c r="G609" s="1">
        <v>19.899999999999999</v>
      </c>
    </row>
    <row r="610" spans="1:7" x14ac:dyDescent="0.3">
      <c r="A610">
        <v>1950</v>
      </c>
      <c r="B610" s="1">
        <v>9</v>
      </c>
      <c r="C610" s="2">
        <f>DATE(tempdata[[#This Row],[Year]],tempdata[[#This Row],[Month]],15)</f>
        <v>18521</v>
      </c>
      <c r="D610" s="3">
        <f>tempdata[[#This Row],[Year]]+1/24+(tempdata[[#This Row],[Month]]-1)/12</f>
        <v>1950.7083333333335</v>
      </c>
      <c r="E610" s="1">
        <v>20.5</v>
      </c>
      <c r="F610" s="1">
        <v>7.9</v>
      </c>
      <c r="G610" s="1">
        <v>14.2</v>
      </c>
    </row>
    <row r="611" spans="1:7" x14ac:dyDescent="0.3">
      <c r="A611">
        <v>1950</v>
      </c>
      <c r="B611" s="1">
        <v>10</v>
      </c>
      <c r="C611" s="2">
        <f>DATE(tempdata[[#This Row],[Year]],tempdata[[#This Row],[Month]],15)</f>
        <v>18551</v>
      </c>
      <c r="D611" s="3">
        <f>tempdata[[#This Row],[Year]]+1/24+(tempdata[[#This Row],[Month]]-1)/12</f>
        <v>1950.7916666666667</v>
      </c>
      <c r="E611" s="1">
        <v>16.2</v>
      </c>
      <c r="F611" s="1">
        <v>4.9000000000000004</v>
      </c>
      <c r="G611" s="1">
        <v>10.6</v>
      </c>
    </row>
    <row r="612" spans="1:7" x14ac:dyDescent="0.3">
      <c r="A612">
        <v>1950</v>
      </c>
      <c r="B612" s="1">
        <v>11</v>
      </c>
      <c r="C612" s="2">
        <f>DATE(tempdata[[#This Row],[Year]],tempdata[[#This Row],[Month]],15)</f>
        <v>18582</v>
      </c>
      <c r="D612" s="3">
        <f>tempdata[[#This Row],[Year]]+1/24+(tempdata[[#This Row],[Month]]-1)/12</f>
        <v>1950.875</v>
      </c>
      <c r="E612" s="1">
        <v>7.2</v>
      </c>
      <c r="F612" s="1">
        <v>-1.2</v>
      </c>
      <c r="G612" s="1">
        <v>3</v>
      </c>
    </row>
    <row r="613" spans="1:7" x14ac:dyDescent="0.3">
      <c r="A613">
        <v>1950</v>
      </c>
      <c r="B613" s="1">
        <v>12</v>
      </c>
      <c r="C613" s="2">
        <f>DATE(tempdata[[#This Row],[Year]],tempdata[[#This Row],[Month]],15)</f>
        <v>18612</v>
      </c>
      <c r="D613" s="3">
        <f>tempdata[[#This Row],[Year]]+1/24+(tempdata[[#This Row],[Month]]-1)/12</f>
        <v>1950.9583333333335</v>
      </c>
      <c r="E613" s="1">
        <v>0.3</v>
      </c>
      <c r="F613" s="1">
        <v>-9.1999999999999993</v>
      </c>
      <c r="G613" s="1">
        <v>-4.5</v>
      </c>
    </row>
    <row r="614" spans="1:7" x14ac:dyDescent="0.3">
      <c r="A614">
        <v>1951</v>
      </c>
      <c r="B614" s="1">
        <v>1</v>
      </c>
      <c r="C614" s="2">
        <f>DATE(tempdata[[#This Row],[Year]],tempdata[[#This Row],[Month]],15)</f>
        <v>18643</v>
      </c>
      <c r="D614" s="3">
        <f>tempdata[[#This Row],[Year]]+1/24+(tempdata[[#This Row],[Month]]-1)/12</f>
        <v>1951.0416666666667</v>
      </c>
      <c r="E614" s="1">
        <v>-0.7</v>
      </c>
      <c r="F614" s="1">
        <v>-9.3000000000000007</v>
      </c>
      <c r="G614" s="1">
        <v>-5</v>
      </c>
    </row>
    <row r="615" spans="1:7" x14ac:dyDescent="0.3">
      <c r="A615">
        <v>1951</v>
      </c>
      <c r="B615" s="1">
        <v>2</v>
      </c>
      <c r="C615" s="2">
        <f>DATE(tempdata[[#This Row],[Year]],tempdata[[#This Row],[Month]],15)</f>
        <v>18674</v>
      </c>
      <c r="D615" s="3">
        <f>tempdata[[#This Row],[Year]]+1/24+(tempdata[[#This Row],[Month]]-1)/12</f>
        <v>1951.125</v>
      </c>
      <c r="E615" s="1">
        <v>-0.7</v>
      </c>
      <c r="F615" s="1">
        <v>-9.8000000000000007</v>
      </c>
      <c r="G615" s="1">
        <v>-5.3</v>
      </c>
    </row>
    <row r="616" spans="1:7" x14ac:dyDescent="0.3">
      <c r="A616">
        <v>1951</v>
      </c>
      <c r="B616" s="1">
        <v>3</v>
      </c>
      <c r="C616" s="2">
        <f>DATE(tempdata[[#This Row],[Year]],tempdata[[#This Row],[Month]],15)</f>
        <v>18702</v>
      </c>
      <c r="D616" s="3">
        <f>tempdata[[#This Row],[Year]]+1/24+(tempdata[[#This Row],[Month]]-1)/12</f>
        <v>1951.2083333333335</v>
      </c>
      <c r="E616" s="1">
        <v>4.4000000000000004</v>
      </c>
      <c r="F616" s="1">
        <v>-3.2</v>
      </c>
      <c r="G616" s="1">
        <v>0.6</v>
      </c>
    </row>
    <row r="617" spans="1:7" x14ac:dyDescent="0.3">
      <c r="A617">
        <v>1951</v>
      </c>
      <c r="B617" s="1">
        <v>4</v>
      </c>
      <c r="C617" s="2">
        <f>DATE(tempdata[[#This Row],[Year]],tempdata[[#This Row],[Month]],15)</f>
        <v>18733</v>
      </c>
      <c r="D617" s="3">
        <f>tempdata[[#This Row],[Year]]+1/24+(tempdata[[#This Row],[Month]]-1)/12</f>
        <v>1951.2916666666667</v>
      </c>
      <c r="E617" s="1">
        <v>11.1</v>
      </c>
      <c r="F617" s="1">
        <v>2.8</v>
      </c>
      <c r="G617" s="1">
        <v>7</v>
      </c>
    </row>
    <row r="618" spans="1:7" x14ac:dyDescent="0.3">
      <c r="A618">
        <v>1951</v>
      </c>
      <c r="B618" s="1">
        <v>5</v>
      </c>
      <c r="C618" s="2">
        <f>DATE(tempdata[[#This Row],[Year]],tempdata[[#This Row],[Month]],15)</f>
        <v>18763</v>
      </c>
      <c r="D618" s="3">
        <f>tempdata[[#This Row],[Year]]+1/24+(tempdata[[#This Row],[Month]]-1)/12</f>
        <v>1951.375</v>
      </c>
      <c r="E618" s="1">
        <v>19.7</v>
      </c>
      <c r="F618" s="1">
        <v>7.5</v>
      </c>
      <c r="G618" s="1">
        <v>13.6</v>
      </c>
    </row>
    <row r="619" spans="1:7" x14ac:dyDescent="0.3">
      <c r="A619">
        <v>1951</v>
      </c>
      <c r="B619" s="1">
        <v>6</v>
      </c>
      <c r="C619" s="2">
        <f>DATE(tempdata[[#This Row],[Year]],tempdata[[#This Row],[Month]],15)</f>
        <v>18794</v>
      </c>
      <c r="D619" s="3">
        <f>tempdata[[#This Row],[Year]]+1/24+(tempdata[[#This Row],[Month]]-1)/12</f>
        <v>1951.4583333333335</v>
      </c>
      <c r="E619" s="1">
        <v>22.2</v>
      </c>
      <c r="F619" s="1">
        <v>12.4</v>
      </c>
      <c r="G619" s="1">
        <v>17.3</v>
      </c>
    </row>
    <row r="620" spans="1:7" x14ac:dyDescent="0.3">
      <c r="A620">
        <v>1951</v>
      </c>
      <c r="B620" s="1">
        <v>7</v>
      </c>
      <c r="C620" s="2">
        <f>DATE(tempdata[[#This Row],[Year]],tempdata[[#This Row],[Month]],15)</f>
        <v>18824</v>
      </c>
      <c r="D620" s="3">
        <f>tempdata[[#This Row],[Year]]+1/24+(tempdata[[#This Row],[Month]]-1)/12</f>
        <v>1951.5416666666667</v>
      </c>
      <c r="E620" s="1">
        <v>25.7</v>
      </c>
      <c r="F620" s="1">
        <v>15.8</v>
      </c>
      <c r="G620" s="1">
        <v>20.8</v>
      </c>
    </row>
    <row r="621" spans="1:7" x14ac:dyDescent="0.3">
      <c r="A621">
        <v>1951</v>
      </c>
      <c r="B621" s="1">
        <v>8</v>
      </c>
      <c r="C621" s="2">
        <f>DATE(tempdata[[#This Row],[Year]],tempdata[[#This Row],[Month]],15)</f>
        <v>18855</v>
      </c>
      <c r="D621" s="3">
        <f>tempdata[[#This Row],[Year]]+1/24+(tempdata[[#This Row],[Month]]-1)/12</f>
        <v>1951.625</v>
      </c>
      <c r="E621" s="1">
        <v>24.7</v>
      </c>
      <c r="F621" s="1">
        <v>13.1</v>
      </c>
      <c r="G621" s="1">
        <v>18.899999999999999</v>
      </c>
    </row>
    <row r="622" spans="1:7" x14ac:dyDescent="0.3">
      <c r="A622">
        <v>1951</v>
      </c>
      <c r="B622" s="1">
        <v>9</v>
      </c>
      <c r="C622" s="2">
        <f>DATE(tempdata[[#This Row],[Year]],tempdata[[#This Row],[Month]],15)</f>
        <v>18886</v>
      </c>
      <c r="D622" s="3">
        <f>tempdata[[#This Row],[Year]]+1/24+(tempdata[[#This Row],[Month]]-1)/12</f>
        <v>1951.7083333333335</v>
      </c>
      <c r="E622" s="1">
        <v>20.3</v>
      </c>
      <c r="F622" s="1">
        <v>9.9</v>
      </c>
      <c r="G622" s="1">
        <v>15.1</v>
      </c>
    </row>
    <row r="623" spans="1:7" x14ac:dyDescent="0.3">
      <c r="A623">
        <v>1951</v>
      </c>
      <c r="B623" s="1">
        <v>10</v>
      </c>
      <c r="C623" s="2">
        <f>DATE(tempdata[[#This Row],[Year]],tempdata[[#This Row],[Month]],15)</f>
        <v>18916</v>
      </c>
      <c r="D623" s="3">
        <f>tempdata[[#This Row],[Year]]+1/24+(tempdata[[#This Row],[Month]]-1)/12</f>
        <v>1951.7916666666667</v>
      </c>
      <c r="E623" s="1">
        <v>15.4</v>
      </c>
      <c r="F623" s="1">
        <v>4.7</v>
      </c>
      <c r="G623" s="1">
        <v>10.1</v>
      </c>
    </row>
    <row r="624" spans="1:7" x14ac:dyDescent="0.3">
      <c r="A624">
        <v>1951</v>
      </c>
      <c r="B624" s="1">
        <v>11</v>
      </c>
      <c r="C624" s="2">
        <f>DATE(tempdata[[#This Row],[Year]],tempdata[[#This Row],[Month]],15)</f>
        <v>18947</v>
      </c>
      <c r="D624" s="3">
        <f>tempdata[[#This Row],[Year]]+1/24+(tempdata[[#This Row],[Month]]-1)/12</f>
        <v>1951.875</v>
      </c>
      <c r="E624" s="1">
        <v>3.6</v>
      </c>
      <c r="F624" s="1">
        <v>-3.8</v>
      </c>
      <c r="G624" s="1">
        <v>-0.1</v>
      </c>
    </row>
    <row r="625" spans="1:7" x14ac:dyDescent="0.3">
      <c r="A625">
        <v>1951</v>
      </c>
      <c r="B625" s="1">
        <v>12</v>
      </c>
      <c r="C625" s="2">
        <f>DATE(tempdata[[#This Row],[Year]],tempdata[[#This Row],[Month]],15)</f>
        <v>18977</v>
      </c>
      <c r="D625" s="3">
        <f>tempdata[[#This Row],[Year]]+1/24+(tempdata[[#This Row],[Month]]-1)/12</f>
        <v>1951.9583333333335</v>
      </c>
      <c r="E625" s="1">
        <v>0.4</v>
      </c>
      <c r="F625" s="1">
        <v>-8.4</v>
      </c>
      <c r="G625" s="1">
        <v>-4</v>
      </c>
    </row>
    <row r="626" spans="1:7" x14ac:dyDescent="0.3">
      <c r="A626">
        <v>1952</v>
      </c>
      <c r="B626" s="1">
        <v>1</v>
      </c>
      <c r="C626" s="2">
        <f>DATE(tempdata[[#This Row],[Year]],tempdata[[#This Row],[Month]],15)</f>
        <v>19008</v>
      </c>
      <c r="D626" s="3">
        <f>tempdata[[#This Row],[Year]]+1/24+(tempdata[[#This Row],[Month]]-1)/12</f>
        <v>1952.0416666666667</v>
      </c>
      <c r="E626" s="1">
        <v>-0.8</v>
      </c>
      <c r="F626" s="1">
        <v>-11.1</v>
      </c>
      <c r="G626" s="1">
        <v>-6</v>
      </c>
    </row>
    <row r="627" spans="1:7" x14ac:dyDescent="0.3">
      <c r="A627">
        <v>1952</v>
      </c>
      <c r="B627" s="1">
        <v>2</v>
      </c>
      <c r="C627" s="2">
        <f>DATE(tempdata[[#This Row],[Year]],tempdata[[#This Row],[Month]],15)</f>
        <v>19039</v>
      </c>
      <c r="D627" s="3">
        <f>tempdata[[#This Row],[Year]]+1/24+(tempdata[[#This Row],[Month]]-1)/12</f>
        <v>1952.125</v>
      </c>
      <c r="E627" s="1">
        <v>0.6</v>
      </c>
      <c r="F627" s="1">
        <v>-8.8000000000000007</v>
      </c>
      <c r="G627" s="1">
        <v>-4.0999999999999996</v>
      </c>
    </row>
    <row r="628" spans="1:7" x14ac:dyDescent="0.3">
      <c r="A628">
        <v>1952</v>
      </c>
      <c r="B628" s="1">
        <v>3</v>
      </c>
      <c r="C628" s="2">
        <f>DATE(tempdata[[#This Row],[Year]],tempdata[[#This Row],[Month]],15)</f>
        <v>19068</v>
      </c>
      <c r="D628" s="3">
        <f>tempdata[[#This Row],[Year]]+1/24+(tempdata[[#This Row],[Month]]-1)/12</f>
        <v>1952.2083333333335</v>
      </c>
      <c r="E628" s="1">
        <v>3</v>
      </c>
      <c r="F628" s="1">
        <v>-4.5</v>
      </c>
      <c r="G628" s="1">
        <v>-0.8</v>
      </c>
    </row>
    <row r="629" spans="1:7" x14ac:dyDescent="0.3">
      <c r="A629">
        <v>1952</v>
      </c>
      <c r="B629" s="1">
        <v>4</v>
      </c>
      <c r="C629" s="2">
        <f>DATE(tempdata[[#This Row],[Year]],tempdata[[#This Row],[Month]],15)</f>
        <v>19099</v>
      </c>
      <c r="D629" s="3">
        <f>tempdata[[#This Row],[Year]]+1/24+(tempdata[[#This Row],[Month]]-1)/12</f>
        <v>1952.2916666666667</v>
      </c>
      <c r="E629" s="1">
        <v>14.3</v>
      </c>
      <c r="F629" s="1">
        <v>2.7</v>
      </c>
      <c r="G629" s="1">
        <v>8.5</v>
      </c>
    </row>
    <row r="630" spans="1:7" x14ac:dyDescent="0.3">
      <c r="A630">
        <v>1952</v>
      </c>
      <c r="B630" s="1">
        <v>5</v>
      </c>
      <c r="C630" s="2">
        <f>DATE(tempdata[[#This Row],[Year]],tempdata[[#This Row],[Month]],15)</f>
        <v>19129</v>
      </c>
      <c r="D630" s="3">
        <f>tempdata[[#This Row],[Year]]+1/24+(tempdata[[#This Row],[Month]]-1)/12</f>
        <v>1952.375</v>
      </c>
      <c r="E630" s="1">
        <v>17.600000000000001</v>
      </c>
      <c r="F630" s="1">
        <v>5.8</v>
      </c>
      <c r="G630" s="1">
        <v>11.7</v>
      </c>
    </row>
    <row r="631" spans="1:7" x14ac:dyDescent="0.3">
      <c r="A631">
        <v>1952</v>
      </c>
      <c r="B631" s="1">
        <v>6</v>
      </c>
      <c r="C631" s="2">
        <f>DATE(tempdata[[#This Row],[Year]],tempdata[[#This Row],[Month]],15)</f>
        <v>19160</v>
      </c>
      <c r="D631" s="3">
        <f>tempdata[[#This Row],[Year]]+1/24+(tempdata[[#This Row],[Month]]-1)/12</f>
        <v>1952.4583333333335</v>
      </c>
      <c r="E631" s="1">
        <v>24.4</v>
      </c>
      <c r="F631" s="1">
        <v>13.3</v>
      </c>
      <c r="G631" s="1">
        <v>18.899999999999999</v>
      </c>
    </row>
    <row r="632" spans="1:7" x14ac:dyDescent="0.3">
      <c r="A632">
        <v>1952</v>
      </c>
      <c r="B632" s="1">
        <v>7</v>
      </c>
      <c r="C632" s="2">
        <f>DATE(tempdata[[#This Row],[Year]],tempdata[[#This Row],[Month]],15)</f>
        <v>19190</v>
      </c>
      <c r="D632" s="3">
        <f>tempdata[[#This Row],[Year]]+1/24+(tempdata[[#This Row],[Month]]-1)/12</f>
        <v>1952.5416666666667</v>
      </c>
      <c r="E632" s="1">
        <v>28.6</v>
      </c>
      <c r="F632" s="1">
        <v>17</v>
      </c>
      <c r="G632" s="1">
        <v>22.8</v>
      </c>
    </row>
    <row r="633" spans="1:7" x14ac:dyDescent="0.3">
      <c r="A633">
        <v>1952</v>
      </c>
      <c r="B633" s="1">
        <v>8</v>
      </c>
      <c r="C633" s="2">
        <f>DATE(tempdata[[#This Row],[Year]],tempdata[[#This Row],[Month]],15)</f>
        <v>19221</v>
      </c>
      <c r="D633" s="3">
        <f>tempdata[[#This Row],[Year]]+1/24+(tempdata[[#This Row],[Month]]-1)/12</f>
        <v>1952.625</v>
      </c>
      <c r="E633" s="1">
        <v>25.6</v>
      </c>
      <c r="F633" s="1">
        <v>14.1</v>
      </c>
      <c r="G633" s="1">
        <v>19.899999999999999</v>
      </c>
    </row>
    <row r="634" spans="1:7" x14ac:dyDescent="0.3">
      <c r="A634">
        <v>1952</v>
      </c>
      <c r="B634" s="1">
        <v>9</v>
      </c>
      <c r="C634" s="2">
        <f>DATE(tempdata[[#This Row],[Year]],tempdata[[#This Row],[Month]],15)</f>
        <v>19252</v>
      </c>
      <c r="D634" s="3">
        <f>tempdata[[#This Row],[Year]]+1/24+(tempdata[[#This Row],[Month]]-1)/12</f>
        <v>1952.7083333333335</v>
      </c>
      <c r="E634" s="1">
        <v>22.2</v>
      </c>
      <c r="F634" s="1">
        <v>10.9</v>
      </c>
      <c r="G634" s="1">
        <v>16.600000000000001</v>
      </c>
    </row>
    <row r="635" spans="1:7" x14ac:dyDescent="0.3">
      <c r="A635">
        <v>1952</v>
      </c>
      <c r="B635" s="1">
        <v>10</v>
      </c>
      <c r="C635" s="2">
        <f>DATE(tempdata[[#This Row],[Year]],tempdata[[#This Row],[Month]],15)</f>
        <v>19282</v>
      </c>
      <c r="D635" s="3">
        <f>tempdata[[#This Row],[Year]]+1/24+(tempdata[[#This Row],[Month]]-1)/12</f>
        <v>1952.7916666666667</v>
      </c>
      <c r="E635" s="1">
        <v>12.4</v>
      </c>
      <c r="F635" s="1">
        <v>1.6</v>
      </c>
      <c r="G635" s="1">
        <v>7</v>
      </c>
    </row>
    <row r="636" spans="1:7" x14ac:dyDescent="0.3">
      <c r="A636">
        <v>1952</v>
      </c>
      <c r="B636" s="1">
        <v>11</v>
      </c>
      <c r="C636" s="2">
        <f>DATE(tempdata[[#This Row],[Year]],tempdata[[#This Row],[Month]],15)</f>
        <v>19313</v>
      </c>
      <c r="D636" s="3">
        <f>tempdata[[#This Row],[Year]]+1/24+(tempdata[[#This Row],[Month]]-1)/12</f>
        <v>1952.875</v>
      </c>
      <c r="E636" s="1">
        <v>8.9</v>
      </c>
      <c r="F636" s="1">
        <v>0.7</v>
      </c>
      <c r="G636" s="1">
        <v>4.8</v>
      </c>
    </row>
    <row r="637" spans="1:7" x14ac:dyDescent="0.3">
      <c r="A637">
        <v>1952</v>
      </c>
      <c r="B637" s="1">
        <v>12</v>
      </c>
      <c r="C637" s="2">
        <f>DATE(tempdata[[#This Row],[Year]],tempdata[[#This Row],[Month]],15)</f>
        <v>19343</v>
      </c>
      <c r="D637" s="3">
        <f>tempdata[[#This Row],[Year]]+1/24+(tempdata[[#This Row],[Month]]-1)/12</f>
        <v>1952.9583333333335</v>
      </c>
      <c r="E637" s="1">
        <v>2.2000000000000002</v>
      </c>
      <c r="F637" s="1">
        <v>-4.3</v>
      </c>
      <c r="G637" s="1">
        <v>-1.1000000000000001</v>
      </c>
    </row>
    <row r="638" spans="1:7" x14ac:dyDescent="0.3">
      <c r="A638">
        <v>1953</v>
      </c>
      <c r="B638" s="1">
        <v>1</v>
      </c>
      <c r="C638" s="2">
        <f>DATE(tempdata[[#This Row],[Year]],tempdata[[#This Row],[Month]],15)</f>
        <v>19374</v>
      </c>
      <c r="D638" s="3">
        <f>tempdata[[#This Row],[Year]]+1/24+(tempdata[[#This Row],[Month]]-1)/12</f>
        <v>1953.0416666666667</v>
      </c>
      <c r="E638" s="1">
        <v>0.9</v>
      </c>
      <c r="F638" s="1">
        <v>-7.8</v>
      </c>
      <c r="G638" s="1">
        <v>-3.5</v>
      </c>
    </row>
    <row r="639" spans="1:7" x14ac:dyDescent="0.3">
      <c r="A639">
        <v>1953</v>
      </c>
      <c r="B639" s="1">
        <v>2</v>
      </c>
      <c r="C639" s="2">
        <f>DATE(tempdata[[#This Row],[Year]],tempdata[[#This Row],[Month]],15)</f>
        <v>19405</v>
      </c>
      <c r="D639" s="3">
        <f>tempdata[[#This Row],[Year]]+1/24+(tempdata[[#This Row],[Month]]-1)/12</f>
        <v>1953.125</v>
      </c>
      <c r="E639" s="1">
        <v>1.2</v>
      </c>
      <c r="F639" s="1">
        <v>-7.2</v>
      </c>
      <c r="G639" s="1">
        <v>-3</v>
      </c>
    </row>
    <row r="640" spans="1:7" x14ac:dyDescent="0.3">
      <c r="A640">
        <v>1953</v>
      </c>
      <c r="B640" s="1">
        <v>3</v>
      </c>
      <c r="C640" s="2">
        <f>DATE(tempdata[[#This Row],[Year]],tempdata[[#This Row],[Month]],15)</f>
        <v>19433</v>
      </c>
      <c r="D640" s="3">
        <f>tempdata[[#This Row],[Year]]+1/24+(tempdata[[#This Row],[Month]]-1)/12</f>
        <v>1953.2083333333335</v>
      </c>
      <c r="E640" s="1">
        <v>5.7</v>
      </c>
      <c r="F640" s="1">
        <v>-2.8</v>
      </c>
      <c r="G640" s="1">
        <v>1.5</v>
      </c>
    </row>
    <row r="641" spans="1:7" x14ac:dyDescent="0.3">
      <c r="A641">
        <v>1953</v>
      </c>
      <c r="B641" s="1">
        <v>4</v>
      </c>
      <c r="C641" s="2">
        <f>DATE(tempdata[[#This Row],[Year]],tempdata[[#This Row],[Month]],15)</f>
        <v>19464</v>
      </c>
      <c r="D641" s="3">
        <f>tempdata[[#This Row],[Year]]+1/24+(tempdata[[#This Row],[Month]]-1)/12</f>
        <v>1953.2916666666667</v>
      </c>
      <c r="E641" s="1">
        <v>11.2</v>
      </c>
      <c r="F641" s="1">
        <v>1.9</v>
      </c>
      <c r="G641" s="1">
        <v>6.6</v>
      </c>
    </row>
    <row r="642" spans="1:7" x14ac:dyDescent="0.3">
      <c r="A642">
        <v>1953</v>
      </c>
      <c r="B642" s="1">
        <v>5</v>
      </c>
      <c r="C642" s="2">
        <f>DATE(tempdata[[#This Row],[Year]],tempdata[[#This Row],[Month]],15)</f>
        <v>19494</v>
      </c>
      <c r="D642" s="3">
        <f>tempdata[[#This Row],[Year]]+1/24+(tempdata[[#This Row],[Month]]-1)/12</f>
        <v>1953.375</v>
      </c>
      <c r="E642" s="1">
        <v>19.100000000000001</v>
      </c>
      <c r="F642" s="1">
        <v>8.1999999999999993</v>
      </c>
      <c r="G642" s="1">
        <v>13.7</v>
      </c>
    </row>
    <row r="643" spans="1:7" x14ac:dyDescent="0.3">
      <c r="A643">
        <v>1953</v>
      </c>
      <c r="B643" s="1">
        <v>6</v>
      </c>
      <c r="C643" s="2">
        <f>DATE(tempdata[[#This Row],[Year]],tempdata[[#This Row],[Month]],15)</f>
        <v>19525</v>
      </c>
      <c r="D643" s="3">
        <f>tempdata[[#This Row],[Year]]+1/24+(tempdata[[#This Row],[Month]]-1)/12</f>
        <v>1953.4583333333335</v>
      </c>
      <c r="E643" s="1">
        <v>23.8</v>
      </c>
      <c r="F643" s="1">
        <v>12.8</v>
      </c>
      <c r="G643" s="1">
        <v>18.3</v>
      </c>
    </row>
    <row r="644" spans="1:7" x14ac:dyDescent="0.3">
      <c r="A644">
        <v>1953</v>
      </c>
      <c r="B644" s="1">
        <v>7</v>
      </c>
      <c r="C644" s="2">
        <f>DATE(tempdata[[#This Row],[Year]],tempdata[[#This Row],[Month]],15)</f>
        <v>19555</v>
      </c>
      <c r="D644" s="3">
        <f>tempdata[[#This Row],[Year]]+1/24+(tempdata[[#This Row],[Month]]-1)/12</f>
        <v>1953.5416666666667</v>
      </c>
      <c r="E644" s="1">
        <v>27.2</v>
      </c>
      <c r="F644" s="1">
        <v>15.9</v>
      </c>
      <c r="G644" s="1">
        <v>21.6</v>
      </c>
    </row>
    <row r="645" spans="1:7" x14ac:dyDescent="0.3">
      <c r="A645">
        <v>1953</v>
      </c>
      <c r="B645" s="1">
        <v>8</v>
      </c>
      <c r="C645" s="2">
        <f>DATE(tempdata[[#This Row],[Year]],tempdata[[#This Row],[Month]],15)</f>
        <v>19586</v>
      </c>
      <c r="D645" s="3">
        <f>tempdata[[#This Row],[Year]]+1/24+(tempdata[[#This Row],[Month]]-1)/12</f>
        <v>1953.625</v>
      </c>
      <c r="E645" s="1">
        <v>26.4</v>
      </c>
      <c r="F645" s="1">
        <v>14.4</v>
      </c>
      <c r="G645" s="1">
        <v>20.399999999999999</v>
      </c>
    </row>
    <row r="646" spans="1:7" x14ac:dyDescent="0.3">
      <c r="A646">
        <v>1953</v>
      </c>
      <c r="B646" s="1">
        <v>9</v>
      </c>
      <c r="C646" s="2">
        <f>DATE(tempdata[[#This Row],[Year]],tempdata[[#This Row],[Month]],15)</f>
        <v>19617</v>
      </c>
      <c r="D646" s="3">
        <f>tempdata[[#This Row],[Year]]+1/24+(tempdata[[#This Row],[Month]]-1)/12</f>
        <v>1953.7083333333335</v>
      </c>
      <c r="E646" s="1">
        <v>21.7</v>
      </c>
      <c r="F646" s="1">
        <v>10.5</v>
      </c>
      <c r="G646" s="1">
        <v>16.100000000000001</v>
      </c>
    </row>
    <row r="647" spans="1:7" x14ac:dyDescent="0.3">
      <c r="A647">
        <v>1953</v>
      </c>
      <c r="B647" s="1">
        <v>10</v>
      </c>
      <c r="C647" s="2">
        <f>DATE(tempdata[[#This Row],[Year]],tempdata[[#This Row],[Month]],15)</f>
        <v>19647</v>
      </c>
      <c r="D647" s="3">
        <f>tempdata[[#This Row],[Year]]+1/24+(tempdata[[#This Row],[Month]]-1)/12</f>
        <v>1953.7916666666667</v>
      </c>
      <c r="E647" s="1">
        <v>16.100000000000001</v>
      </c>
      <c r="F647" s="1">
        <v>3.9</v>
      </c>
      <c r="G647" s="1">
        <v>10</v>
      </c>
    </row>
    <row r="648" spans="1:7" x14ac:dyDescent="0.3">
      <c r="A648">
        <v>1953</v>
      </c>
      <c r="B648" s="1">
        <v>11</v>
      </c>
      <c r="C648" s="2">
        <f>DATE(tempdata[[#This Row],[Year]],tempdata[[#This Row],[Month]],15)</f>
        <v>19678</v>
      </c>
      <c r="D648" s="3">
        <f>tempdata[[#This Row],[Year]]+1/24+(tempdata[[#This Row],[Month]]-1)/12</f>
        <v>1953.875</v>
      </c>
      <c r="E648" s="1">
        <v>9.5</v>
      </c>
      <c r="F648" s="1">
        <v>1.3</v>
      </c>
      <c r="G648" s="1">
        <v>5.4</v>
      </c>
    </row>
    <row r="649" spans="1:7" x14ac:dyDescent="0.3">
      <c r="A649">
        <v>1953</v>
      </c>
      <c r="B649" s="1">
        <v>12</v>
      </c>
      <c r="C649" s="2">
        <f>DATE(tempdata[[#This Row],[Year]],tempdata[[#This Row],[Month]],15)</f>
        <v>19708</v>
      </c>
      <c r="D649" s="3">
        <f>tempdata[[#This Row],[Year]]+1/24+(tempdata[[#This Row],[Month]]-1)/12</f>
        <v>1953.9583333333335</v>
      </c>
      <c r="E649" s="1">
        <v>3.7</v>
      </c>
      <c r="F649" s="1">
        <v>-4.4000000000000004</v>
      </c>
      <c r="G649" s="1">
        <v>-0.4</v>
      </c>
    </row>
    <row r="650" spans="1:7" x14ac:dyDescent="0.3">
      <c r="A650">
        <v>1954</v>
      </c>
      <c r="B650" s="1">
        <v>1</v>
      </c>
      <c r="C650" s="2">
        <f>DATE(tempdata[[#This Row],[Year]],tempdata[[#This Row],[Month]],15)</f>
        <v>19739</v>
      </c>
      <c r="D650" s="3">
        <f>tempdata[[#This Row],[Year]]+1/24+(tempdata[[#This Row],[Month]]-1)/12</f>
        <v>1954.0416666666667</v>
      </c>
      <c r="E650" s="1">
        <v>-4.2</v>
      </c>
      <c r="F650" s="1">
        <v>-14.6</v>
      </c>
      <c r="G650" s="1">
        <v>-9.4</v>
      </c>
    </row>
    <row r="651" spans="1:7" x14ac:dyDescent="0.3">
      <c r="A651">
        <v>1954</v>
      </c>
      <c r="B651" s="1">
        <v>2</v>
      </c>
      <c r="C651" s="2">
        <f>DATE(tempdata[[#This Row],[Year]],tempdata[[#This Row],[Month]],15)</f>
        <v>19770</v>
      </c>
      <c r="D651" s="3">
        <f>tempdata[[#This Row],[Year]]+1/24+(tempdata[[#This Row],[Month]]-1)/12</f>
        <v>1954.125</v>
      </c>
      <c r="E651" s="1">
        <v>2.6</v>
      </c>
      <c r="F651" s="1">
        <v>-6.6</v>
      </c>
      <c r="G651" s="1">
        <v>-2</v>
      </c>
    </row>
    <row r="652" spans="1:7" x14ac:dyDescent="0.3">
      <c r="A652">
        <v>1954</v>
      </c>
      <c r="B652" s="1">
        <v>3</v>
      </c>
      <c r="C652" s="2">
        <f>DATE(tempdata[[#This Row],[Year]],tempdata[[#This Row],[Month]],15)</f>
        <v>19798</v>
      </c>
      <c r="D652" s="3">
        <f>tempdata[[#This Row],[Year]]+1/24+(tempdata[[#This Row],[Month]]-1)/12</f>
        <v>1954.2083333333335</v>
      </c>
      <c r="E652" s="1">
        <v>3.2</v>
      </c>
      <c r="F652" s="1">
        <v>-5.5</v>
      </c>
      <c r="G652" s="1">
        <v>-1.2</v>
      </c>
    </row>
    <row r="653" spans="1:7" x14ac:dyDescent="0.3">
      <c r="A653">
        <v>1954</v>
      </c>
      <c r="B653" s="1">
        <v>4</v>
      </c>
      <c r="C653" s="2">
        <f>DATE(tempdata[[#This Row],[Year]],tempdata[[#This Row],[Month]],15)</f>
        <v>19829</v>
      </c>
      <c r="D653" s="3">
        <f>tempdata[[#This Row],[Year]]+1/24+(tempdata[[#This Row],[Month]]-1)/12</f>
        <v>1954.2916666666667</v>
      </c>
      <c r="E653" s="1"/>
      <c r="G653" s="1"/>
    </row>
    <row r="654" spans="1:7" x14ac:dyDescent="0.3">
      <c r="A654">
        <v>1954</v>
      </c>
      <c r="B654" s="1">
        <v>5</v>
      </c>
      <c r="C654" s="2">
        <f>DATE(tempdata[[#This Row],[Year]],tempdata[[#This Row],[Month]],15)</f>
        <v>19859</v>
      </c>
      <c r="D654" s="3">
        <f>tempdata[[#This Row],[Year]]+1/24+(tempdata[[#This Row],[Month]]-1)/12</f>
        <v>1954.375</v>
      </c>
      <c r="E654" s="1">
        <v>17.899999999999999</v>
      </c>
      <c r="F654" s="1">
        <v>6.3</v>
      </c>
      <c r="G654" s="1">
        <v>12.1</v>
      </c>
    </row>
    <row r="655" spans="1:7" x14ac:dyDescent="0.3">
      <c r="A655">
        <v>1954</v>
      </c>
      <c r="B655" s="1">
        <v>6</v>
      </c>
      <c r="C655" s="2">
        <f>DATE(tempdata[[#This Row],[Year]],tempdata[[#This Row],[Month]],15)</f>
        <v>19890</v>
      </c>
      <c r="D655" s="3">
        <f>tempdata[[#This Row],[Year]]+1/24+(tempdata[[#This Row],[Month]]-1)/12</f>
        <v>1954.4583333333335</v>
      </c>
      <c r="E655" s="1">
        <v>24.3</v>
      </c>
      <c r="F655" s="1">
        <v>14.1</v>
      </c>
      <c r="G655" s="1">
        <v>19.2</v>
      </c>
    </row>
    <row r="656" spans="1:7" x14ac:dyDescent="0.3">
      <c r="A656">
        <v>1954</v>
      </c>
      <c r="B656" s="1">
        <v>7</v>
      </c>
      <c r="C656" s="2">
        <f>DATE(tempdata[[#This Row],[Year]],tempdata[[#This Row],[Month]],15)</f>
        <v>19920</v>
      </c>
      <c r="D656" s="3">
        <f>tempdata[[#This Row],[Year]]+1/24+(tempdata[[#This Row],[Month]]-1)/12</f>
        <v>1954.5416666666667</v>
      </c>
      <c r="E656" s="1">
        <v>26.7</v>
      </c>
      <c r="F656" s="1">
        <v>14.1</v>
      </c>
      <c r="G656" s="1">
        <v>20.399999999999999</v>
      </c>
    </row>
    <row r="657" spans="1:7" x14ac:dyDescent="0.3">
      <c r="A657">
        <v>1954</v>
      </c>
      <c r="B657" s="1">
        <v>8</v>
      </c>
      <c r="C657" s="2">
        <f>DATE(tempdata[[#This Row],[Year]],tempdata[[#This Row],[Month]],15)</f>
        <v>19951</v>
      </c>
      <c r="D657" s="3">
        <f>tempdata[[#This Row],[Year]]+1/24+(tempdata[[#This Row],[Month]]-1)/12</f>
        <v>1954.625</v>
      </c>
      <c r="E657" s="1">
        <v>24.7</v>
      </c>
      <c r="F657" s="1">
        <v>13.3</v>
      </c>
      <c r="G657" s="1">
        <v>19</v>
      </c>
    </row>
    <row r="658" spans="1:7" x14ac:dyDescent="0.3">
      <c r="A658">
        <v>1954</v>
      </c>
      <c r="B658" s="1">
        <v>9</v>
      </c>
      <c r="C658" s="2">
        <f>DATE(tempdata[[#This Row],[Year]],tempdata[[#This Row],[Month]],15)</f>
        <v>19982</v>
      </c>
      <c r="D658" s="3">
        <f>tempdata[[#This Row],[Year]]+1/24+(tempdata[[#This Row],[Month]]-1)/12</f>
        <v>1954.7083333333335</v>
      </c>
      <c r="E658" s="1">
        <v>19.600000000000001</v>
      </c>
      <c r="F658" s="1">
        <v>10.4</v>
      </c>
      <c r="G658" s="1">
        <v>15</v>
      </c>
    </row>
    <row r="659" spans="1:7" x14ac:dyDescent="0.3">
      <c r="A659">
        <v>1954</v>
      </c>
      <c r="B659" s="1">
        <v>10</v>
      </c>
      <c r="C659" s="2">
        <f>DATE(tempdata[[#This Row],[Year]],tempdata[[#This Row],[Month]],15)</f>
        <v>20012</v>
      </c>
      <c r="D659" s="3">
        <f>tempdata[[#This Row],[Year]]+1/24+(tempdata[[#This Row],[Month]]-1)/12</f>
        <v>1954.7916666666667</v>
      </c>
      <c r="E659" s="1">
        <v>15.4</v>
      </c>
      <c r="F659" s="1">
        <v>6</v>
      </c>
      <c r="G659" s="1">
        <v>10.7</v>
      </c>
    </row>
    <row r="660" spans="1:7" x14ac:dyDescent="0.3">
      <c r="A660">
        <v>1954</v>
      </c>
      <c r="B660" s="1">
        <v>11</v>
      </c>
      <c r="C660" s="2">
        <f>DATE(tempdata[[#This Row],[Year]],tempdata[[#This Row],[Month]],15)</f>
        <v>20043</v>
      </c>
      <c r="D660" s="3">
        <f>tempdata[[#This Row],[Year]]+1/24+(tempdata[[#This Row],[Month]]-1)/12</f>
        <v>1954.875</v>
      </c>
      <c r="E660" s="1">
        <v>7.4</v>
      </c>
      <c r="F660" s="1">
        <v>-0.1</v>
      </c>
      <c r="G660" s="1">
        <v>3.7</v>
      </c>
    </row>
    <row r="661" spans="1:7" x14ac:dyDescent="0.3">
      <c r="A661">
        <v>1954</v>
      </c>
      <c r="B661" s="1">
        <v>12</v>
      </c>
      <c r="C661" s="2">
        <f>DATE(tempdata[[#This Row],[Year]],tempdata[[#This Row],[Month]],15)</f>
        <v>20073</v>
      </c>
      <c r="D661" s="3">
        <f>tempdata[[#This Row],[Year]]+1/24+(tempdata[[#This Row],[Month]]-1)/12</f>
        <v>1954.9583333333335</v>
      </c>
      <c r="E661" s="1">
        <v>-0.7</v>
      </c>
      <c r="F661" s="1">
        <v>-8.9</v>
      </c>
      <c r="G661" s="1">
        <v>-4.8</v>
      </c>
    </row>
    <row r="662" spans="1:7" x14ac:dyDescent="0.3">
      <c r="A662">
        <v>1955</v>
      </c>
      <c r="B662" s="1">
        <v>1</v>
      </c>
      <c r="C662" s="2">
        <f>DATE(tempdata[[#This Row],[Year]],tempdata[[#This Row],[Month]],15)</f>
        <v>20104</v>
      </c>
      <c r="D662" s="3">
        <f>tempdata[[#This Row],[Year]]+1/24+(tempdata[[#This Row],[Month]]-1)/12</f>
        <v>1955.0416666666667</v>
      </c>
      <c r="E662" s="1">
        <v>-3.6</v>
      </c>
      <c r="F662" s="1">
        <v>-12.4</v>
      </c>
      <c r="G662" s="1">
        <v>-8</v>
      </c>
    </row>
    <row r="663" spans="1:7" x14ac:dyDescent="0.3">
      <c r="A663">
        <v>1955</v>
      </c>
      <c r="B663" s="1">
        <v>2</v>
      </c>
      <c r="C663" s="2">
        <f>DATE(tempdata[[#This Row],[Year]],tempdata[[#This Row],[Month]],15)</f>
        <v>20135</v>
      </c>
      <c r="D663" s="3">
        <f>tempdata[[#This Row],[Year]]+1/24+(tempdata[[#This Row],[Month]]-1)/12</f>
        <v>1955.125</v>
      </c>
      <c r="E663" s="1">
        <v>-1.1000000000000001</v>
      </c>
      <c r="F663" s="1">
        <v>-10.8</v>
      </c>
      <c r="G663" s="1">
        <v>-6</v>
      </c>
    </row>
    <row r="664" spans="1:7" x14ac:dyDescent="0.3">
      <c r="A664">
        <v>1955</v>
      </c>
      <c r="B664" s="1">
        <v>3</v>
      </c>
      <c r="C664" s="2">
        <f>DATE(tempdata[[#This Row],[Year]],tempdata[[#This Row],[Month]],15)</f>
        <v>20163</v>
      </c>
      <c r="D664" s="3">
        <f>tempdata[[#This Row],[Year]]+1/24+(tempdata[[#This Row],[Month]]-1)/12</f>
        <v>1955.2083333333335</v>
      </c>
      <c r="E664" s="1">
        <v>2.4</v>
      </c>
      <c r="F664" s="1">
        <v>-6.1</v>
      </c>
      <c r="G664" s="1">
        <v>-1.9</v>
      </c>
    </row>
    <row r="665" spans="1:7" x14ac:dyDescent="0.3">
      <c r="A665">
        <v>1955</v>
      </c>
      <c r="B665" s="1">
        <v>4</v>
      </c>
      <c r="C665" s="2">
        <f>DATE(tempdata[[#This Row],[Year]],tempdata[[#This Row],[Month]],15)</f>
        <v>20194</v>
      </c>
      <c r="D665" s="3">
        <f>tempdata[[#This Row],[Year]]+1/24+(tempdata[[#This Row],[Month]]-1)/12</f>
        <v>1955.2916666666667</v>
      </c>
      <c r="E665" s="1">
        <v>14.4</v>
      </c>
      <c r="F665" s="1">
        <v>4</v>
      </c>
      <c r="G665" s="1">
        <v>9.1999999999999993</v>
      </c>
    </row>
    <row r="666" spans="1:7" x14ac:dyDescent="0.3">
      <c r="A666">
        <v>1955</v>
      </c>
      <c r="B666" s="1">
        <v>5</v>
      </c>
      <c r="C666" s="2">
        <f>DATE(tempdata[[#This Row],[Year]],tempdata[[#This Row],[Month]],15)</f>
        <v>20224</v>
      </c>
      <c r="D666" s="3">
        <f>tempdata[[#This Row],[Year]]+1/24+(tempdata[[#This Row],[Month]]-1)/12</f>
        <v>1955.375</v>
      </c>
      <c r="E666" s="1">
        <v>19.899999999999999</v>
      </c>
      <c r="F666" s="1">
        <v>8.1</v>
      </c>
      <c r="G666" s="1">
        <v>14</v>
      </c>
    </row>
    <row r="667" spans="1:7" x14ac:dyDescent="0.3">
      <c r="A667">
        <v>1955</v>
      </c>
      <c r="B667" s="1">
        <v>6</v>
      </c>
      <c r="C667" s="2">
        <f>DATE(tempdata[[#This Row],[Year]],tempdata[[#This Row],[Month]],15)</f>
        <v>20255</v>
      </c>
      <c r="D667" s="3">
        <f>tempdata[[#This Row],[Year]]+1/24+(tempdata[[#This Row],[Month]]-1)/12</f>
        <v>1955.4583333333335</v>
      </c>
      <c r="E667" s="1">
        <v>25</v>
      </c>
      <c r="F667" s="1">
        <v>13.6</v>
      </c>
      <c r="G667" s="1">
        <v>19.3</v>
      </c>
    </row>
    <row r="668" spans="1:7" x14ac:dyDescent="0.3">
      <c r="A668">
        <v>1955</v>
      </c>
      <c r="B668" s="1">
        <v>7</v>
      </c>
      <c r="C668" s="2">
        <f>DATE(tempdata[[#This Row],[Year]],tempdata[[#This Row],[Month]],15)</f>
        <v>20285</v>
      </c>
      <c r="D668" s="3">
        <f>tempdata[[#This Row],[Year]]+1/24+(tempdata[[#This Row],[Month]]-1)/12</f>
        <v>1955.5416666666667</v>
      </c>
      <c r="E668" s="1">
        <v>29.3</v>
      </c>
      <c r="F668" s="1">
        <v>17.8</v>
      </c>
      <c r="G668" s="1">
        <v>23.6</v>
      </c>
    </row>
    <row r="669" spans="1:7" x14ac:dyDescent="0.3">
      <c r="A669">
        <v>1955</v>
      </c>
      <c r="B669" s="1">
        <v>8</v>
      </c>
      <c r="C669" s="2">
        <f>DATE(tempdata[[#This Row],[Year]],tempdata[[#This Row],[Month]],15)</f>
        <v>20316</v>
      </c>
      <c r="D669" s="3">
        <f>tempdata[[#This Row],[Year]]+1/24+(tempdata[[#This Row],[Month]]-1)/12</f>
        <v>1955.625</v>
      </c>
      <c r="E669" s="1">
        <v>27.6</v>
      </c>
      <c r="F669" s="1">
        <v>17.600000000000001</v>
      </c>
      <c r="G669" s="1">
        <v>22.6</v>
      </c>
    </row>
    <row r="670" spans="1:7" x14ac:dyDescent="0.3">
      <c r="A670">
        <v>1955</v>
      </c>
      <c r="B670" s="1">
        <v>9</v>
      </c>
      <c r="C670" s="2">
        <f>DATE(tempdata[[#This Row],[Year]],tempdata[[#This Row],[Month]],15)</f>
        <v>20347</v>
      </c>
      <c r="D670" s="3">
        <f>tempdata[[#This Row],[Year]]+1/24+(tempdata[[#This Row],[Month]]-1)/12</f>
        <v>1955.7083333333335</v>
      </c>
      <c r="E670" s="1">
        <v>20.3</v>
      </c>
      <c r="F670" s="1">
        <v>8.6999999999999993</v>
      </c>
      <c r="G670" s="1">
        <v>14.5</v>
      </c>
    </row>
    <row r="671" spans="1:7" x14ac:dyDescent="0.3">
      <c r="A671">
        <v>1955</v>
      </c>
      <c r="B671" s="1">
        <v>10</v>
      </c>
      <c r="C671" s="2">
        <f>DATE(tempdata[[#This Row],[Year]],tempdata[[#This Row],[Month]],15)</f>
        <v>20377</v>
      </c>
      <c r="D671" s="3">
        <f>tempdata[[#This Row],[Year]]+1/24+(tempdata[[#This Row],[Month]]-1)/12</f>
        <v>1955.7916666666667</v>
      </c>
      <c r="E671" s="1">
        <v>15.2</v>
      </c>
      <c r="F671" s="1">
        <v>6.4</v>
      </c>
      <c r="G671" s="1">
        <v>10.8</v>
      </c>
    </row>
    <row r="672" spans="1:7" x14ac:dyDescent="0.3">
      <c r="A672">
        <v>1955</v>
      </c>
      <c r="B672" s="1">
        <v>11</v>
      </c>
      <c r="C672" s="2">
        <f>DATE(tempdata[[#This Row],[Year]],tempdata[[#This Row],[Month]],15)</f>
        <v>20408</v>
      </c>
      <c r="D672" s="3">
        <f>tempdata[[#This Row],[Year]]+1/24+(tempdata[[#This Row],[Month]]-1)/12</f>
        <v>1955.875</v>
      </c>
      <c r="E672" s="1">
        <v>5.8</v>
      </c>
      <c r="F672" s="1">
        <v>-2.2999999999999998</v>
      </c>
      <c r="G672" s="1">
        <v>1.8</v>
      </c>
    </row>
    <row r="673" spans="1:7" x14ac:dyDescent="0.3">
      <c r="A673">
        <v>1955</v>
      </c>
      <c r="B673" s="1">
        <v>12</v>
      </c>
      <c r="C673" s="2">
        <f>DATE(tempdata[[#This Row],[Year]],tempdata[[#This Row],[Month]],15)</f>
        <v>20438</v>
      </c>
      <c r="D673" s="3">
        <f>tempdata[[#This Row],[Year]]+1/24+(tempdata[[#This Row],[Month]]-1)/12</f>
        <v>1955.9583333333335</v>
      </c>
      <c r="E673" s="1">
        <v>-3.3</v>
      </c>
      <c r="F673" s="1">
        <v>-11.2</v>
      </c>
      <c r="G673" s="1">
        <v>-7.3</v>
      </c>
    </row>
    <row r="674" spans="1:7" x14ac:dyDescent="0.3">
      <c r="A674">
        <v>1956</v>
      </c>
      <c r="B674" s="1">
        <v>1</v>
      </c>
      <c r="C674" s="2">
        <f>DATE(tempdata[[#This Row],[Year]],tempdata[[#This Row],[Month]],15)</f>
        <v>20469</v>
      </c>
      <c r="D674" s="3">
        <f>tempdata[[#This Row],[Year]]+1/24+(tempdata[[#This Row],[Month]]-1)/12</f>
        <v>1956.0416666666667</v>
      </c>
      <c r="E674" s="1">
        <v>-1.9</v>
      </c>
      <c r="F674" s="1">
        <v>-9.8000000000000007</v>
      </c>
      <c r="G674" s="1">
        <v>-5.9</v>
      </c>
    </row>
    <row r="675" spans="1:7" x14ac:dyDescent="0.3">
      <c r="A675">
        <v>1956</v>
      </c>
      <c r="B675" s="1">
        <v>2</v>
      </c>
      <c r="C675" s="2">
        <f>DATE(tempdata[[#This Row],[Year]],tempdata[[#This Row],[Month]],15)</f>
        <v>20500</v>
      </c>
      <c r="D675" s="3">
        <f>tempdata[[#This Row],[Year]]+1/24+(tempdata[[#This Row],[Month]]-1)/12</f>
        <v>1956.125</v>
      </c>
      <c r="E675" s="1">
        <v>-0.6</v>
      </c>
      <c r="F675" s="1">
        <v>-10.1</v>
      </c>
      <c r="G675" s="1">
        <v>-5.4</v>
      </c>
    </row>
    <row r="676" spans="1:7" x14ac:dyDescent="0.3">
      <c r="A676">
        <v>1956</v>
      </c>
      <c r="B676" s="1">
        <v>3</v>
      </c>
      <c r="C676" s="2">
        <f>DATE(tempdata[[#This Row],[Year]],tempdata[[#This Row],[Month]],15)</f>
        <v>20529</v>
      </c>
      <c r="D676" s="3">
        <f>tempdata[[#This Row],[Year]]+1/24+(tempdata[[#This Row],[Month]]-1)/12</f>
        <v>1956.2083333333335</v>
      </c>
      <c r="E676" s="1">
        <v>1.2</v>
      </c>
      <c r="F676" s="1">
        <v>-8</v>
      </c>
      <c r="G676" s="1">
        <v>-3.4</v>
      </c>
    </row>
    <row r="677" spans="1:7" x14ac:dyDescent="0.3">
      <c r="A677">
        <v>1956</v>
      </c>
      <c r="B677" s="1">
        <v>4</v>
      </c>
      <c r="C677" s="2">
        <f>DATE(tempdata[[#This Row],[Year]],tempdata[[#This Row],[Month]],15)</f>
        <v>20560</v>
      </c>
      <c r="D677" s="3">
        <f>tempdata[[#This Row],[Year]]+1/24+(tempdata[[#This Row],[Month]]-1)/12</f>
        <v>1956.2916666666667</v>
      </c>
      <c r="E677" s="1">
        <v>8.9</v>
      </c>
      <c r="F677" s="1">
        <v>-0.4</v>
      </c>
      <c r="G677" s="1">
        <v>4.3</v>
      </c>
    </row>
    <row r="678" spans="1:7" x14ac:dyDescent="0.3">
      <c r="A678">
        <v>1956</v>
      </c>
      <c r="B678" s="1">
        <v>5</v>
      </c>
      <c r="C678" s="2">
        <f>DATE(tempdata[[#This Row],[Year]],tempdata[[#This Row],[Month]],15)</f>
        <v>20590</v>
      </c>
      <c r="D678" s="3">
        <f>tempdata[[#This Row],[Year]]+1/24+(tempdata[[#This Row],[Month]]-1)/12</f>
        <v>1956.375</v>
      </c>
      <c r="E678" s="1">
        <v>15.2</v>
      </c>
      <c r="F678" s="1">
        <v>4.2</v>
      </c>
      <c r="G678" s="1">
        <v>9.6999999999999993</v>
      </c>
    </row>
    <row r="679" spans="1:7" x14ac:dyDescent="0.3">
      <c r="A679">
        <v>1956</v>
      </c>
      <c r="B679" s="1">
        <v>6</v>
      </c>
      <c r="C679" s="2">
        <f>DATE(tempdata[[#This Row],[Year]],tempdata[[#This Row],[Month]],15)</f>
        <v>20621</v>
      </c>
      <c r="D679" s="3">
        <f>tempdata[[#This Row],[Year]]+1/24+(tempdata[[#This Row],[Month]]-1)/12</f>
        <v>1956.4583333333335</v>
      </c>
      <c r="E679" s="1">
        <v>22.8</v>
      </c>
      <c r="F679" s="1">
        <v>13.4</v>
      </c>
      <c r="G679" s="1">
        <v>18.100000000000001</v>
      </c>
    </row>
    <row r="680" spans="1:7" x14ac:dyDescent="0.3">
      <c r="A680">
        <v>1956</v>
      </c>
      <c r="B680" s="1">
        <v>7</v>
      </c>
      <c r="C680" s="2">
        <f>DATE(tempdata[[#This Row],[Year]],tempdata[[#This Row],[Month]],15)</f>
        <v>20651</v>
      </c>
      <c r="D680" s="3">
        <f>tempdata[[#This Row],[Year]]+1/24+(tempdata[[#This Row],[Month]]-1)/12</f>
        <v>1956.5416666666667</v>
      </c>
      <c r="E680" s="1">
        <v>24.3</v>
      </c>
      <c r="F680" s="1">
        <v>14.7</v>
      </c>
      <c r="G680" s="1">
        <v>19.5</v>
      </c>
    </row>
    <row r="681" spans="1:7" x14ac:dyDescent="0.3">
      <c r="A681">
        <v>1956</v>
      </c>
      <c r="B681" s="1">
        <v>8</v>
      </c>
      <c r="C681" s="2">
        <f>DATE(tempdata[[#This Row],[Year]],tempdata[[#This Row],[Month]],15)</f>
        <v>20682</v>
      </c>
      <c r="D681" s="3">
        <f>tempdata[[#This Row],[Year]]+1/24+(tempdata[[#This Row],[Month]]-1)/12</f>
        <v>1956.625</v>
      </c>
      <c r="E681" s="1">
        <v>24.4</v>
      </c>
      <c r="F681" s="1">
        <v>14.6</v>
      </c>
      <c r="G681" s="1">
        <v>19.5</v>
      </c>
    </row>
    <row r="682" spans="1:7" x14ac:dyDescent="0.3">
      <c r="A682">
        <v>1956</v>
      </c>
      <c r="B682" s="1">
        <v>9</v>
      </c>
      <c r="C682" s="2">
        <f>DATE(tempdata[[#This Row],[Year]],tempdata[[#This Row],[Month]],15)</f>
        <v>20713</v>
      </c>
      <c r="D682" s="3">
        <f>tempdata[[#This Row],[Year]]+1/24+(tempdata[[#This Row],[Month]]-1)/12</f>
        <v>1956.7083333333335</v>
      </c>
      <c r="E682" s="1">
        <v>18.399999999999999</v>
      </c>
      <c r="F682" s="1">
        <v>7.6</v>
      </c>
      <c r="G682" s="1">
        <v>13</v>
      </c>
    </row>
    <row r="683" spans="1:7" x14ac:dyDescent="0.3">
      <c r="A683">
        <v>1956</v>
      </c>
      <c r="B683" s="1">
        <v>10</v>
      </c>
      <c r="C683" s="2">
        <f>DATE(tempdata[[#This Row],[Year]],tempdata[[#This Row],[Month]],15)</f>
        <v>20743</v>
      </c>
      <c r="D683" s="3">
        <f>tempdata[[#This Row],[Year]]+1/24+(tempdata[[#This Row],[Month]]-1)/12</f>
        <v>1956.7916666666667</v>
      </c>
      <c r="E683" s="1">
        <v>15.6</v>
      </c>
      <c r="F683" s="1">
        <v>4.7</v>
      </c>
      <c r="G683" s="1">
        <v>10.199999999999999</v>
      </c>
    </row>
    <row r="684" spans="1:7" x14ac:dyDescent="0.3">
      <c r="A684">
        <v>1956</v>
      </c>
      <c r="B684" s="1">
        <v>11</v>
      </c>
      <c r="C684" s="2">
        <f>DATE(tempdata[[#This Row],[Year]],tempdata[[#This Row],[Month]],15)</f>
        <v>20774</v>
      </c>
      <c r="D684" s="3">
        <f>tempdata[[#This Row],[Year]]+1/24+(tempdata[[#This Row],[Month]]-1)/12</f>
        <v>1956.875</v>
      </c>
      <c r="E684" s="1">
        <v>7.8</v>
      </c>
      <c r="F684" s="1">
        <v>-0.4</v>
      </c>
      <c r="G684" s="1">
        <v>3.7</v>
      </c>
    </row>
    <row r="685" spans="1:7" x14ac:dyDescent="0.3">
      <c r="A685">
        <v>1956</v>
      </c>
      <c r="B685" s="1">
        <v>12</v>
      </c>
      <c r="C685" s="2">
        <f>DATE(tempdata[[#This Row],[Year]],tempdata[[#This Row],[Month]],15)</f>
        <v>20804</v>
      </c>
      <c r="D685" s="3">
        <f>tempdata[[#This Row],[Year]]+1/24+(tempdata[[#This Row],[Month]]-1)/12</f>
        <v>1956.9583333333335</v>
      </c>
      <c r="E685" s="1">
        <v>1.3</v>
      </c>
      <c r="F685" s="1">
        <v>-6.4</v>
      </c>
      <c r="G685" s="1">
        <v>-2.6</v>
      </c>
    </row>
    <row r="686" spans="1:7" x14ac:dyDescent="0.3">
      <c r="A686">
        <v>1957</v>
      </c>
      <c r="B686" s="1">
        <v>1</v>
      </c>
      <c r="C686" s="2">
        <f>DATE(tempdata[[#This Row],[Year]],tempdata[[#This Row],[Month]],15)</f>
        <v>20835</v>
      </c>
      <c r="D686" s="3">
        <f>tempdata[[#This Row],[Year]]+1/24+(tempdata[[#This Row],[Month]]-1)/12</f>
        <v>1957.0416666666667</v>
      </c>
      <c r="E686" s="1">
        <v>-4.3</v>
      </c>
      <c r="F686" s="1">
        <v>-15.7</v>
      </c>
      <c r="G686" s="1">
        <v>-10</v>
      </c>
    </row>
    <row r="687" spans="1:7" x14ac:dyDescent="0.3">
      <c r="A687">
        <v>1957</v>
      </c>
      <c r="B687" s="1">
        <v>2</v>
      </c>
      <c r="C687" s="2">
        <f>DATE(tempdata[[#This Row],[Year]],tempdata[[#This Row],[Month]],15)</f>
        <v>20866</v>
      </c>
      <c r="D687" s="3">
        <f>tempdata[[#This Row],[Year]]+1/24+(tempdata[[#This Row],[Month]]-1)/12</f>
        <v>1957.125</v>
      </c>
      <c r="E687" s="1">
        <v>0.9</v>
      </c>
      <c r="F687" s="1">
        <v>-8.1999999999999993</v>
      </c>
      <c r="G687" s="1">
        <v>-3.7</v>
      </c>
    </row>
    <row r="688" spans="1:7" x14ac:dyDescent="0.3">
      <c r="A688">
        <v>1957</v>
      </c>
      <c r="B688" s="1">
        <v>3</v>
      </c>
      <c r="C688" s="2">
        <f>DATE(tempdata[[#This Row],[Year]],tempdata[[#This Row],[Month]],15)</f>
        <v>20894</v>
      </c>
      <c r="D688" s="3">
        <f>tempdata[[#This Row],[Year]]+1/24+(tempdata[[#This Row],[Month]]-1)/12</f>
        <v>1957.2083333333335</v>
      </c>
      <c r="E688" s="1">
        <v>4.9000000000000004</v>
      </c>
      <c r="F688" s="1">
        <v>-4.0999999999999996</v>
      </c>
      <c r="G688" s="1">
        <v>0.4</v>
      </c>
    </row>
    <row r="689" spans="1:7" x14ac:dyDescent="0.3">
      <c r="A689">
        <v>1957</v>
      </c>
      <c r="B689" s="1">
        <v>4</v>
      </c>
      <c r="C689" s="2">
        <f>DATE(tempdata[[#This Row],[Year]],tempdata[[#This Row],[Month]],15)</f>
        <v>20925</v>
      </c>
      <c r="D689" s="3">
        <f>tempdata[[#This Row],[Year]]+1/24+(tempdata[[#This Row],[Month]]-1)/12</f>
        <v>1957.2916666666667</v>
      </c>
      <c r="E689" s="1">
        <v>12.8</v>
      </c>
      <c r="F689" s="1">
        <v>2.7</v>
      </c>
      <c r="G689" s="1">
        <v>7.8</v>
      </c>
    </row>
    <row r="690" spans="1:7" x14ac:dyDescent="0.3">
      <c r="A690">
        <v>1957</v>
      </c>
      <c r="B690" s="1">
        <v>5</v>
      </c>
      <c r="C690" s="2">
        <f>DATE(tempdata[[#This Row],[Year]],tempdata[[#This Row],[Month]],15)</f>
        <v>20955</v>
      </c>
      <c r="D690" s="3">
        <f>tempdata[[#This Row],[Year]]+1/24+(tempdata[[#This Row],[Month]]-1)/12</f>
        <v>1957.375</v>
      </c>
      <c r="E690" s="1">
        <v>16.899999999999999</v>
      </c>
      <c r="F690" s="1">
        <v>6.8</v>
      </c>
      <c r="G690" s="1">
        <v>11.9</v>
      </c>
    </row>
    <row r="691" spans="1:7" x14ac:dyDescent="0.3">
      <c r="A691">
        <v>1957</v>
      </c>
      <c r="B691" s="1">
        <v>6</v>
      </c>
      <c r="C691" s="2">
        <f>DATE(tempdata[[#This Row],[Year]],tempdata[[#This Row],[Month]],15)</f>
        <v>20986</v>
      </c>
      <c r="D691" s="3">
        <f>tempdata[[#This Row],[Year]]+1/24+(tempdata[[#This Row],[Month]]-1)/12</f>
        <v>1957.4583333333335</v>
      </c>
      <c r="E691" s="1">
        <v>24</v>
      </c>
      <c r="F691" s="1">
        <v>14.9</v>
      </c>
      <c r="G691" s="1">
        <v>19.5</v>
      </c>
    </row>
    <row r="692" spans="1:7" x14ac:dyDescent="0.3">
      <c r="A692">
        <v>1957</v>
      </c>
      <c r="B692" s="1">
        <v>7</v>
      </c>
      <c r="C692" s="2">
        <f>DATE(tempdata[[#This Row],[Year]],tempdata[[#This Row],[Month]],15)</f>
        <v>21016</v>
      </c>
      <c r="D692" s="3">
        <f>tempdata[[#This Row],[Year]]+1/24+(tempdata[[#This Row],[Month]]-1)/12</f>
        <v>1957.5416666666667</v>
      </c>
      <c r="E692" s="1">
        <v>26.2</v>
      </c>
      <c r="F692" s="1">
        <v>14.7</v>
      </c>
      <c r="G692" s="1">
        <v>20.5</v>
      </c>
    </row>
    <row r="693" spans="1:7" x14ac:dyDescent="0.3">
      <c r="A693">
        <v>1957</v>
      </c>
      <c r="B693" s="1">
        <v>8</v>
      </c>
      <c r="C693" s="2">
        <f>DATE(tempdata[[#This Row],[Year]],tempdata[[#This Row],[Month]],15)</f>
        <v>21047</v>
      </c>
      <c r="D693" s="3">
        <f>tempdata[[#This Row],[Year]]+1/24+(tempdata[[#This Row],[Month]]-1)/12</f>
        <v>1957.625</v>
      </c>
      <c r="E693" s="1">
        <v>25.1</v>
      </c>
      <c r="F693" s="1">
        <v>13.1</v>
      </c>
      <c r="G693" s="1">
        <v>19.100000000000001</v>
      </c>
    </row>
    <row r="694" spans="1:7" x14ac:dyDescent="0.3">
      <c r="A694">
        <v>1957</v>
      </c>
      <c r="B694" s="1">
        <v>9</v>
      </c>
      <c r="C694" s="2">
        <f>DATE(tempdata[[#This Row],[Year]],tempdata[[#This Row],[Month]],15)</f>
        <v>21078</v>
      </c>
      <c r="D694" s="3">
        <f>tempdata[[#This Row],[Year]]+1/24+(tempdata[[#This Row],[Month]]-1)/12</f>
        <v>1957.7083333333335</v>
      </c>
      <c r="E694" s="1">
        <v>20.8</v>
      </c>
      <c r="F694" s="1">
        <v>10.7</v>
      </c>
      <c r="G694" s="1">
        <v>15.8</v>
      </c>
    </row>
    <row r="695" spans="1:7" x14ac:dyDescent="0.3">
      <c r="A695">
        <v>1957</v>
      </c>
      <c r="B695" s="1">
        <v>10</v>
      </c>
      <c r="C695" s="2">
        <f>DATE(tempdata[[#This Row],[Year]],tempdata[[#This Row],[Month]],15)</f>
        <v>21108</v>
      </c>
      <c r="D695" s="3">
        <f>tempdata[[#This Row],[Year]]+1/24+(tempdata[[#This Row],[Month]]-1)/12</f>
        <v>1957.7916666666667</v>
      </c>
      <c r="E695" s="1">
        <v>14.6</v>
      </c>
      <c r="F695" s="1">
        <v>3.9</v>
      </c>
      <c r="G695" s="1">
        <v>9.3000000000000007</v>
      </c>
    </row>
    <row r="696" spans="1:7" x14ac:dyDescent="0.3">
      <c r="A696">
        <v>1957</v>
      </c>
      <c r="B696" s="1">
        <v>11</v>
      </c>
      <c r="C696" s="2">
        <f>DATE(tempdata[[#This Row],[Year]],tempdata[[#This Row],[Month]],15)</f>
        <v>21139</v>
      </c>
      <c r="D696" s="3">
        <f>tempdata[[#This Row],[Year]]+1/24+(tempdata[[#This Row],[Month]]-1)/12</f>
        <v>1957.875</v>
      </c>
      <c r="E696" s="1">
        <v>8.1</v>
      </c>
      <c r="F696" s="1">
        <v>0</v>
      </c>
      <c r="G696" s="1">
        <v>4.0999999999999996</v>
      </c>
    </row>
    <row r="697" spans="1:7" x14ac:dyDescent="0.3">
      <c r="A697">
        <v>1957</v>
      </c>
      <c r="B697" s="1">
        <v>12</v>
      </c>
      <c r="C697" s="2">
        <f>DATE(tempdata[[#This Row],[Year]],tempdata[[#This Row],[Month]],15)</f>
        <v>21169</v>
      </c>
      <c r="D697" s="3">
        <f>tempdata[[#This Row],[Year]]+1/24+(tempdata[[#This Row],[Month]]-1)/12</f>
        <v>1957.9583333333335</v>
      </c>
      <c r="E697" s="1">
        <v>3.6</v>
      </c>
      <c r="F697" s="1">
        <v>-4.3</v>
      </c>
      <c r="G697" s="1">
        <v>-0.4</v>
      </c>
    </row>
    <row r="698" spans="1:7" x14ac:dyDescent="0.3">
      <c r="A698">
        <v>1958</v>
      </c>
      <c r="B698" s="1">
        <v>1</v>
      </c>
      <c r="C698" s="2">
        <f>DATE(tempdata[[#This Row],[Year]],tempdata[[#This Row],[Month]],15)</f>
        <v>21200</v>
      </c>
      <c r="D698" s="3">
        <f>tempdata[[#This Row],[Year]]+1/24+(tempdata[[#This Row],[Month]]-1)/12</f>
        <v>1958.0416666666667</v>
      </c>
      <c r="E698" s="1">
        <v>-1.8</v>
      </c>
      <c r="F698" s="1">
        <v>-10.1</v>
      </c>
      <c r="G698" s="1">
        <v>-6</v>
      </c>
    </row>
    <row r="699" spans="1:7" x14ac:dyDescent="0.3">
      <c r="A699">
        <v>1958</v>
      </c>
      <c r="B699" s="1">
        <v>2</v>
      </c>
      <c r="C699" s="2">
        <f>DATE(tempdata[[#This Row],[Year]],tempdata[[#This Row],[Month]],15)</f>
        <v>21231</v>
      </c>
      <c r="D699" s="3">
        <f>tempdata[[#This Row],[Year]]+1/24+(tempdata[[#This Row],[Month]]-1)/12</f>
        <v>1958.125</v>
      </c>
      <c r="E699" s="1">
        <v>-4.5</v>
      </c>
      <c r="F699" s="1">
        <v>-12.9</v>
      </c>
      <c r="G699" s="1">
        <v>-8.6999999999999993</v>
      </c>
    </row>
    <row r="700" spans="1:7" x14ac:dyDescent="0.3">
      <c r="A700">
        <v>1958</v>
      </c>
      <c r="B700" s="1">
        <v>3</v>
      </c>
      <c r="C700" s="2">
        <f>DATE(tempdata[[#This Row],[Year]],tempdata[[#This Row],[Month]],15)</f>
        <v>21259</v>
      </c>
      <c r="D700" s="3">
        <f>tempdata[[#This Row],[Year]]+1/24+(tempdata[[#This Row],[Month]]-1)/12</f>
        <v>1958.2083333333335</v>
      </c>
      <c r="E700" s="1">
        <v>5.9</v>
      </c>
      <c r="F700" s="1">
        <v>-2</v>
      </c>
      <c r="G700" s="1">
        <v>2</v>
      </c>
    </row>
    <row r="701" spans="1:7" x14ac:dyDescent="0.3">
      <c r="A701">
        <v>1958</v>
      </c>
      <c r="B701" s="1">
        <v>4</v>
      </c>
      <c r="C701" s="2">
        <f>DATE(tempdata[[#This Row],[Year]],tempdata[[#This Row],[Month]],15)</f>
        <v>21290</v>
      </c>
      <c r="D701" s="3">
        <f>tempdata[[#This Row],[Year]]+1/24+(tempdata[[#This Row],[Month]]-1)/12</f>
        <v>1958.2916666666667</v>
      </c>
      <c r="E701" s="1">
        <v>14.2</v>
      </c>
      <c r="F701" s="1">
        <v>2.1</v>
      </c>
      <c r="G701" s="1">
        <v>8.1999999999999993</v>
      </c>
    </row>
    <row r="702" spans="1:7" x14ac:dyDescent="0.3">
      <c r="A702">
        <v>1958</v>
      </c>
      <c r="B702" s="1">
        <v>5</v>
      </c>
      <c r="C702" s="2">
        <f>DATE(tempdata[[#This Row],[Year]],tempdata[[#This Row],[Month]],15)</f>
        <v>21320</v>
      </c>
      <c r="D702" s="3">
        <f>tempdata[[#This Row],[Year]]+1/24+(tempdata[[#This Row],[Month]]-1)/12</f>
        <v>1958.375</v>
      </c>
      <c r="E702" s="1">
        <v>16.7</v>
      </c>
      <c r="F702" s="1">
        <v>5.8</v>
      </c>
      <c r="G702" s="1">
        <v>11.3</v>
      </c>
    </row>
    <row r="703" spans="1:7" x14ac:dyDescent="0.3">
      <c r="A703">
        <v>1958</v>
      </c>
      <c r="B703" s="1">
        <v>6</v>
      </c>
      <c r="C703" s="2">
        <f>DATE(tempdata[[#This Row],[Year]],tempdata[[#This Row],[Month]],15)</f>
        <v>21351</v>
      </c>
      <c r="D703" s="3">
        <f>tempdata[[#This Row],[Year]]+1/24+(tempdata[[#This Row],[Month]]-1)/12</f>
        <v>1958.4583333333335</v>
      </c>
      <c r="E703" s="1">
        <v>21.2</v>
      </c>
      <c r="F703" s="1">
        <v>10.199999999999999</v>
      </c>
      <c r="G703" s="1">
        <v>15.7</v>
      </c>
    </row>
    <row r="704" spans="1:7" x14ac:dyDescent="0.3">
      <c r="A704">
        <v>1958</v>
      </c>
      <c r="B704" s="1">
        <v>7</v>
      </c>
      <c r="C704" s="2">
        <f>DATE(tempdata[[#This Row],[Year]],tempdata[[#This Row],[Month]],15)</f>
        <v>21381</v>
      </c>
      <c r="D704" s="3">
        <f>tempdata[[#This Row],[Year]]+1/24+(tempdata[[#This Row],[Month]]-1)/12</f>
        <v>1958.5416666666667</v>
      </c>
      <c r="E704" s="1">
        <v>25.8</v>
      </c>
      <c r="F704" s="1">
        <v>15.4</v>
      </c>
      <c r="G704" s="1">
        <v>20.6</v>
      </c>
    </row>
    <row r="705" spans="1:7" x14ac:dyDescent="0.3">
      <c r="A705">
        <v>1958</v>
      </c>
      <c r="B705" s="1">
        <v>8</v>
      </c>
      <c r="C705" s="2">
        <f>DATE(tempdata[[#This Row],[Year]],tempdata[[#This Row],[Month]],15)</f>
        <v>21412</v>
      </c>
      <c r="D705" s="3">
        <f>tempdata[[#This Row],[Year]]+1/24+(tempdata[[#This Row],[Month]]-1)/12</f>
        <v>1958.625</v>
      </c>
      <c r="E705" s="1">
        <v>25.2</v>
      </c>
      <c r="F705" s="1">
        <v>13.9</v>
      </c>
      <c r="G705" s="1">
        <v>19.600000000000001</v>
      </c>
    </row>
    <row r="706" spans="1:7" x14ac:dyDescent="0.3">
      <c r="A706">
        <v>1958</v>
      </c>
      <c r="B706" s="1">
        <v>9</v>
      </c>
      <c r="C706" s="2">
        <f>DATE(tempdata[[#This Row],[Year]],tempdata[[#This Row],[Month]],15)</f>
        <v>21443</v>
      </c>
      <c r="D706" s="3">
        <f>tempdata[[#This Row],[Year]]+1/24+(tempdata[[#This Row],[Month]]-1)/12</f>
        <v>1958.7083333333335</v>
      </c>
      <c r="E706" s="1">
        <v>19.8</v>
      </c>
      <c r="F706" s="1">
        <v>11.8</v>
      </c>
      <c r="G706" s="1">
        <v>15.8</v>
      </c>
    </row>
    <row r="707" spans="1:7" x14ac:dyDescent="0.3">
      <c r="A707">
        <v>1958</v>
      </c>
      <c r="B707" s="1">
        <v>10</v>
      </c>
      <c r="C707" s="2">
        <f>DATE(tempdata[[#This Row],[Year]],tempdata[[#This Row],[Month]],15)</f>
        <v>21473</v>
      </c>
      <c r="D707" s="3">
        <f>tempdata[[#This Row],[Year]]+1/24+(tempdata[[#This Row],[Month]]-1)/12</f>
        <v>1958.7916666666667</v>
      </c>
      <c r="E707" s="1">
        <v>13.8</v>
      </c>
      <c r="F707" s="1">
        <v>5.0999999999999996</v>
      </c>
      <c r="G707" s="1">
        <v>9.5</v>
      </c>
    </row>
    <row r="708" spans="1:7" x14ac:dyDescent="0.3">
      <c r="A708">
        <v>1958</v>
      </c>
      <c r="B708" s="1">
        <v>11</v>
      </c>
      <c r="C708" s="2">
        <f>DATE(tempdata[[#This Row],[Year]],tempdata[[#This Row],[Month]],15)</f>
        <v>21504</v>
      </c>
      <c r="D708" s="3">
        <f>tempdata[[#This Row],[Year]]+1/24+(tempdata[[#This Row],[Month]]-1)/12</f>
        <v>1958.875</v>
      </c>
      <c r="E708" s="1">
        <v>8.1999999999999993</v>
      </c>
      <c r="F708" s="1">
        <v>-0.8</v>
      </c>
      <c r="G708" s="1">
        <v>3.7</v>
      </c>
    </row>
    <row r="709" spans="1:7" x14ac:dyDescent="0.3">
      <c r="A709">
        <v>1958</v>
      </c>
      <c r="B709" s="1">
        <v>12</v>
      </c>
      <c r="C709" s="2">
        <f>DATE(tempdata[[#This Row],[Year]],tempdata[[#This Row],[Month]],15)</f>
        <v>21534</v>
      </c>
      <c r="D709" s="3">
        <f>tempdata[[#This Row],[Year]]+1/24+(tempdata[[#This Row],[Month]]-1)/12</f>
        <v>1958.9583333333335</v>
      </c>
      <c r="E709" s="1">
        <v>-4.2</v>
      </c>
      <c r="F709" s="1">
        <v>-15.6</v>
      </c>
      <c r="G709" s="1">
        <v>-9.9</v>
      </c>
    </row>
    <row r="710" spans="1:7" x14ac:dyDescent="0.3">
      <c r="A710">
        <v>1959</v>
      </c>
      <c r="B710" s="1">
        <v>1</v>
      </c>
      <c r="C710" s="2">
        <f>DATE(tempdata[[#This Row],[Year]],tempdata[[#This Row],[Month]],15)</f>
        <v>21565</v>
      </c>
      <c r="D710" s="3">
        <f>tempdata[[#This Row],[Year]]+1/24+(tempdata[[#This Row],[Month]]-1)/12</f>
        <v>1959.0416666666667</v>
      </c>
      <c r="E710" s="1">
        <v>-3.9</v>
      </c>
      <c r="F710" s="1">
        <v>-14.7</v>
      </c>
      <c r="G710" s="1">
        <v>-9.3000000000000007</v>
      </c>
    </row>
    <row r="711" spans="1:7" x14ac:dyDescent="0.3">
      <c r="A711">
        <v>1959</v>
      </c>
      <c r="B711" s="1">
        <v>2</v>
      </c>
      <c r="C711" s="2">
        <f>DATE(tempdata[[#This Row],[Year]],tempdata[[#This Row],[Month]],15)</f>
        <v>21596</v>
      </c>
      <c r="D711" s="3">
        <f>tempdata[[#This Row],[Year]]+1/24+(tempdata[[#This Row],[Month]]-1)/12</f>
        <v>1959.125</v>
      </c>
      <c r="E711" s="1">
        <v>-2.9</v>
      </c>
      <c r="F711" s="1">
        <v>-13.8</v>
      </c>
      <c r="G711" s="1">
        <v>-8.4</v>
      </c>
    </row>
    <row r="712" spans="1:7" x14ac:dyDescent="0.3">
      <c r="A712">
        <v>1959</v>
      </c>
      <c r="B712" s="1">
        <v>3</v>
      </c>
      <c r="C712" s="2">
        <f>DATE(tempdata[[#This Row],[Year]],tempdata[[#This Row],[Month]],15)</f>
        <v>21624</v>
      </c>
      <c r="D712" s="3">
        <f>tempdata[[#This Row],[Year]]+1/24+(tempdata[[#This Row],[Month]]-1)/12</f>
        <v>1959.2083333333335</v>
      </c>
      <c r="E712" s="1">
        <v>1.6</v>
      </c>
      <c r="F712" s="1">
        <v>-7.1</v>
      </c>
      <c r="G712" s="1">
        <v>-2.8</v>
      </c>
    </row>
    <row r="713" spans="1:7" x14ac:dyDescent="0.3">
      <c r="A713">
        <v>1959</v>
      </c>
      <c r="B713" s="1">
        <v>4</v>
      </c>
      <c r="C713" s="2">
        <f>DATE(tempdata[[#This Row],[Year]],tempdata[[#This Row],[Month]],15)</f>
        <v>21655</v>
      </c>
      <c r="D713" s="3">
        <f>tempdata[[#This Row],[Year]]+1/24+(tempdata[[#This Row],[Month]]-1)/12</f>
        <v>1959.2916666666667</v>
      </c>
      <c r="E713" s="1">
        <v>11.7</v>
      </c>
      <c r="F713" s="1">
        <v>1.8</v>
      </c>
      <c r="G713" s="1">
        <v>6.8</v>
      </c>
    </row>
    <row r="714" spans="1:7" x14ac:dyDescent="0.3">
      <c r="A714">
        <v>1959</v>
      </c>
      <c r="B714" s="1">
        <v>5</v>
      </c>
      <c r="C714" s="2">
        <f>DATE(tempdata[[#This Row],[Year]],tempdata[[#This Row],[Month]],15)</f>
        <v>21685</v>
      </c>
      <c r="D714" s="3">
        <f>tempdata[[#This Row],[Year]]+1/24+(tempdata[[#This Row],[Month]]-1)/12</f>
        <v>1959.375</v>
      </c>
      <c r="E714" s="1">
        <v>19.600000000000001</v>
      </c>
      <c r="F714" s="1">
        <v>8.4</v>
      </c>
      <c r="G714" s="1">
        <v>14</v>
      </c>
    </row>
    <row r="715" spans="1:7" x14ac:dyDescent="0.3">
      <c r="A715">
        <v>1959</v>
      </c>
      <c r="B715" s="1">
        <v>6</v>
      </c>
      <c r="C715" s="2">
        <f>DATE(tempdata[[#This Row],[Year]],tempdata[[#This Row],[Month]],15)</f>
        <v>21716</v>
      </c>
      <c r="D715" s="3">
        <f>tempdata[[#This Row],[Year]]+1/24+(tempdata[[#This Row],[Month]]-1)/12</f>
        <v>1959.4583333333335</v>
      </c>
      <c r="E715" s="1">
        <v>24.3</v>
      </c>
      <c r="F715" s="1">
        <v>13.6</v>
      </c>
      <c r="G715" s="1">
        <v>19</v>
      </c>
    </row>
    <row r="716" spans="1:7" x14ac:dyDescent="0.3">
      <c r="A716">
        <v>1959</v>
      </c>
      <c r="B716" s="1">
        <v>7</v>
      </c>
      <c r="C716" s="2">
        <f>DATE(tempdata[[#This Row],[Year]],tempdata[[#This Row],[Month]],15)</f>
        <v>21746</v>
      </c>
      <c r="D716" s="3">
        <f>tempdata[[#This Row],[Year]]+1/24+(tempdata[[#This Row],[Month]]-1)/12</f>
        <v>1959.5416666666667</v>
      </c>
      <c r="E716" s="1">
        <v>26.9</v>
      </c>
      <c r="F716" s="1">
        <v>16.7</v>
      </c>
      <c r="G716" s="1">
        <v>21.8</v>
      </c>
    </row>
    <row r="717" spans="1:7" x14ac:dyDescent="0.3">
      <c r="A717">
        <v>1959</v>
      </c>
      <c r="B717" s="1">
        <v>8</v>
      </c>
      <c r="C717" s="2">
        <f>DATE(tempdata[[#This Row],[Year]],tempdata[[#This Row],[Month]],15)</f>
        <v>21777</v>
      </c>
      <c r="D717" s="3">
        <f>tempdata[[#This Row],[Year]]+1/24+(tempdata[[#This Row],[Month]]-1)/12</f>
        <v>1959.625</v>
      </c>
      <c r="E717" s="1">
        <v>28.1</v>
      </c>
      <c r="F717" s="1">
        <v>18.3</v>
      </c>
      <c r="G717" s="1">
        <v>23.2</v>
      </c>
    </row>
    <row r="718" spans="1:7" x14ac:dyDescent="0.3">
      <c r="A718">
        <v>1959</v>
      </c>
      <c r="B718" s="1">
        <v>9</v>
      </c>
      <c r="C718" s="2">
        <f>DATE(tempdata[[#This Row],[Year]],tempdata[[#This Row],[Month]],15)</f>
        <v>21808</v>
      </c>
      <c r="D718" s="3">
        <f>tempdata[[#This Row],[Year]]+1/24+(tempdata[[#This Row],[Month]]-1)/12</f>
        <v>1959.7083333333335</v>
      </c>
      <c r="E718" s="1">
        <v>23.3</v>
      </c>
      <c r="F718" s="1">
        <v>13.2</v>
      </c>
      <c r="G718" s="1">
        <v>18.3</v>
      </c>
    </row>
    <row r="719" spans="1:7" x14ac:dyDescent="0.3">
      <c r="A719">
        <v>1959</v>
      </c>
      <c r="B719" s="1">
        <v>10</v>
      </c>
      <c r="C719" s="2">
        <f>DATE(tempdata[[#This Row],[Year]],tempdata[[#This Row],[Month]],15)</f>
        <v>21838</v>
      </c>
      <c r="D719" s="3">
        <f>tempdata[[#This Row],[Year]]+1/24+(tempdata[[#This Row],[Month]]-1)/12</f>
        <v>1959.7916666666667</v>
      </c>
      <c r="E719" s="1">
        <v>13</v>
      </c>
      <c r="F719" s="1">
        <v>5.6</v>
      </c>
      <c r="G719" s="1">
        <v>9.3000000000000007</v>
      </c>
    </row>
    <row r="720" spans="1:7" x14ac:dyDescent="0.3">
      <c r="A720">
        <v>1959</v>
      </c>
      <c r="B720" s="1">
        <v>11</v>
      </c>
      <c r="C720" s="2">
        <f>DATE(tempdata[[#This Row],[Year]],tempdata[[#This Row],[Month]],15)</f>
        <v>21869</v>
      </c>
      <c r="D720" s="3">
        <f>tempdata[[#This Row],[Year]]+1/24+(tempdata[[#This Row],[Month]]-1)/12</f>
        <v>1959.875</v>
      </c>
      <c r="E720" s="1">
        <v>5.8</v>
      </c>
      <c r="F720" s="1">
        <v>-2.2000000000000002</v>
      </c>
      <c r="G720" s="1">
        <v>1.8</v>
      </c>
    </row>
    <row r="721" spans="1:7" x14ac:dyDescent="0.3">
      <c r="A721">
        <v>1959</v>
      </c>
      <c r="B721" s="1">
        <v>12</v>
      </c>
      <c r="C721" s="2">
        <f>DATE(tempdata[[#This Row],[Year]],tempdata[[#This Row],[Month]],15)</f>
        <v>21899</v>
      </c>
      <c r="D721" s="3">
        <f>tempdata[[#This Row],[Year]]+1/24+(tempdata[[#This Row],[Month]]-1)/12</f>
        <v>1959.9583333333335</v>
      </c>
      <c r="E721" s="1">
        <v>0.1</v>
      </c>
      <c r="F721" s="1">
        <v>-5.9</v>
      </c>
      <c r="G721" s="1">
        <v>-2.9</v>
      </c>
    </row>
    <row r="722" spans="1:7" x14ac:dyDescent="0.3">
      <c r="A722">
        <v>1960</v>
      </c>
      <c r="B722" s="1">
        <v>1</v>
      </c>
      <c r="C722" s="2">
        <f>DATE(tempdata[[#This Row],[Year]],tempdata[[#This Row],[Month]],15)</f>
        <v>21930</v>
      </c>
      <c r="D722" s="3">
        <f>tempdata[[#This Row],[Year]]+1/24+(tempdata[[#This Row],[Month]]-1)/12</f>
        <v>1960.0416666666667</v>
      </c>
      <c r="E722" s="1">
        <v>-3.4</v>
      </c>
      <c r="F722" s="1">
        <v>-11.9</v>
      </c>
      <c r="G722" s="1">
        <v>-7.7</v>
      </c>
    </row>
    <row r="723" spans="1:7" x14ac:dyDescent="0.3">
      <c r="A723">
        <v>1960</v>
      </c>
      <c r="B723" s="1">
        <v>2</v>
      </c>
      <c r="C723" s="2">
        <f>DATE(tempdata[[#This Row],[Year]],tempdata[[#This Row],[Month]],15)</f>
        <v>21961</v>
      </c>
      <c r="D723" s="3">
        <f>tempdata[[#This Row],[Year]]+1/24+(tempdata[[#This Row],[Month]]-1)/12</f>
        <v>1960.125</v>
      </c>
      <c r="E723" s="1">
        <v>-1.1000000000000001</v>
      </c>
      <c r="F723" s="1">
        <v>-9.4</v>
      </c>
      <c r="G723" s="1">
        <v>-5.3</v>
      </c>
    </row>
    <row r="724" spans="1:7" x14ac:dyDescent="0.3">
      <c r="A724">
        <v>1960</v>
      </c>
      <c r="B724" s="1">
        <v>3</v>
      </c>
      <c r="C724" s="2">
        <f>DATE(tempdata[[#This Row],[Year]],tempdata[[#This Row],[Month]],15)</f>
        <v>21990</v>
      </c>
      <c r="D724" s="3">
        <f>tempdata[[#This Row],[Year]]+1/24+(tempdata[[#This Row],[Month]]-1)/12</f>
        <v>1960.2083333333335</v>
      </c>
      <c r="E724" s="1">
        <v>-0.8</v>
      </c>
      <c r="F724" s="1">
        <v>-11.8</v>
      </c>
      <c r="G724" s="1">
        <v>-6.3</v>
      </c>
    </row>
    <row r="725" spans="1:7" x14ac:dyDescent="0.3">
      <c r="A725">
        <v>1960</v>
      </c>
      <c r="B725" s="1">
        <v>4</v>
      </c>
      <c r="C725" s="2">
        <f>DATE(tempdata[[#This Row],[Year]],tempdata[[#This Row],[Month]],15)</f>
        <v>22021</v>
      </c>
      <c r="D725" s="3">
        <f>tempdata[[#This Row],[Year]]+1/24+(tempdata[[#This Row],[Month]]-1)/12</f>
        <v>1960.2916666666667</v>
      </c>
      <c r="E725" s="1">
        <v>11.2</v>
      </c>
      <c r="F725" s="1">
        <v>2.2999999999999998</v>
      </c>
      <c r="G725" s="1">
        <v>6.8</v>
      </c>
    </row>
    <row r="726" spans="1:7" x14ac:dyDescent="0.3">
      <c r="A726">
        <v>1960</v>
      </c>
      <c r="B726" s="1">
        <v>5</v>
      </c>
      <c r="C726" s="2">
        <f>DATE(tempdata[[#This Row],[Year]],tempdata[[#This Row],[Month]],15)</f>
        <v>22051</v>
      </c>
      <c r="D726" s="3">
        <f>tempdata[[#This Row],[Year]]+1/24+(tempdata[[#This Row],[Month]]-1)/12</f>
        <v>1960.375</v>
      </c>
      <c r="E726" s="1">
        <v>18.899999999999999</v>
      </c>
      <c r="F726" s="1">
        <v>10</v>
      </c>
      <c r="G726" s="1">
        <v>14.5</v>
      </c>
    </row>
    <row r="727" spans="1:7" x14ac:dyDescent="0.3">
      <c r="A727">
        <v>1960</v>
      </c>
      <c r="B727" s="1">
        <v>6</v>
      </c>
      <c r="C727" s="2">
        <f>DATE(tempdata[[#This Row],[Year]],tempdata[[#This Row],[Month]],15)</f>
        <v>22082</v>
      </c>
      <c r="D727" s="3">
        <f>tempdata[[#This Row],[Year]]+1/24+(tempdata[[#This Row],[Month]]-1)/12</f>
        <v>1960.4583333333335</v>
      </c>
      <c r="E727" s="1">
        <v>23.3</v>
      </c>
      <c r="F727" s="1">
        <v>12.2</v>
      </c>
      <c r="G727" s="1">
        <v>17.8</v>
      </c>
    </row>
    <row r="728" spans="1:7" x14ac:dyDescent="0.3">
      <c r="A728">
        <v>1960</v>
      </c>
      <c r="B728" s="1">
        <v>7</v>
      </c>
      <c r="C728" s="2">
        <f>DATE(tempdata[[#This Row],[Year]],tempdata[[#This Row],[Month]],15)</f>
        <v>22112</v>
      </c>
      <c r="D728" s="3">
        <f>tempdata[[#This Row],[Year]]+1/24+(tempdata[[#This Row],[Month]]-1)/12</f>
        <v>1960.5416666666667</v>
      </c>
      <c r="E728" s="1">
        <v>25.1</v>
      </c>
      <c r="F728" s="1">
        <v>14.1</v>
      </c>
      <c r="G728" s="1">
        <v>19.600000000000001</v>
      </c>
    </row>
    <row r="729" spans="1:7" x14ac:dyDescent="0.3">
      <c r="A729">
        <v>1960</v>
      </c>
      <c r="B729" s="1">
        <v>8</v>
      </c>
      <c r="C729" s="2">
        <f>DATE(tempdata[[#This Row],[Year]],tempdata[[#This Row],[Month]],15)</f>
        <v>22143</v>
      </c>
      <c r="D729" s="3">
        <f>tempdata[[#This Row],[Year]]+1/24+(tempdata[[#This Row],[Month]]-1)/12</f>
        <v>1960.625</v>
      </c>
      <c r="E729" s="1">
        <v>25.4</v>
      </c>
      <c r="F729" s="1">
        <v>14.2</v>
      </c>
      <c r="G729" s="1">
        <v>19.8</v>
      </c>
    </row>
    <row r="730" spans="1:7" x14ac:dyDescent="0.3">
      <c r="A730">
        <v>1960</v>
      </c>
      <c r="B730" s="1">
        <v>9</v>
      </c>
      <c r="C730" s="2">
        <f>DATE(tempdata[[#This Row],[Year]],tempdata[[#This Row],[Month]],15)</f>
        <v>22174</v>
      </c>
      <c r="D730" s="3">
        <f>tempdata[[#This Row],[Year]]+1/24+(tempdata[[#This Row],[Month]]-1)/12</f>
        <v>1960.7083333333335</v>
      </c>
      <c r="E730" s="1">
        <v>21.6</v>
      </c>
      <c r="F730" s="1">
        <v>11.9</v>
      </c>
      <c r="G730" s="1">
        <v>16.8</v>
      </c>
    </row>
    <row r="731" spans="1:7" x14ac:dyDescent="0.3">
      <c r="A731">
        <v>1960</v>
      </c>
      <c r="B731" s="1">
        <v>10</v>
      </c>
      <c r="C731" s="2">
        <f>DATE(tempdata[[#This Row],[Year]],tempdata[[#This Row],[Month]],15)</f>
        <v>22204</v>
      </c>
      <c r="D731" s="3">
        <f>tempdata[[#This Row],[Year]]+1/24+(tempdata[[#This Row],[Month]]-1)/12</f>
        <v>1960.7916666666667</v>
      </c>
      <c r="E731" s="1">
        <v>14.4</v>
      </c>
      <c r="F731" s="1">
        <v>4.9000000000000004</v>
      </c>
      <c r="G731" s="1">
        <v>9.6999999999999993</v>
      </c>
    </row>
    <row r="732" spans="1:7" x14ac:dyDescent="0.3">
      <c r="A732">
        <v>1960</v>
      </c>
      <c r="B732" s="1">
        <v>11</v>
      </c>
      <c r="C732" s="2">
        <f>DATE(tempdata[[#This Row],[Year]],tempdata[[#This Row],[Month]],15)</f>
        <v>22235</v>
      </c>
      <c r="D732" s="3">
        <f>tempdata[[#This Row],[Year]]+1/24+(tempdata[[#This Row],[Month]]-1)/12</f>
        <v>1960.875</v>
      </c>
      <c r="E732" s="1">
        <v>9.1</v>
      </c>
      <c r="F732" s="1">
        <v>1.9</v>
      </c>
      <c r="G732" s="1">
        <v>5.5</v>
      </c>
    </row>
    <row r="733" spans="1:7" x14ac:dyDescent="0.3">
      <c r="A733">
        <v>1960</v>
      </c>
      <c r="B733" s="1">
        <v>12</v>
      </c>
      <c r="C733" s="2">
        <f>DATE(tempdata[[#This Row],[Year]],tempdata[[#This Row],[Month]],15)</f>
        <v>22265</v>
      </c>
      <c r="D733" s="3">
        <f>tempdata[[#This Row],[Year]]+1/24+(tempdata[[#This Row],[Month]]-1)/12</f>
        <v>1960.9583333333335</v>
      </c>
      <c r="E733" s="1">
        <v>-1.1000000000000001</v>
      </c>
      <c r="F733" s="1">
        <v>-10.4</v>
      </c>
      <c r="G733" s="1">
        <v>-5.8</v>
      </c>
    </row>
    <row r="734" spans="1:7" x14ac:dyDescent="0.3">
      <c r="A734">
        <v>1961</v>
      </c>
      <c r="B734" s="1">
        <v>1</v>
      </c>
      <c r="C734" s="2">
        <f>DATE(tempdata[[#This Row],[Year]],tempdata[[#This Row],[Month]],15)</f>
        <v>22296</v>
      </c>
      <c r="D734" s="3">
        <f>tempdata[[#This Row],[Year]]+1/24+(tempdata[[#This Row],[Month]]-1)/12</f>
        <v>1961.0416666666667</v>
      </c>
      <c r="E734" s="1">
        <v>-5.8</v>
      </c>
      <c r="F734" s="1">
        <v>-15.8</v>
      </c>
      <c r="G734" s="1">
        <v>-10.8</v>
      </c>
    </row>
    <row r="735" spans="1:7" x14ac:dyDescent="0.3">
      <c r="A735">
        <v>1961</v>
      </c>
      <c r="B735" s="1">
        <v>2</v>
      </c>
      <c r="C735" s="2">
        <f>DATE(tempdata[[#This Row],[Year]],tempdata[[#This Row],[Month]],15)</f>
        <v>22327</v>
      </c>
      <c r="D735" s="3">
        <f>tempdata[[#This Row],[Year]]+1/24+(tempdata[[#This Row],[Month]]-1)/12</f>
        <v>1961.125</v>
      </c>
      <c r="E735" s="1">
        <v>0.2</v>
      </c>
      <c r="F735" s="1">
        <v>-9.1</v>
      </c>
      <c r="G735" s="1">
        <v>-4.5</v>
      </c>
    </row>
    <row r="736" spans="1:7" x14ac:dyDescent="0.3">
      <c r="A736">
        <v>1961</v>
      </c>
      <c r="B736" s="1">
        <v>3</v>
      </c>
      <c r="C736" s="2">
        <f>DATE(tempdata[[#This Row],[Year]],tempdata[[#This Row],[Month]],15)</f>
        <v>22355</v>
      </c>
      <c r="D736" s="3">
        <f>tempdata[[#This Row],[Year]]+1/24+(tempdata[[#This Row],[Month]]-1)/12</f>
        <v>1961.2083333333335</v>
      </c>
      <c r="E736" s="1">
        <v>2.8</v>
      </c>
      <c r="F736" s="1">
        <v>-4.4000000000000004</v>
      </c>
      <c r="G736" s="1">
        <v>-0.8</v>
      </c>
    </row>
    <row r="737" spans="1:7" x14ac:dyDescent="0.3">
      <c r="A737">
        <v>1961</v>
      </c>
      <c r="B737" s="1">
        <v>4</v>
      </c>
      <c r="C737" s="2">
        <f>DATE(tempdata[[#This Row],[Year]],tempdata[[#This Row],[Month]],15)</f>
        <v>22386</v>
      </c>
      <c r="D737" s="3">
        <f>tempdata[[#This Row],[Year]]+1/24+(tempdata[[#This Row],[Month]]-1)/12</f>
        <v>1961.2916666666667</v>
      </c>
      <c r="E737" s="1">
        <v>9.1999999999999993</v>
      </c>
      <c r="F737" s="1">
        <v>1.2</v>
      </c>
      <c r="G737" s="1">
        <v>5.2</v>
      </c>
    </row>
    <row r="738" spans="1:7" x14ac:dyDescent="0.3">
      <c r="A738">
        <v>1961</v>
      </c>
      <c r="B738" s="1">
        <v>5</v>
      </c>
      <c r="C738" s="2">
        <f>DATE(tempdata[[#This Row],[Year]],tempdata[[#This Row],[Month]],15)</f>
        <v>22416</v>
      </c>
      <c r="D738" s="3">
        <f>tempdata[[#This Row],[Year]]+1/24+(tempdata[[#This Row],[Month]]-1)/12</f>
        <v>1961.375</v>
      </c>
      <c r="E738" s="1">
        <v>16.7</v>
      </c>
      <c r="F738" s="1">
        <v>6.4</v>
      </c>
      <c r="G738" s="1">
        <v>11.6</v>
      </c>
    </row>
    <row r="739" spans="1:7" x14ac:dyDescent="0.3">
      <c r="A739">
        <v>1961</v>
      </c>
      <c r="B739" s="1">
        <v>6</v>
      </c>
      <c r="C739" s="2">
        <f>DATE(tempdata[[#This Row],[Year]],tempdata[[#This Row],[Month]],15)</f>
        <v>22447</v>
      </c>
      <c r="D739" s="3">
        <f>tempdata[[#This Row],[Year]]+1/24+(tempdata[[#This Row],[Month]]-1)/12</f>
        <v>1961.4583333333335</v>
      </c>
      <c r="E739" s="1">
        <v>21.5</v>
      </c>
      <c r="F739" s="1">
        <v>12.1</v>
      </c>
      <c r="G739" s="1">
        <v>16.8</v>
      </c>
    </row>
    <row r="740" spans="1:7" x14ac:dyDescent="0.3">
      <c r="A740">
        <v>1961</v>
      </c>
      <c r="B740" s="1">
        <v>7</v>
      </c>
      <c r="C740" s="2">
        <f>DATE(tempdata[[#This Row],[Year]],tempdata[[#This Row],[Month]],15)</f>
        <v>22477</v>
      </c>
      <c r="D740" s="3">
        <f>tempdata[[#This Row],[Year]]+1/24+(tempdata[[#This Row],[Month]]-1)/12</f>
        <v>1961.5416666666667</v>
      </c>
      <c r="E740" s="1">
        <v>25.3</v>
      </c>
      <c r="F740" s="1">
        <v>16.3</v>
      </c>
      <c r="G740" s="1">
        <v>20.8</v>
      </c>
    </row>
    <row r="741" spans="1:7" x14ac:dyDescent="0.3">
      <c r="A741">
        <v>1961</v>
      </c>
      <c r="B741" s="1">
        <v>8</v>
      </c>
      <c r="C741" s="2">
        <f>DATE(tempdata[[#This Row],[Year]],tempdata[[#This Row],[Month]],15)</f>
        <v>22508</v>
      </c>
      <c r="D741" s="3">
        <f>tempdata[[#This Row],[Year]]+1/24+(tempdata[[#This Row],[Month]]-1)/12</f>
        <v>1961.625</v>
      </c>
      <c r="E741" s="1">
        <v>24.8</v>
      </c>
      <c r="F741" s="1">
        <v>15.7</v>
      </c>
      <c r="G741" s="1">
        <v>20.3</v>
      </c>
    </row>
    <row r="742" spans="1:7" x14ac:dyDescent="0.3">
      <c r="A742">
        <v>1961</v>
      </c>
      <c r="B742" s="1">
        <v>9</v>
      </c>
      <c r="C742" s="2">
        <f>DATE(tempdata[[#This Row],[Year]],tempdata[[#This Row],[Month]],15)</f>
        <v>22539</v>
      </c>
      <c r="D742" s="3">
        <f>tempdata[[#This Row],[Year]]+1/24+(tempdata[[#This Row],[Month]]-1)/12</f>
        <v>1961.7083333333335</v>
      </c>
      <c r="E742" s="1">
        <v>24.7</v>
      </c>
      <c r="F742" s="1">
        <v>14.8</v>
      </c>
      <c r="G742" s="1">
        <v>19.8</v>
      </c>
    </row>
    <row r="743" spans="1:7" x14ac:dyDescent="0.3">
      <c r="A743">
        <v>1961</v>
      </c>
      <c r="B743" s="1">
        <v>10</v>
      </c>
      <c r="C743" s="2">
        <f>DATE(tempdata[[#This Row],[Year]],tempdata[[#This Row],[Month]],15)</f>
        <v>22569</v>
      </c>
      <c r="D743" s="3">
        <f>tempdata[[#This Row],[Year]]+1/24+(tempdata[[#This Row],[Month]]-1)/12</f>
        <v>1961.7916666666667</v>
      </c>
      <c r="E743" s="1">
        <v>16.399999999999999</v>
      </c>
      <c r="F743" s="1">
        <v>7.1</v>
      </c>
      <c r="G743" s="1">
        <v>11.8</v>
      </c>
    </row>
    <row r="744" spans="1:7" x14ac:dyDescent="0.3">
      <c r="A744">
        <v>1961</v>
      </c>
      <c r="B744" s="1">
        <v>11</v>
      </c>
      <c r="C744" s="2">
        <f>DATE(tempdata[[#This Row],[Year]],tempdata[[#This Row],[Month]],15)</f>
        <v>22600</v>
      </c>
      <c r="D744" s="3">
        <f>tempdata[[#This Row],[Year]]+1/24+(tempdata[[#This Row],[Month]]-1)/12</f>
        <v>1961.875</v>
      </c>
      <c r="E744" s="1">
        <v>7.3</v>
      </c>
      <c r="F744" s="1">
        <v>-1</v>
      </c>
      <c r="G744" s="1">
        <v>3.2</v>
      </c>
    </row>
    <row r="745" spans="1:7" x14ac:dyDescent="0.3">
      <c r="A745">
        <v>1961</v>
      </c>
      <c r="B745" s="1">
        <v>12</v>
      </c>
      <c r="C745" s="2">
        <f>DATE(tempdata[[#This Row],[Year]],tempdata[[#This Row],[Month]],15)</f>
        <v>22630</v>
      </c>
      <c r="D745" s="3">
        <f>tempdata[[#This Row],[Year]]+1/24+(tempdata[[#This Row],[Month]]-1)/12</f>
        <v>1961.9583333333335</v>
      </c>
      <c r="E745" s="1">
        <v>-0.2</v>
      </c>
      <c r="F745" s="1">
        <v>-7.1</v>
      </c>
      <c r="G745" s="1">
        <v>-3.7</v>
      </c>
    </row>
    <row r="746" spans="1:7" x14ac:dyDescent="0.3">
      <c r="A746">
        <v>1962</v>
      </c>
      <c r="B746" s="1">
        <v>1</v>
      </c>
      <c r="C746" s="2">
        <f>DATE(tempdata[[#This Row],[Year]],tempdata[[#This Row],[Month]],15)</f>
        <v>22661</v>
      </c>
      <c r="D746" s="3">
        <f>tempdata[[#This Row],[Year]]+1/24+(tempdata[[#This Row],[Month]]-1)/12</f>
        <v>1962.0416666666667</v>
      </c>
      <c r="E746" s="1">
        <v>-3.2</v>
      </c>
      <c r="F746" s="1">
        <v>-12.2</v>
      </c>
      <c r="G746" s="1">
        <v>-7.7</v>
      </c>
    </row>
    <row r="747" spans="1:7" x14ac:dyDescent="0.3">
      <c r="A747">
        <v>1962</v>
      </c>
      <c r="B747" s="1">
        <v>2</v>
      </c>
      <c r="C747" s="2">
        <f>DATE(tempdata[[#This Row],[Year]],tempdata[[#This Row],[Month]],15)</f>
        <v>22692</v>
      </c>
      <c r="D747" s="3">
        <f>tempdata[[#This Row],[Year]]+1/24+(tempdata[[#This Row],[Month]]-1)/12</f>
        <v>1962.125</v>
      </c>
      <c r="E747" s="1">
        <v>-3.9</v>
      </c>
      <c r="F747" s="1">
        <v>-14.4</v>
      </c>
      <c r="G747" s="1">
        <v>-9.1999999999999993</v>
      </c>
    </row>
    <row r="748" spans="1:7" x14ac:dyDescent="0.3">
      <c r="A748">
        <v>1962</v>
      </c>
      <c r="B748" s="1">
        <v>3</v>
      </c>
      <c r="C748" s="2">
        <f>DATE(tempdata[[#This Row],[Year]],tempdata[[#This Row],[Month]],15)</f>
        <v>22720</v>
      </c>
      <c r="D748" s="3">
        <f>tempdata[[#This Row],[Year]]+1/24+(tempdata[[#This Row],[Month]]-1)/12</f>
        <v>1962.2083333333335</v>
      </c>
      <c r="E748" s="1">
        <v>4.4000000000000004</v>
      </c>
      <c r="F748" s="1">
        <v>-4.5999999999999996</v>
      </c>
      <c r="G748" s="1">
        <v>-0.1</v>
      </c>
    </row>
    <row r="749" spans="1:7" x14ac:dyDescent="0.3">
      <c r="A749">
        <v>1962</v>
      </c>
      <c r="B749" s="1">
        <v>4</v>
      </c>
      <c r="C749" s="2">
        <f>DATE(tempdata[[#This Row],[Year]],tempdata[[#This Row],[Month]],15)</f>
        <v>22751</v>
      </c>
      <c r="D749" s="3">
        <f>tempdata[[#This Row],[Year]]+1/24+(tempdata[[#This Row],[Month]]-1)/12</f>
        <v>1962.2916666666667</v>
      </c>
      <c r="E749" s="1">
        <v>11.7</v>
      </c>
      <c r="F749" s="1">
        <v>1.2</v>
      </c>
      <c r="G749" s="1">
        <v>6.5</v>
      </c>
    </row>
    <row r="750" spans="1:7" x14ac:dyDescent="0.3">
      <c r="A750">
        <v>1962</v>
      </c>
      <c r="B750" s="1">
        <v>5</v>
      </c>
      <c r="C750" s="2">
        <f>DATE(tempdata[[#This Row],[Year]],tempdata[[#This Row],[Month]],15)</f>
        <v>22781</v>
      </c>
      <c r="D750" s="3">
        <f>tempdata[[#This Row],[Year]]+1/24+(tempdata[[#This Row],[Month]]-1)/12</f>
        <v>1962.375</v>
      </c>
      <c r="E750" s="1">
        <v>21.1</v>
      </c>
      <c r="F750" s="1">
        <v>10.1</v>
      </c>
      <c r="G750" s="1">
        <v>15.6</v>
      </c>
    </row>
    <row r="751" spans="1:7" x14ac:dyDescent="0.3">
      <c r="A751">
        <v>1962</v>
      </c>
      <c r="B751" s="1">
        <v>6</v>
      </c>
      <c r="C751" s="2">
        <f>DATE(tempdata[[#This Row],[Year]],tempdata[[#This Row],[Month]],15)</f>
        <v>22812</v>
      </c>
      <c r="D751" s="3">
        <f>tempdata[[#This Row],[Year]]+1/24+(tempdata[[#This Row],[Month]]-1)/12</f>
        <v>1962.4583333333335</v>
      </c>
      <c r="E751" s="1">
        <v>24.1</v>
      </c>
      <c r="F751" s="1">
        <v>13</v>
      </c>
      <c r="G751" s="1">
        <v>18.600000000000001</v>
      </c>
    </row>
    <row r="752" spans="1:7" x14ac:dyDescent="0.3">
      <c r="A752">
        <v>1962</v>
      </c>
      <c r="B752" s="1">
        <v>7</v>
      </c>
      <c r="C752" s="2">
        <f>DATE(tempdata[[#This Row],[Year]],tempdata[[#This Row],[Month]],15)</f>
        <v>22842</v>
      </c>
      <c r="D752" s="3">
        <f>tempdata[[#This Row],[Year]]+1/24+(tempdata[[#This Row],[Month]]-1)/12</f>
        <v>1962.5416666666667</v>
      </c>
      <c r="E752" s="1">
        <v>25.1</v>
      </c>
      <c r="F752" s="1">
        <v>13.6</v>
      </c>
      <c r="G752" s="1">
        <v>19.399999999999999</v>
      </c>
    </row>
    <row r="753" spans="1:7" x14ac:dyDescent="0.3">
      <c r="A753">
        <v>1962</v>
      </c>
      <c r="B753" s="1">
        <v>8</v>
      </c>
      <c r="C753" s="2">
        <f>DATE(tempdata[[#This Row],[Year]],tempdata[[#This Row],[Month]],15)</f>
        <v>22873</v>
      </c>
      <c r="D753" s="3">
        <f>tempdata[[#This Row],[Year]]+1/24+(tempdata[[#This Row],[Month]]-1)/12</f>
        <v>1962.625</v>
      </c>
      <c r="E753" s="1">
        <v>25.2</v>
      </c>
      <c r="F753" s="1">
        <v>14.5</v>
      </c>
      <c r="G753" s="1">
        <v>19.899999999999999</v>
      </c>
    </row>
    <row r="754" spans="1:7" x14ac:dyDescent="0.3">
      <c r="A754">
        <v>1962</v>
      </c>
      <c r="B754" s="1">
        <v>9</v>
      </c>
      <c r="C754" s="2">
        <f>DATE(tempdata[[#This Row],[Year]],tempdata[[#This Row],[Month]],15)</f>
        <v>22904</v>
      </c>
      <c r="D754" s="3">
        <f>tempdata[[#This Row],[Year]]+1/24+(tempdata[[#This Row],[Month]]-1)/12</f>
        <v>1962.7083333333335</v>
      </c>
      <c r="E754" s="1">
        <v>18.899999999999999</v>
      </c>
      <c r="F754" s="1">
        <v>10.4</v>
      </c>
      <c r="G754" s="1">
        <v>14.7</v>
      </c>
    </row>
    <row r="755" spans="1:7" x14ac:dyDescent="0.3">
      <c r="A755">
        <v>1962</v>
      </c>
      <c r="B755" s="1">
        <v>10</v>
      </c>
      <c r="C755" s="2">
        <f>DATE(tempdata[[#This Row],[Year]],tempdata[[#This Row],[Month]],15)</f>
        <v>22934</v>
      </c>
      <c r="D755" s="3">
        <f>tempdata[[#This Row],[Year]]+1/24+(tempdata[[#This Row],[Month]]-1)/12</f>
        <v>1962.7916666666667</v>
      </c>
      <c r="E755" s="1">
        <v>14.2</v>
      </c>
      <c r="F755" s="1">
        <v>5.9</v>
      </c>
      <c r="G755" s="1">
        <v>10.1</v>
      </c>
    </row>
    <row r="756" spans="1:7" x14ac:dyDescent="0.3">
      <c r="A756">
        <v>1962</v>
      </c>
      <c r="B756" s="1">
        <v>11</v>
      </c>
      <c r="C756" s="2">
        <f>DATE(tempdata[[#This Row],[Year]],tempdata[[#This Row],[Month]],15)</f>
        <v>22965</v>
      </c>
      <c r="D756" s="3">
        <f>tempdata[[#This Row],[Year]]+1/24+(tempdata[[#This Row],[Month]]-1)/12</f>
        <v>1962.875</v>
      </c>
      <c r="E756" s="1">
        <v>6.1</v>
      </c>
      <c r="F756" s="1">
        <v>-2.2999999999999998</v>
      </c>
      <c r="G756" s="1">
        <v>1.9</v>
      </c>
    </row>
    <row r="757" spans="1:7" x14ac:dyDescent="0.3">
      <c r="A757">
        <v>1962</v>
      </c>
      <c r="B757" s="1">
        <v>12</v>
      </c>
      <c r="C757" s="2">
        <f>DATE(tempdata[[#This Row],[Year]],tempdata[[#This Row],[Month]],15)</f>
        <v>22995</v>
      </c>
      <c r="D757" s="3">
        <f>tempdata[[#This Row],[Year]]+1/24+(tempdata[[#This Row],[Month]]-1)/12</f>
        <v>1962.9583333333335</v>
      </c>
      <c r="E757" s="1">
        <v>-1.2</v>
      </c>
      <c r="F757" s="1">
        <v>-9.4</v>
      </c>
      <c r="G757" s="1">
        <v>-5.3</v>
      </c>
    </row>
    <row r="758" spans="1:7" x14ac:dyDescent="0.3">
      <c r="A758">
        <v>1963</v>
      </c>
      <c r="B758" s="1">
        <v>1</v>
      </c>
      <c r="C758" s="2">
        <f>DATE(tempdata[[#This Row],[Year]],tempdata[[#This Row],[Month]],15)</f>
        <v>23026</v>
      </c>
      <c r="D758" s="3">
        <f>tempdata[[#This Row],[Year]]+1/24+(tempdata[[#This Row],[Month]]-1)/12</f>
        <v>1963.0416666666667</v>
      </c>
      <c r="E758" s="1">
        <v>-4.4000000000000004</v>
      </c>
      <c r="F758" s="1">
        <v>-11.8</v>
      </c>
      <c r="G758" s="1">
        <v>-8.1</v>
      </c>
    </row>
    <row r="759" spans="1:7" x14ac:dyDescent="0.3">
      <c r="A759">
        <v>1963</v>
      </c>
      <c r="B759" s="1">
        <v>2</v>
      </c>
      <c r="C759" s="2">
        <f>DATE(tempdata[[#This Row],[Year]],tempdata[[#This Row],[Month]],15)</f>
        <v>23057</v>
      </c>
      <c r="D759" s="3">
        <f>tempdata[[#This Row],[Year]]+1/24+(tempdata[[#This Row],[Month]]-1)/12</f>
        <v>1963.125</v>
      </c>
      <c r="E759" s="1">
        <v>-4.5</v>
      </c>
      <c r="F759" s="1">
        <v>-14.9</v>
      </c>
      <c r="G759" s="1">
        <v>-9.6999999999999993</v>
      </c>
    </row>
    <row r="760" spans="1:7" x14ac:dyDescent="0.3">
      <c r="A760">
        <v>1963</v>
      </c>
      <c r="B760" s="1">
        <v>3</v>
      </c>
      <c r="C760" s="2">
        <f>DATE(tempdata[[#This Row],[Year]],tempdata[[#This Row],[Month]],15)</f>
        <v>23085</v>
      </c>
      <c r="D760" s="3">
        <f>tempdata[[#This Row],[Year]]+1/24+(tempdata[[#This Row],[Month]]-1)/12</f>
        <v>1963.2083333333335</v>
      </c>
      <c r="E760" s="1">
        <v>4.0999999999999996</v>
      </c>
      <c r="F760" s="1">
        <v>-5.4</v>
      </c>
      <c r="G760" s="1">
        <v>-0.7</v>
      </c>
    </row>
    <row r="761" spans="1:7" x14ac:dyDescent="0.3">
      <c r="A761">
        <v>1963</v>
      </c>
      <c r="B761" s="1">
        <v>4</v>
      </c>
      <c r="C761" s="2">
        <f>DATE(tempdata[[#This Row],[Year]],tempdata[[#This Row],[Month]],15)</f>
        <v>23116</v>
      </c>
      <c r="D761" s="3">
        <f>tempdata[[#This Row],[Year]]+1/24+(tempdata[[#This Row],[Month]]-1)/12</f>
        <v>1963.2916666666667</v>
      </c>
      <c r="E761" s="1">
        <v>12.4</v>
      </c>
      <c r="F761" s="1">
        <v>1.3</v>
      </c>
      <c r="G761" s="1">
        <v>6.9</v>
      </c>
    </row>
    <row r="762" spans="1:7" x14ac:dyDescent="0.3">
      <c r="A762">
        <v>1963</v>
      </c>
      <c r="B762" s="1">
        <v>5</v>
      </c>
      <c r="C762" s="2">
        <f>DATE(tempdata[[#This Row],[Year]],tempdata[[#This Row],[Month]],15)</f>
        <v>23146</v>
      </c>
      <c r="D762" s="3">
        <f>tempdata[[#This Row],[Year]]+1/24+(tempdata[[#This Row],[Month]]-1)/12</f>
        <v>1963.375</v>
      </c>
      <c r="E762" s="1">
        <v>16.5</v>
      </c>
      <c r="F762" s="1">
        <v>6.2</v>
      </c>
      <c r="G762" s="1">
        <v>11.4</v>
      </c>
    </row>
    <row r="763" spans="1:7" x14ac:dyDescent="0.3">
      <c r="A763">
        <v>1963</v>
      </c>
      <c r="B763" s="1">
        <v>6</v>
      </c>
      <c r="C763" s="2">
        <f>DATE(tempdata[[#This Row],[Year]],tempdata[[#This Row],[Month]],15)</f>
        <v>23177</v>
      </c>
      <c r="D763" s="3">
        <f>tempdata[[#This Row],[Year]]+1/24+(tempdata[[#This Row],[Month]]-1)/12</f>
        <v>1963.4583333333335</v>
      </c>
      <c r="E763" s="1">
        <v>24.8</v>
      </c>
      <c r="F763" s="1">
        <v>12.9</v>
      </c>
      <c r="G763" s="1">
        <v>18.899999999999999</v>
      </c>
    </row>
    <row r="764" spans="1:7" x14ac:dyDescent="0.3">
      <c r="A764">
        <v>1963</v>
      </c>
      <c r="B764" s="1">
        <v>7</v>
      </c>
      <c r="C764" s="2">
        <f>DATE(tempdata[[#This Row],[Year]],tempdata[[#This Row],[Month]],15)</f>
        <v>23207</v>
      </c>
      <c r="D764" s="3">
        <f>tempdata[[#This Row],[Year]]+1/24+(tempdata[[#This Row],[Month]]-1)/12</f>
        <v>1963.5416666666667</v>
      </c>
      <c r="E764" s="1">
        <v>26.6</v>
      </c>
      <c r="F764" s="1">
        <v>16.3</v>
      </c>
      <c r="G764" s="1">
        <v>21.5</v>
      </c>
    </row>
    <row r="765" spans="1:7" x14ac:dyDescent="0.3">
      <c r="A765">
        <v>1963</v>
      </c>
      <c r="B765" s="1">
        <v>8</v>
      </c>
      <c r="C765" s="2">
        <f>DATE(tempdata[[#This Row],[Year]],tempdata[[#This Row],[Month]],15)</f>
        <v>23238</v>
      </c>
      <c r="D765" s="3">
        <f>tempdata[[#This Row],[Year]]+1/24+(tempdata[[#This Row],[Month]]-1)/12</f>
        <v>1963.625</v>
      </c>
      <c r="E765" s="1">
        <v>23.7</v>
      </c>
      <c r="F765" s="1">
        <v>13.5</v>
      </c>
      <c r="G765" s="1">
        <v>18.600000000000001</v>
      </c>
    </row>
    <row r="766" spans="1:7" x14ac:dyDescent="0.3">
      <c r="A766">
        <v>1963</v>
      </c>
      <c r="B766" s="1">
        <v>9</v>
      </c>
      <c r="C766" s="2">
        <f>DATE(tempdata[[#This Row],[Year]],tempdata[[#This Row],[Month]],15)</f>
        <v>23269</v>
      </c>
      <c r="D766" s="3">
        <f>tempdata[[#This Row],[Year]]+1/24+(tempdata[[#This Row],[Month]]-1)/12</f>
        <v>1963.7083333333335</v>
      </c>
      <c r="E766" s="1">
        <v>18.600000000000001</v>
      </c>
      <c r="F766" s="1">
        <v>7.3</v>
      </c>
      <c r="G766" s="1">
        <v>13</v>
      </c>
    </row>
    <row r="767" spans="1:7" x14ac:dyDescent="0.3">
      <c r="A767">
        <v>1963</v>
      </c>
      <c r="B767" s="1">
        <v>10</v>
      </c>
      <c r="C767" s="2">
        <f>DATE(tempdata[[#This Row],[Year]],tempdata[[#This Row],[Month]],15)</f>
        <v>23299</v>
      </c>
      <c r="D767" s="3">
        <f>tempdata[[#This Row],[Year]]+1/24+(tempdata[[#This Row],[Month]]-1)/12</f>
        <v>1963.7916666666667</v>
      </c>
      <c r="E767" s="1">
        <v>18.3</v>
      </c>
      <c r="F767" s="1">
        <v>6.9</v>
      </c>
      <c r="G767" s="1">
        <v>12.6</v>
      </c>
    </row>
    <row r="768" spans="1:7" x14ac:dyDescent="0.3">
      <c r="A768">
        <v>1963</v>
      </c>
      <c r="B768" s="1">
        <v>11</v>
      </c>
      <c r="C768" s="2">
        <f>DATE(tempdata[[#This Row],[Year]],tempdata[[#This Row],[Month]],15)</f>
        <v>23330</v>
      </c>
      <c r="D768" s="3">
        <f>tempdata[[#This Row],[Year]]+1/24+(tempdata[[#This Row],[Month]]-1)/12</f>
        <v>1963.875</v>
      </c>
      <c r="E768" s="1">
        <v>9.4</v>
      </c>
      <c r="F768" s="1">
        <v>3</v>
      </c>
      <c r="G768" s="1">
        <v>6.2</v>
      </c>
    </row>
    <row r="769" spans="1:7" x14ac:dyDescent="0.3">
      <c r="A769">
        <v>1963</v>
      </c>
      <c r="B769" s="1">
        <v>12</v>
      </c>
      <c r="C769" s="2">
        <f>DATE(tempdata[[#This Row],[Year]],tempdata[[#This Row],[Month]],15)</f>
        <v>23360</v>
      </c>
      <c r="D769" s="3">
        <f>tempdata[[#This Row],[Year]]+1/24+(tempdata[[#This Row],[Month]]-1)/12</f>
        <v>1963.9583333333335</v>
      </c>
      <c r="E769" s="1">
        <v>-5.4</v>
      </c>
      <c r="F769" s="1">
        <v>-13.7</v>
      </c>
      <c r="G769" s="1">
        <v>-9.6</v>
      </c>
    </row>
    <row r="770" spans="1:7" x14ac:dyDescent="0.3">
      <c r="A770">
        <v>1964</v>
      </c>
      <c r="B770" s="1">
        <v>1</v>
      </c>
      <c r="C770" s="2">
        <f>DATE(tempdata[[#This Row],[Year]],tempdata[[#This Row],[Month]],15)</f>
        <v>23391</v>
      </c>
      <c r="D770" s="3">
        <f>tempdata[[#This Row],[Year]]+1/24+(tempdata[[#This Row],[Month]]-1)/12</f>
        <v>1964.0416666666667</v>
      </c>
      <c r="E770" s="1">
        <v>0.3</v>
      </c>
      <c r="F770" s="1">
        <v>-7.3</v>
      </c>
      <c r="G770" s="1">
        <v>-3.5</v>
      </c>
    </row>
    <row r="771" spans="1:7" x14ac:dyDescent="0.3">
      <c r="A771">
        <v>1964</v>
      </c>
      <c r="B771" s="1">
        <v>2</v>
      </c>
      <c r="C771" s="2">
        <f>DATE(tempdata[[#This Row],[Year]],tempdata[[#This Row],[Month]],15)</f>
        <v>23422</v>
      </c>
      <c r="D771" s="3">
        <f>tempdata[[#This Row],[Year]]+1/24+(tempdata[[#This Row],[Month]]-1)/12</f>
        <v>1964.125</v>
      </c>
      <c r="E771" s="1">
        <v>-1.1000000000000001</v>
      </c>
      <c r="F771" s="1">
        <v>-10.7</v>
      </c>
      <c r="G771" s="1">
        <v>-5.9</v>
      </c>
    </row>
    <row r="772" spans="1:7" x14ac:dyDescent="0.3">
      <c r="A772">
        <v>1964</v>
      </c>
      <c r="B772" s="1">
        <v>3</v>
      </c>
      <c r="C772" s="2">
        <f>DATE(tempdata[[#This Row],[Year]],tempdata[[#This Row],[Month]],15)</f>
        <v>23451</v>
      </c>
      <c r="D772" s="3">
        <f>tempdata[[#This Row],[Year]]+1/24+(tempdata[[#This Row],[Month]]-1)/12</f>
        <v>1964.2083333333335</v>
      </c>
      <c r="E772" s="1">
        <v>3.6</v>
      </c>
      <c r="F772" s="1">
        <v>-4.2</v>
      </c>
      <c r="G772" s="1">
        <v>-0.3</v>
      </c>
    </row>
    <row r="773" spans="1:7" x14ac:dyDescent="0.3">
      <c r="A773">
        <v>1964</v>
      </c>
      <c r="B773" s="1">
        <v>4</v>
      </c>
      <c r="C773" s="2">
        <f>DATE(tempdata[[#This Row],[Year]],tempdata[[#This Row],[Month]],15)</f>
        <v>23482</v>
      </c>
      <c r="D773" s="3">
        <f>tempdata[[#This Row],[Year]]+1/24+(tempdata[[#This Row],[Month]]-1)/12</f>
        <v>1964.2916666666667</v>
      </c>
      <c r="E773" s="1">
        <v>11.1</v>
      </c>
      <c r="F773" s="1">
        <v>2</v>
      </c>
      <c r="G773" s="1">
        <v>6.6</v>
      </c>
    </row>
    <row r="774" spans="1:7" x14ac:dyDescent="0.3">
      <c r="A774">
        <v>1964</v>
      </c>
      <c r="B774" s="1">
        <v>5</v>
      </c>
      <c r="C774" s="2">
        <f>DATE(tempdata[[#This Row],[Year]],tempdata[[#This Row],[Month]],15)</f>
        <v>23512</v>
      </c>
      <c r="D774" s="3">
        <f>tempdata[[#This Row],[Year]]+1/24+(tempdata[[#This Row],[Month]]-1)/12</f>
        <v>1964.375</v>
      </c>
      <c r="E774" s="1">
        <v>20</v>
      </c>
      <c r="F774" s="1">
        <v>9.3000000000000007</v>
      </c>
      <c r="G774" s="1">
        <v>14.7</v>
      </c>
    </row>
    <row r="775" spans="1:7" x14ac:dyDescent="0.3">
      <c r="A775">
        <v>1964</v>
      </c>
      <c r="B775" s="1">
        <v>6</v>
      </c>
      <c r="C775" s="2">
        <f>DATE(tempdata[[#This Row],[Year]],tempdata[[#This Row],[Month]],15)</f>
        <v>23543</v>
      </c>
      <c r="D775" s="3">
        <f>tempdata[[#This Row],[Year]]+1/24+(tempdata[[#This Row],[Month]]-1)/12</f>
        <v>1964.4583333333335</v>
      </c>
      <c r="E775" s="1">
        <v>23.4</v>
      </c>
      <c r="F775" s="1">
        <v>11.8</v>
      </c>
      <c r="G775" s="1">
        <v>17.600000000000001</v>
      </c>
    </row>
    <row r="776" spans="1:7" x14ac:dyDescent="0.3">
      <c r="A776">
        <v>1964</v>
      </c>
      <c r="B776" s="1">
        <v>7</v>
      </c>
      <c r="C776" s="2">
        <f>DATE(tempdata[[#This Row],[Year]],tempdata[[#This Row],[Month]],15)</f>
        <v>23573</v>
      </c>
      <c r="D776" s="3">
        <f>tempdata[[#This Row],[Year]]+1/24+(tempdata[[#This Row],[Month]]-1)/12</f>
        <v>1964.5416666666667</v>
      </c>
      <c r="E776" s="1">
        <v>27.6</v>
      </c>
      <c r="F776" s="1">
        <v>17.3</v>
      </c>
      <c r="G776" s="1">
        <v>22.5</v>
      </c>
    </row>
    <row r="777" spans="1:7" x14ac:dyDescent="0.3">
      <c r="A777">
        <v>1964</v>
      </c>
      <c r="B777" s="1">
        <v>8</v>
      </c>
      <c r="C777" s="2">
        <f>DATE(tempdata[[#This Row],[Year]],tempdata[[#This Row],[Month]],15)</f>
        <v>23604</v>
      </c>
      <c r="D777" s="3">
        <f>tempdata[[#This Row],[Year]]+1/24+(tempdata[[#This Row],[Month]]-1)/12</f>
        <v>1964.625</v>
      </c>
      <c r="E777" s="1">
        <v>23</v>
      </c>
      <c r="F777" s="1">
        <v>12.9</v>
      </c>
      <c r="G777" s="1">
        <v>18</v>
      </c>
    </row>
    <row r="778" spans="1:7" x14ac:dyDescent="0.3">
      <c r="A778">
        <v>1964</v>
      </c>
      <c r="B778" s="1">
        <v>9</v>
      </c>
      <c r="C778" s="2">
        <f>DATE(tempdata[[#This Row],[Year]],tempdata[[#This Row],[Month]],15)</f>
        <v>23635</v>
      </c>
      <c r="D778" s="3">
        <f>tempdata[[#This Row],[Year]]+1/24+(tempdata[[#This Row],[Month]]-1)/12</f>
        <v>1964.7083333333335</v>
      </c>
      <c r="E778" s="1">
        <v>20.2</v>
      </c>
      <c r="F778" s="1">
        <v>10.1</v>
      </c>
      <c r="G778" s="1">
        <v>15.2</v>
      </c>
    </row>
    <row r="779" spans="1:7" x14ac:dyDescent="0.3">
      <c r="A779">
        <v>1964</v>
      </c>
      <c r="B779" s="1">
        <v>10</v>
      </c>
      <c r="C779" s="2">
        <f>DATE(tempdata[[#This Row],[Year]],tempdata[[#This Row],[Month]],15)</f>
        <v>23665</v>
      </c>
      <c r="D779" s="3">
        <f>tempdata[[#This Row],[Year]]+1/24+(tempdata[[#This Row],[Month]]-1)/12</f>
        <v>1964.7916666666667</v>
      </c>
      <c r="E779" s="1">
        <v>13.1</v>
      </c>
      <c r="F779" s="1">
        <v>2.9</v>
      </c>
      <c r="G779" s="1">
        <v>8</v>
      </c>
    </row>
    <row r="780" spans="1:7" x14ac:dyDescent="0.3">
      <c r="A780">
        <v>1964</v>
      </c>
      <c r="B780" s="1">
        <v>11</v>
      </c>
      <c r="C780" s="2">
        <f>DATE(tempdata[[#This Row],[Year]],tempdata[[#This Row],[Month]],15)</f>
        <v>23696</v>
      </c>
      <c r="D780" s="3">
        <f>tempdata[[#This Row],[Year]]+1/24+(tempdata[[#This Row],[Month]]-1)/12</f>
        <v>1964.875</v>
      </c>
      <c r="E780" s="1">
        <v>8</v>
      </c>
      <c r="F780" s="1">
        <v>0.1</v>
      </c>
      <c r="G780" s="1">
        <v>4.0999999999999996</v>
      </c>
    </row>
    <row r="781" spans="1:7" x14ac:dyDescent="0.3">
      <c r="A781">
        <v>1964</v>
      </c>
      <c r="B781" s="1">
        <v>12</v>
      </c>
      <c r="C781" s="2">
        <f>DATE(tempdata[[#This Row],[Year]],tempdata[[#This Row],[Month]],15)</f>
        <v>23726</v>
      </c>
      <c r="D781" s="3">
        <f>tempdata[[#This Row],[Year]]+1/24+(tempdata[[#This Row],[Month]]-1)/12</f>
        <v>1964.9583333333335</v>
      </c>
      <c r="E781" s="1">
        <v>0.4</v>
      </c>
      <c r="F781" s="1">
        <v>-7.4</v>
      </c>
      <c r="G781" s="1">
        <v>-3.5</v>
      </c>
    </row>
    <row r="782" spans="1:7" x14ac:dyDescent="0.3">
      <c r="A782">
        <v>1965</v>
      </c>
      <c r="B782" s="1">
        <v>1</v>
      </c>
      <c r="C782" s="2">
        <f>DATE(tempdata[[#This Row],[Year]],tempdata[[#This Row],[Month]],15)</f>
        <v>23757</v>
      </c>
      <c r="D782" s="3">
        <f>tempdata[[#This Row],[Year]]+1/24+(tempdata[[#This Row],[Month]]-1)/12</f>
        <v>1965.0416666666667</v>
      </c>
      <c r="E782" s="1">
        <v>-3.2</v>
      </c>
      <c r="F782" s="1">
        <v>-12.8</v>
      </c>
      <c r="G782" s="1">
        <v>-8</v>
      </c>
    </row>
    <row r="783" spans="1:7" x14ac:dyDescent="0.3">
      <c r="A783">
        <v>1965</v>
      </c>
      <c r="B783" s="1">
        <v>2</v>
      </c>
      <c r="C783" s="2">
        <f>DATE(tempdata[[#This Row],[Year]],tempdata[[#This Row],[Month]],15)</f>
        <v>23788</v>
      </c>
      <c r="D783" s="3">
        <f>tempdata[[#This Row],[Year]]+1/24+(tempdata[[#This Row],[Month]]-1)/12</f>
        <v>1965.125</v>
      </c>
      <c r="E783" s="1">
        <v>-2.4</v>
      </c>
      <c r="F783" s="1">
        <v>-11</v>
      </c>
      <c r="G783" s="1">
        <v>-6.7</v>
      </c>
    </row>
    <row r="784" spans="1:7" x14ac:dyDescent="0.3">
      <c r="A784">
        <v>1965</v>
      </c>
      <c r="B784" s="1">
        <v>3</v>
      </c>
      <c r="C784" s="2">
        <f>DATE(tempdata[[#This Row],[Year]],tempdata[[#This Row],[Month]],15)</f>
        <v>23816</v>
      </c>
      <c r="D784" s="3">
        <f>tempdata[[#This Row],[Year]]+1/24+(tempdata[[#This Row],[Month]]-1)/12</f>
        <v>1965.2083333333335</v>
      </c>
      <c r="E784" s="1">
        <v>1.7</v>
      </c>
      <c r="F784" s="1">
        <v>-6.6</v>
      </c>
      <c r="G784" s="1">
        <v>-2.5</v>
      </c>
    </row>
    <row r="785" spans="1:7" x14ac:dyDescent="0.3">
      <c r="A785">
        <v>1965</v>
      </c>
      <c r="B785" s="1">
        <v>4</v>
      </c>
      <c r="C785" s="2">
        <f>DATE(tempdata[[#This Row],[Year]],tempdata[[#This Row],[Month]],15)</f>
        <v>23847</v>
      </c>
      <c r="D785" s="3">
        <f>tempdata[[#This Row],[Year]]+1/24+(tempdata[[#This Row],[Month]]-1)/12</f>
        <v>1965.2916666666667</v>
      </c>
      <c r="E785" s="1">
        <v>8.9</v>
      </c>
      <c r="F785" s="1">
        <v>-0.6</v>
      </c>
      <c r="G785" s="1">
        <v>4.2</v>
      </c>
    </row>
    <row r="786" spans="1:7" x14ac:dyDescent="0.3">
      <c r="A786">
        <v>1965</v>
      </c>
      <c r="B786" s="1">
        <v>5</v>
      </c>
      <c r="C786" s="2">
        <f>DATE(tempdata[[#This Row],[Year]],tempdata[[#This Row],[Month]],15)</f>
        <v>23877</v>
      </c>
      <c r="D786" s="3">
        <f>tempdata[[#This Row],[Year]]+1/24+(tempdata[[#This Row],[Month]]-1)/12</f>
        <v>1965.375</v>
      </c>
      <c r="E786" s="1">
        <v>19.899999999999999</v>
      </c>
      <c r="F786" s="1">
        <v>8.6</v>
      </c>
      <c r="G786" s="1">
        <v>14.3</v>
      </c>
    </row>
    <row r="787" spans="1:7" x14ac:dyDescent="0.3">
      <c r="A787">
        <v>1965</v>
      </c>
      <c r="B787" s="1">
        <v>6</v>
      </c>
      <c r="C787" s="2">
        <f>DATE(tempdata[[#This Row],[Year]],tempdata[[#This Row],[Month]],15)</f>
        <v>23908</v>
      </c>
      <c r="D787" s="3">
        <f>tempdata[[#This Row],[Year]]+1/24+(tempdata[[#This Row],[Month]]-1)/12</f>
        <v>1965.4583333333335</v>
      </c>
      <c r="E787" s="1">
        <v>22.9</v>
      </c>
      <c r="F787" s="1">
        <v>11.4</v>
      </c>
      <c r="G787" s="1">
        <v>17.2</v>
      </c>
    </row>
    <row r="788" spans="1:7" x14ac:dyDescent="0.3">
      <c r="A788">
        <v>1965</v>
      </c>
      <c r="B788" s="1">
        <v>7</v>
      </c>
      <c r="C788" s="2">
        <f>DATE(tempdata[[#This Row],[Year]],tempdata[[#This Row],[Month]],15)</f>
        <v>23938</v>
      </c>
      <c r="D788" s="3">
        <f>tempdata[[#This Row],[Year]]+1/24+(tempdata[[#This Row],[Month]]-1)/12</f>
        <v>1965.5416666666667</v>
      </c>
      <c r="E788" s="1">
        <v>24.1</v>
      </c>
      <c r="F788" s="1">
        <v>13.3</v>
      </c>
      <c r="G788" s="1">
        <v>18.7</v>
      </c>
    </row>
    <row r="789" spans="1:7" x14ac:dyDescent="0.3">
      <c r="A789">
        <v>1965</v>
      </c>
      <c r="B789" s="1">
        <v>8</v>
      </c>
      <c r="C789" s="2">
        <f>DATE(tempdata[[#This Row],[Year]],tempdata[[#This Row],[Month]],15)</f>
        <v>23969</v>
      </c>
      <c r="D789" s="3">
        <f>tempdata[[#This Row],[Year]]+1/24+(tempdata[[#This Row],[Month]]-1)/12</f>
        <v>1965.625</v>
      </c>
      <c r="E789" s="1">
        <v>23.8</v>
      </c>
      <c r="F789" s="1">
        <v>14.1</v>
      </c>
      <c r="G789" s="1">
        <v>19</v>
      </c>
    </row>
    <row r="790" spans="1:7" x14ac:dyDescent="0.3">
      <c r="A790">
        <v>1965</v>
      </c>
      <c r="B790" s="1">
        <v>9</v>
      </c>
      <c r="C790" s="2">
        <f>DATE(tempdata[[#This Row],[Year]],tempdata[[#This Row],[Month]],15)</f>
        <v>24000</v>
      </c>
      <c r="D790" s="3">
        <f>tempdata[[#This Row],[Year]]+1/24+(tempdata[[#This Row],[Month]]-1)/12</f>
        <v>1965.7083333333335</v>
      </c>
      <c r="E790" s="1">
        <v>20.2</v>
      </c>
      <c r="F790" s="1">
        <v>12.3</v>
      </c>
      <c r="G790" s="1">
        <v>16.3</v>
      </c>
    </row>
    <row r="791" spans="1:7" x14ac:dyDescent="0.3">
      <c r="A791">
        <v>1965</v>
      </c>
      <c r="B791" s="1">
        <v>10</v>
      </c>
      <c r="C791" s="2">
        <f>DATE(tempdata[[#This Row],[Year]],tempdata[[#This Row],[Month]],15)</f>
        <v>24030</v>
      </c>
      <c r="D791" s="3">
        <f>tempdata[[#This Row],[Year]]+1/24+(tempdata[[#This Row],[Month]]-1)/12</f>
        <v>1965.7916666666667</v>
      </c>
      <c r="E791" s="1">
        <v>12.1</v>
      </c>
      <c r="F791" s="1">
        <v>4</v>
      </c>
      <c r="G791" s="1">
        <v>8.1</v>
      </c>
    </row>
    <row r="792" spans="1:7" x14ac:dyDescent="0.3">
      <c r="A792">
        <v>1965</v>
      </c>
      <c r="B792" s="1">
        <v>11</v>
      </c>
      <c r="C792" s="2">
        <f>DATE(tempdata[[#This Row],[Year]],tempdata[[#This Row],[Month]],15)</f>
        <v>24061</v>
      </c>
      <c r="D792" s="3">
        <f>tempdata[[#This Row],[Year]]+1/24+(tempdata[[#This Row],[Month]]-1)/12</f>
        <v>1965.875</v>
      </c>
      <c r="E792" s="1">
        <v>5.9</v>
      </c>
      <c r="F792" s="1">
        <v>-1.1000000000000001</v>
      </c>
      <c r="G792" s="1">
        <v>2.4</v>
      </c>
    </row>
    <row r="793" spans="1:7" x14ac:dyDescent="0.3">
      <c r="A793">
        <v>1965</v>
      </c>
      <c r="B793" s="1">
        <v>12</v>
      </c>
      <c r="C793" s="2">
        <f>DATE(tempdata[[#This Row],[Year]],tempdata[[#This Row],[Month]],15)</f>
        <v>24091</v>
      </c>
      <c r="D793" s="3">
        <f>tempdata[[#This Row],[Year]]+1/24+(tempdata[[#This Row],[Month]]-1)/12</f>
        <v>1965.9583333333335</v>
      </c>
      <c r="E793" s="1">
        <v>2.1</v>
      </c>
      <c r="F793" s="1">
        <v>-3.6</v>
      </c>
      <c r="G793" s="1">
        <v>-0.8</v>
      </c>
    </row>
    <row r="794" spans="1:7" x14ac:dyDescent="0.3">
      <c r="A794">
        <v>1966</v>
      </c>
      <c r="B794" s="1">
        <v>1</v>
      </c>
      <c r="C794" s="2">
        <f>DATE(tempdata[[#This Row],[Year]],tempdata[[#This Row],[Month]],15)</f>
        <v>24122</v>
      </c>
      <c r="D794" s="3">
        <f>tempdata[[#This Row],[Year]]+1/24+(tempdata[[#This Row],[Month]]-1)/12</f>
        <v>1966.0416666666667</v>
      </c>
      <c r="E794" s="1">
        <v>-4.4000000000000004</v>
      </c>
      <c r="F794" s="1">
        <v>-13.5</v>
      </c>
      <c r="G794" s="1">
        <v>-9</v>
      </c>
    </row>
    <row r="795" spans="1:7" x14ac:dyDescent="0.3">
      <c r="A795">
        <v>1966</v>
      </c>
      <c r="B795" s="1">
        <v>2</v>
      </c>
      <c r="C795" s="2">
        <f>DATE(tempdata[[#This Row],[Year]],tempdata[[#This Row],[Month]],15)</f>
        <v>24153</v>
      </c>
      <c r="D795" s="3">
        <f>tempdata[[#This Row],[Year]]+1/24+(tempdata[[#This Row],[Month]]-1)/12</f>
        <v>1966.125</v>
      </c>
      <c r="E795" s="1">
        <v>-1.8</v>
      </c>
      <c r="F795" s="1">
        <v>-10.4</v>
      </c>
      <c r="G795" s="1">
        <v>-6.1</v>
      </c>
    </row>
    <row r="796" spans="1:7" x14ac:dyDescent="0.3">
      <c r="A796">
        <v>1966</v>
      </c>
      <c r="B796" s="1">
        <v>3</v>
      </c>
      <c r="C796" s="2">
        <f>DATE(tempdata[[#This Row],[Year]],tempdata[[#This Row],[Month]],15)</f>
        <v>24181</v>
      </c>
      <c r="D796" s="3">
        <f>tempdata[[#This Row],[Year]]+1/24+(tempdata[[#This Row],[Month]]-1)/12</f>
        <v>1966.2083333333335</v>
      </c>
      <c r="E796" s="1">
        <v>4.0999999999999996</v>
      </c>
      <c r="F796" s="1">
        <v>-3.4</v>
      </c>
      <c r="G796" s="1">
        <v>0.4</v>
      </c>
    </row>
    <row r="797" spans="1:7" x14ac:dyDescent="0.3">
      <c r="A797">
        <v>1966</v>
      </c>
      <c r="B797" s="1">
        <v>4</v>
      </c>
      <c r="C797" s="2">
        <f>DATE(tempdata[[#This Row],[Year]],tempdata[[#This Row],[Month]],15)</f>
        <v>24212</v>
      </c>
      <c r="D797" s="3">
        <f>tempdata[[#This Row],[Year]]+1/24+(tempdata[[#This Row],[Month]]-1)/12</f>
        <v>1966.2916666666667</v>
      </c>
      <c r="E797" s="1">
        <v>9.8000000000000007</v>
      </c>
      <c r="F797" s="1">
        <v>1.3</v>
      </c>
      <c r="G797" s="1">
        <v>5.6</v>
      </c>
    </row>
    <row r="798" spans="1:7" x14ac:dyDescent="0.3">
      <c r="A798">
        <v>1966</v>
      </c>
      <c r="B798" s="1">
        <v>5</v>
      </c>
      <c r="C798" s="2">
        <f>DATE(tempdata[[#This Row],[Year]],tempdata[[#This Row],[Month]],15)</f>
        <v>24242</v>
      </c>
      <c r="D798" s="3">
        <f>tempdata[[#This Row],[Year]]+1/24+(tempdata[[#This Row],[Month]]-1)/12</f>
        <v>1966.375</v>
      </c>
      <c r="E798" s="1">
        <v>15.5</v>
      </c>
      <c r="F798" s="1">
        <v>5.2</v>
      </c>
      <c r="G798" s="1">
        <v>10.4</v>
      </c>
    </row>
    <row r="799" spans="1:7" x14ac:dyDescent="0.3">
      <c r="A799">
        <v>1966</v>
      </c>
      <c r="B799" s="1">
        <v>6</v>
      </c>
      <c r="C799" s="2">
        <f>DATE(tempdata[[#This Row],[Year]],tempdata[[#This Row],[Month]],15)</f>
        <v>24273</v>
      </c>
      <c r="D799" s="3">
        <f>tempdata[[#This Row],[Year]]+1/24+(tempdata[[#This Row],[Month]]-1)/12</f>
        <v>1966.4583333333335</v>
      </c>
      <c r="E799" s="1">
        <v>24.4</v>
      </c>
      <c r="F799" s="1">
        <v>13.4</v>
      </c>
      <c r="G799" s="1">
        <v>18.899999999999999</v>
      </c>
    </row>
    <row r="800" spans="1:7" x14ac:dyDescent="0.3">
      <c r="A800">
        <v>1966</v>
      </c>
      <c r="B800" s="1">
        <v>7</v>
      </c>
      <c r="C800" s="2">
        <f>DATE(tempdata[[#This Row],[Year]],tempdata[[#This Row],[Month]],15)</f>
        <v>24303</v>
      </c>
      <c r="D800" s="3">
        <f>tempdata[[#This Row],[Year]]+1/24+(tempdata[[#This Row],[Month]]-1)/12</f>
        <v>1966.5416666666667</v>
      </c>
      <c r="E800" s="1">
        <v>28.2</v>
      </c>
      <c r="F800" s="1">
        <v>16.600000000000001</v>
      </c>
      <c r="G800" s="1">
        <v>22.4</v>
      </c>
    </row>
    <row r="801" spans="1:7" x14ac:dyDescent="0.3">
      <c r="A801">
        <v>1966</v>
      </c>
      <c r="B801" s="1">
        <v>8</v>
      </c>
      <c r="C801" s="2">
        <f>DATE(tempdata[[#This Row],[Year]],tempdata[[#This Row],[Month]],15)</f>
        <v>24334</v>
      </c>
      <c r="D801" s="3">
        <f>tempdata[[#This Row],[Year]]+1/24+(tempdata[[#This Row],[Month]]-1)/12</f>
        <v>1966.625</v>
      </c>
      <c r="E801" s="1">
        <v>25</v>
      </c>
      <c r="F801" s="1">
        <v>15.5</v>
      </c>
      <c r="G801" s="1">
        <v>20.3</v>
      </c>
    </row>
    <row r="802" spans="1:7" x14ac:dyDescent="0.3">
      <c r="A802">
        <v>1966</v>
      </c>
      <c r="B802" s="1">
        <v>9</v>
      </c>
      <c r="C802" s="2">
        <f>DATE(tempdata[[#This Row],[Year]],tempdata[[#This Row],[Month]],15)</f>
        <v>24365</v>
      </c>
      <c r="D802" s="3">
        <f>tempdata[[#This Row],[Year]]+1/24+(tempdata[[#This Row],[Month]]-1)/12</f>
        <v>1966.7083333333335</v>
      </c>
      <c r="E802" s="1">
        <v>19.5</v>
      </c>
      <c r="F802" s="1">
        <v>9.6999999999999993</v>
      </c>
      <c r="G802" s="1">
        <v>14.6</v>
      </c>
    </row>
    <row r="803" spans="1:7" x14ac:dyDescent="0.3">
      <c r="A803">
        <v>1966</v>
      </c>
      <c r="B803" s="1">
        <v>10</v>
      </c>
      <c r="C803" s="2">
        <f>DATE(tempdata[[#This Row],[Year]],tempdata[[#This Row],[Month]],15)</f>
        <v>24395</v>
      </c>
      <c r="D803" s="3">
        <f>tempdata[[#This Row],[Year]]+1/24+(tempdata[[#This Row],[Month]]-1)/12</f>
        <v>1966.7916666666667</v>
      </c>
      <c r="E803" s="1">
        <v>13.1</v>
      </c>
      <c r="F803" s="1">
        <v>4.5999999999999996</v>
      </c>
      <c r="G803" s="1">
        <v>8.9</v>
      </c>
    </row>
    <row r="804" spans="1:7" x14ac:dyDescent="0.3">
      <c r="A804">
        <v>1966</v>
      </c>
      <c r="B804" s="1">
        <v>11</v>
      </c>
      <c r="C804" s="2">
        <f>DATE(tempdata[[#This Row],[Year]],tempdata[[#This Row],[Month]],15)</f>
        <v>24426</v>
      </c>
      <c r="D804" s="3">
        <f>tempdata[[#This Row],[Year]]+1/24+(tempdata[[#This Row],[Month]]-1)/12</f>
        <v>1966.875</v>
      </c>
      <c r="E804" s="1">
        <v>7.8</v>
      </c>
      <c r="F804" s="1">
        <v>1.5</v>
      </c>
      <c r="G804" s="1">
        <v>4.7</v>
      </c>
    </row>
    <row r="805" spans="1:7" x14ac:dyDescent="0.3">
      <c r="A805">
        <v>1966</v>
      </c>
      <c r="B805" s="1">
        <v>12</v>
      </c>
      <c r="C805" s="2">
        <f>DATE(tempdata[[#This Row],[Year]],tempdata[[#This Row],[Month]],15)</f>
        <v>24456</v>
      </c>
      <c r="D805" s="3">
        <f>tempdata[[#This Row],[Year]]+1/24+(tempdata[[#This Row],[Month]]-1)/12</f>
        <v>1966.9583333333335</v>
      </c>
      <c r="E805" s="1">
        <v>0.3</v>
      </c>
      <c r="F805" s="1">
        <v>-7.2</v>
      </c>
      <c r="G805" s="1">
        <v>-3.5</v>
      </c>
    </row>
    <row r="806" spans="1:7" x14ac:dyDescent="0.3">
      <c r="A806">
        <v>1967</v>
      </c>
      <c r="B806" s="1">
        <v>1</v>
      </c>
      <c r="C806" s="2">
        <f>DATE(tempdata[[#This Row],[Year]],tempdata[[#This Row],[Month]],15)</f>
        <v>24487</v>
      </c>
      <c r="D806" s="3">
        <f>tempdata[[#This Row],[Year]]+1/24+(tempdata[[#This Row],[Month]]-1)/12</f>
        <v>1967.0416666666667</v>
      </c>
      <c r="E806" s="1">
        <v>1</v>
      </c>
      <c r="F806" s="1">
        <v>-7</v>
      </c>
      <c r="G806" s="1">
        <v>-3</v>
      </c>
    </row>
    <row r="807" spans="1:7" x14ac:dyDescent="0.3">
      <c r="A807">
        <v>1967</v>
      </c>
      <c r="B807" s="1">
        <v>2</v>
      </c>
      <c r="C807" s="2">
        <f>DATE(tempdata[[#This Row],[Year]],tempdata[[#This Row],[Month]],15)</f>
        <v>24518</v>
      </c>
      <c r="D807" s="3">
        <f>tempdata[[#This Row],[Year]]+1/24+(tempdata[[#This Row],[Month]]-1)/12</f>
        <v>1967.125</v>
      </c>
      <c r="E807" s="1">
        <v>-4.3</v>
      </c>
      <c r="F807" s="1">
        <v>-14.9</v>
      </c>
      <c r="G807" s="1">
        <v>-9.6</v>
      </c>
    </row>
    <row r="808" spans="1:7" x14ac:dyDescent="0.3">
      <c r="A808">
        <v>1967</v>
      </c>
      <c r="B808" s="1">
        <v>3</v>
      </c>
      <c r="C808" s="2">
        <f>DATE(tempdata[[#This Row],[Year]],tempdata[[#This Row],[Month]],15)</f>
        <v>24546</v>
      </c>
      <c r="D808" s="3">
        <f>tempdata[[#This Row],[Year]]+1/24+(tempdata[[#This Row],[Month]]-1)/12</f>
        <v>1967.2083333333335</v>
      </c>
      <c r="E808" s="1">
        <v>1.8</v>
      </c>
      <c r="F808" s="1">
        <v>-6.4</v>
      </c>
      <c r="G808" s="1">
        <v>-2.2999999999999998</v>
      </c>
    </row>
    <row r="809" spans="1:7" x14ac:dyDescent="0.3">
      <c r="A809">
        <v>1967</v>
      </c>
      <c r="B809" s="1">
        <v>4</v>
      </c>
      <c r="C809" s="2">
        <f>DATE(tempdata[[#This Row],[Year]],tempdata[[#This Row],[Month]],15)</f>
        <v>24577</v>
      </c>
      <c r="D809" s="3">
        <f>tempdata[[#This Row],[Year]]+1/24+(tempdata[[#This Row],[Month]]-1)/12</f>
        <v>1967.2916666666667</v>
      </c>
      <c r="E809" s="1">
        <v>11</v>
      </c>
      <c r="F809" s="1">
        <v>1.1000000000000001</v>
      </c>
      <c r="G809" s="1">
        <v>6.1</v>
      </c>
    </row>
    <row r="810" spans="1:7" x14ac:dyDescent="0.3">
      <c r="A810">
        <v>1967</v>
      </c>
      <c r="B810" s="1">
        <v>5</v>
      </c>
      <c r="C810" s="2">
        <f>DATE(tempdata[[#This Row],[Year]],tempdata[[#This Row],[Month]],15)</f>
        <v>24607</v>
      </c>
      <c r="D810" s="3">
        <f>tempdata[[#This Row],[Year]]+1/24+(tempdata[[#This Row],[Month]]-1)/12</f>
        <v>1967.375</v>
      </c>
      <c r="E810" s="1">
        <v>14.6</v>
      </c>
      <c r="F810" s="1">
        <v>5</v>
      </c>
      <c r="G810" s="1">
        <v>9.8000000000000007</v>
      </c>
    </row>
    <row r="811" spans="1:7" x14ac:dyDescent="0.3">
      <c r="A811">
        <v>1967</v>
      </c>
      <c r="B811" s="1">
        <v>6</v>
      </c>
      <c r="C811" s="2">
        <f>DATE(tempdata[[#This Row],[Year]],tempdata[[#This Row],[Month]],15)</f>
        <v>24638</v>
      </c>
      <c r="D811" s="3">
        <f>tempdata[[#This Row],[Year]]+1/24+(tempdata[[#This Row],[Month]]-1)/12</f>
        <v>1967.4583333333335</v>
      </c>
      <c r="E811" s="1">
        <v>25.3</v>
      </c>
      <c r="F811" s="1">
        <v>15.2</v>
      </c>
      <c r="G811" s="1">
        <v>20.3</v>
      </c>
    </row>
    <row r="812" spans="1:7" x14ac:dyDescent="0.3">
      <c r="A812">
        <v>1967</v>
      </c>
      <c r="B812" s="1">
        <v>7</v>
      </c>
      <c r="C812" s="2">
        <f>DATE(tempdata[[#This Row],[Year]],tempdata[[#This Row],[Month]],15)</f>
        <v>24668</v>
      </c>
      <c r="D812" s="3">
        <f>tempdata[[#This Row],[Year]]+1/24+(tempdata[[#This Row],[Month]]-1)/12</f>
        <v>1967.5416666666667</v>
      </c>
      <c r="E812" s="1">
        <v>24.8</v>
      </c>
      <c r="F812" s="1">
        <v>16.2</v>
      </c>
      <c r="G812" s="1">
        <v>20.5</v>
      </c>
    </row>
    <row r="813" spans="1:7" x14ac:dyDescent="0.3">
      <c r="A813">
        <v>1967</v>
      </c>
      <c r="B813" s="1">
        <v>8</v>
      </c>
      <c r="C813" s="2">
        <f>DATE(tempdata[[#This Row],[Year]],tempdata[[#This Row],[Month]],15)</f>
        <v>24699</v>
      </c>
      <c r="D813" s="3">
        <f>tempdata[[#This Row],[Year]]+1/24+(tempdata[[#This Row],[Month]]-1)/12</f>
        <v>1967.625</v>
      </c>
      <c r="E813" s="1">
        <v>24.7</v>
      </c>
      <c r="F813" s="1">
        <v>14.9</v>
      </c>
      <c r="G813" s="1">
        <v>19.8</v>
      </c>
    </row>
    <row r="814" spans="1:7" x14ac:dyDescent="0.3">
      <c r="A814">
        <v>1967</v>
      </c>
      <c r="B814" s="1">
        <v>9</v>
      </c>
      <c r="C814" s="2">
        <f>DATE(tempdata[[#This Row],[Year]],tempdata[[#This Row],[Month]],15)</f>
        <v>24730</v>
      </c>
      <c r="D814" s="3">
        <f>tempdata[[#This Row],[Year]]+1/24+(tempdata[[#This Row],[Month]]-1)/12</f>
        <v>1967.7083333333335</v>
      </c>
      <c r="E814" s="1">
        <v>21.5</v>
      </c>
      <c r="F814" s="1">
        <v>10</v>
      </c>
      <c r="G814" s="1">
        <v>15.8</v>
      </c>
    </row>
    <row r="815" spans="1:7" x14ac:dyDescent="0.3">
      <c r="A815">
        <v>1967</v>
      </c>
      <c r="B815" s="1">
        <v>10</v>
      </c>
      <c r="C815" s="2">
        <f>DATE(tempdata[[#This Row],[Year]],tempdata[[#This Row],[Month]],15)</f>
        <v>24760</v>
      </c>
      <c r="D815" s="3">
        <f>tempdata[[#This Row],[Year]]+1/24+(tempdata[[#This Row],[Month]]-1)/12</f>
        <v>1967.7916666666667</v>
      </c>
      <c r="E815" s="1">
        <v>13.6</v>
      </c>
      <c r="F815" s="1">
        <v>6.3</v>
      </c>
      <c r="G815" s="1">
        <v>10</v>
      </c>
    </row>
    <row r="816" spans="1:7" x14ac:dyDescent="0.3">
      <c r="A816">
        <v>1967</v>
      </c>
      <c r="B816" s="1">
        <v>11</v>
      </c>
      <c r="C816" s="2">
        <f>DATE(tempdata[[#This Row],[Year]],tempdata[[#This Row],[Month]],15)</f>
        <v>24791</v>
      </c>
      <c r="D816" s="3">
        <f>tempdata[[#This Row],[Year]]+1/24+(tempdata[[#This Row],[Month]]-1)/12</f>
        <v>1967.875</v>
      </c>
      <c r="E816" s="1">
        <v>4.5</v>
      </c>
      <c r="F816" s="1">
        <v>-1.3</v>
      </c>
      <c r="G816" s="1">
        <v>1.6</v>
      </c>
    </row>
    <row r="817" spans="1:7" x14ac:dyDescent="0.3">
      <c r="A817">
        <v>1967</v>
      </c>
      <c r="B817" s="1">
        <v>12</v>
      </c>
      <c r="C817" s="2">
        <f>DATE(tempdata[[#This Row],[Year]],tempdata[[#This Row],[Month]],15)</f>
        <v>24821</v>
      </c>
      <c r="D817" s="3">
        <f>tempdata[[#This Row],[Year]]+1/24+(tempdata[[#This Row],[Month]]-1)/12</f>
        <v>1967.9583333333335</v>
      </c>
      <c r="E817" s="1">
        <v>1.5</v>
      </c>
      <c r="F817" s="1">
        <v>-5.0999999999999996</v>
      </c>
      <c r="G817" s="1">
        <v>-1.8</v>
      </c>
    </row>
    <row r="818" spans="1:7" x14ac:dyDescent="0.3">
      <c r="A818">
        <v>1968</v>
      </c>
      <c r="B818" s="1">
        <v>1</v>
      </c>
      <c r="C818" s="2">
        <f>DATE(tempdata[[#This Row],[Year]],tempdata[[#This Row],[Month]],15)</f>
        <v>24852</v>
      </c>
      <c r="D818" s="3">
        <f>tempdata[[#This Row],[Year]]+1/24+(tempdata[[#This Row],[Month]]-1)/12</f>
        <v>1968.0416666666667</v>
      </c>
      <c r="E818" s="1">
        <v>-5.6</v>
      </c>
      <c r="F818" s="1">
        <v>-14.6</v>
      </c>
      <c r="G818" s="1">
        <v>-10.1</v>
      </c>
    </row>
    <row r="819" spans="1:7" x14ac:dyDescent="0.3">
      <c r="A819">
        <v>1968</v>
      </c>
      <c r="B819" s="1">
        <v>2</v>
      </c>
      <c r="C819" s="2">
        <f>DATE(tempdata[[#This Row],[Year]],tempdata[[#This Row],[Month]],15)</f>
        <v>24883</v>
      </c>
      <c r="D819" s="3">
        <f>tempdata[[#This Row],[Year]]+1/24+(tempdata[[#This Row],[Month]]-1)/12</f>
        <v>1968.125</v>
      </c>
      <c r="E819" s="1">
        <v>-3.9</v>
      </c>
      <c r="F819" s="1">
        <v>-12.7</v>
      </c>
      <c r="G819" s="1">
        <v>-8.3000000000000007</v>
      </c>
    </row>
    <row r="820" spans="1:7" x14ac:dyDescent="0.3">
      <c r="A820">
        <v>1968</v>
      </c>
      <c r="B820" s="1">
        <v>3</v>
      </c>
      <c r="C820" s="2">
        <f>DATE(tempdata[[#This Row],[Year]],tempdata[[#This Row],[Month]],15)</f>
        <v>24912</v>
      </c>
      <c r="D820" s="3">
        <f>tempdata[[#This Row],[Year]]+1/24+(tempdata[[#This Row],[Month]]-1)/12</f>
        <v>1968.2083333333335</v>
      </c>
      <c r="E820" s="1">
        <v>5.7</v>
      </c>
      <c r="F820" s="1">
        <v>-3.7</v>
      </c>
      <c r="G820" s="1">
        <v>1</v>
      </c>
    </row>
    <row r="821" spans="1:7" x14ac:dyDescent="0.3">
      <c r="A821">
        <v>1968</v>
      </c>
      <c r="B821" s="1">
        <v>4</v>
      </c>
      <c r="C821" s="2">
        <f>DATE(tempdata[[#This Row],[Year]],tempdata[[#This Row],[Month]],15)</f>
        <v>24943</v>
      </c>
      <c r="D821" s="3">
        <f>tempdata[[#This Row],[Year]]+1/24+(tempdata[[#This Row],[Month]]-1)/12</f>
        <v>1968.2916666666667</v>
      </c>
      <c r="E821" s="1">
        <v>13.9</v>
      </c>
      <c r="F821" s="1">
        <v>3.3</v>
      </c>
      <c r="G821" s="1">
        <v>8.6</v>
      </c>
    </row>
    <row r="822" spans="1:7" x14ac:dyDescent="0.3">
      <c r="A822">
        <v>1968</v>
      </c>
      <c r="B822" s="1">
        <v>5</v>
      </c>
      <c r="C822" s="2">
        <f>DATE(tempdata[[#This Row],[Year]],tempdata[[#This Row],[Month]],15)</f>
        <v>24973</v>
      </c>
      <c r="D822" s="3">
        <f>tempdata[[#This Row],[Year]]+1/24+(tempdata[[#This Row],[Month]]-1)/12</f>
        <v>1968.375</v>
      </c>
      <c r="E822" s="1">
        <v>16.3</v>
      </c>
      <c r="F822" s="1">
        <v>7.3</v>
      </c>
      <c r="G822" s="1">
        <v>11.8</v>
      </c>
    </row>
    <row r="823" spans="1:7" x14ac:dyDescent="0.3">
      <c r="A823">
        <v>1968</v>
      </c>
      <c r="B823" s="1">
        <v>6</v>
      </c>
      <c r="C823" s="2">
        <f>DATE(tempdata[[#This Row],[Year]],tempdata[[#This Row],[Month]],15)</f>
        <v>25004</v>
      </c>
      <c r="D823" s="3">
        <f>tempdata[[#This Row],[Year]]+1/24+(tempdata[[#This Row],[Month]]-1)/12</f>
        <v>1968.4583333333335</v>
      </c>
      <c r="E823" s="1">
        <v>22.1</v>
      </c>
      <c r="F823" s="1">
        <v>13.2</v>
      </c>
      <c r="G823" s="1">
        <v>17.7</v>
      </c>
    </row>
    <row r="824" spans="1:7" x14ac:dyDescent="0.3">
      <c r="A824">
        <v>1968</v>
      </c>
      <c r="B824" s="1">
        <v>7</v>
      </c>
      <c r="C824" s="2">
        <f>DATE(tempdata[[#This Row],[Year]],tempdata[[#This Row],[Month]],15)</f>
        <v>25034</v>
      </c>
      <c r="D824" s="3">
        <f>tempdata[[#This Row],[Year]]+1/24+(tempdata[[#This Row],[Month]]-1)/12</f>
        <v>1968.5416666666667</v>
      </c>
      <c r="E824" s="1">
        <v>26.2</v>
      </c>
      <c r="F824" s="1">
        <v>16.3</v>
      </c>
      <c r="G824" s="1">
        <v>21.3</v>
      </c>
    </row>
    <row r="825" spans="1:7" x14ac:dyDescent="0.3">
      <c r="A825">
        <v>1968</v>
      </c>
      <c r="B825" s="1">
        <v>8</v>
      </c>
      <c r="C825" s="2">
        <f>DATE(tempdata[[#This Row],[Year]],tempdata[[#This Row],[Month]],15)</f>
        <v>25065</v>
      </c>
      <c r="D825" s="3">
        <f>tempdata[[#This Row],[Year]]+1/24+(tempdata[[#This Row],[Month]]-1)/12</f>
        <v>1968.625</v>
      </c>
      <c r="E825" s="1">
        <v>24.8</v>
      </c>
      <c r="F825" s="1">
        <v>14.8</v>
      </c>
      <c r="G825" s="1">
        <v>19.8</v>
      </c>
    </row>
    <row r="826" spans="1:7" x14ac:dyDescent="0.3">
      <c r="A826">
        <v>1968</v>
      </c>
      <c r="B826" s="1">
        <v>9</v>
      </c>
      <c r="C826" s="2">
        <f>DATE(tempdata[[#This Row],[Year]],tempdata[[#This Row],[Month]],15)</f>
        <v>25096</v>
      </c>
      <c r="D826" s="3">
        <f>tempdata[[#This Row],[Year]]+1/24+(tempdata[[#This Row],[Month]]-1)/12</f>
        <v>1968.7083333333335</v>
      </c>
      <c r="E826" s="1">
        <v>22.1</v>
      </c>
      <c r="F826" s="1">
        <v>13</v>
      </c>
      <c r="G826" s="1">
        <v>17.600000000000001</v>
      </c>
    </row>
    <row r="827" spans="1:7" x14ac:dyDescent="0.3">
      <c r="A827">
        <v>1968</v>
      </c>
      <c r="B827" s="1">
        <v>10</v>
      </c>
      <c r="C827" s="2">
        <f>DATE(tempdata[[#This Row],[Year]],tempdata[[#This Row],[Month]],15)</f>
        <v>25126</v>
      </c>
      <c r="D827" s="3">
        <f>tempdata[[#This Row],[Year]]+1/24+(tempdata[[#This Row],[Month]]-1)/12</f>
        <v>1968.7916666666667</v>
      </c>
      <c r="E827" s="1">
        <v>14.8</v>
      </c>
      <c r="F827" s="1">
        <v>6.6</v>
      </c>
      <c r="G827" s="1">
        <v>10.7</v>
      </c>
    </row>
    <row r="828" spans="1:7" x14ac:dyDescent="0.3">
      <c r="A828">
        <v>1968</v>
      </c>
      <c r="B828" s="1">
        <v>11</v>
      </c>
      <c r="C828" s="2">
        <f>DATE(tempdata[[#This Row],[Year]],tempdata[[#This Row],[Month]],15)</f>
        <v>25157</v>
      </c>
      <c r="D828" s="3">
        <f>tempdata[[#This Row],[Year]]+1/24+(tempdata[[#This Row],[Month]]-1)/12</f>
        <v>1968.875</v>
      </c>
      <c r="E828" s="1">
        <v>5.0999999999999996</v>
      </c>
      <c r="F828" s="1">
        <v>-0.7</v>
      </c>
      <c r="G828" s="1">
        <v>2.2000000000000002</v>
      </c>
    </row>
    <row r="829" spans="1:7" x14ac:dyDescent="0.3">
      <c r="A829">
        <v>1968</v>
      </c>
      <c r="B829" s="1">
        <v>12</v>
      </c>
      <c r="C829" s="2">
        <f>DATE(tempdata[[#This Row],[Year]],tempdata[[#This Row],[Month]],15)</f>
        <v>25187</v>
      </c>
      <c r="D829" s="3">
        <f>tempdata[[#This Row],[Year]]+1/24+(tempdata[[#This Row],[Month]]-1)/12</f>
        <v>1968.9583333333335</v>
      </c>
      <c r="E829" s="1">
        <v>-2.6</v>
      </c>
      <c r="F829" s="1">
        <v>-9.1</v>
      </c>
      <c r="G829" s="1">
        <v>-5.9</v>
      </c>
    </row>
    <row r="830" spans="1:7" x14ac:dyDescent="0.3">
      <c r="A830">
        <v>1969</v>
      </c>
      <c r="B830" s="1">
        <v>1</v>
      </c>
      <c r="C830" s="2">
        <f>DATE(tempdata[[#This Row],[Year]],tempdata[[#This Row],[Month]],15)</f>
        <v>25218</v>
      </c>
      <c r="D830" s="3">
        <f>tempdata[[#This Row],[Year]]+1/24+(tempdata[[#This Row],[Month]]-1)/12</f>
        <v>1969.0416666666667</v>
      </c>
      <c r="E830" s="1">
        <v>-2.7</v>
      </c>
      <c r="F830" s="1">
        <v>-11.2</v>
      </c>
      <c r="G830" s="1">
        <v>-7</v>
      </c>
    </row>
    <row r="831" spans="1:7" x14ac:dyDescent="0.3">
      <c r="A831">
        <v>1969</v>
      </c>
      <c r="B831" s="1">
        <v>2</v>
      </c>
      <c r="C831" s="2">
        <f>DATE(tempdata[[#This Row],[Year]],tempdata[[#This Row],[Month]],15)</f>
        <v>25249</v>
      </c>
      <c r="D831" s="3">
        <f>tempdata[[#This Row],[Year]]+1/24+(tempdata[[#This Row],[Month]]-1)/12</f>
        <v>1969.125</v>
      </c>
      <c r="E831" s="1">
        <v>-0.4</v>
      </c>
      <c r="F831" s="1">
        <v>-7.5</v>
      </c>
      <c r="G831" s="1">
        <v>-4</v>
      </c>
    </row>
    <row r="832" spans="1:7" x14ac:dyDescent="0.3">
      <c r="A832">
        <v>1969</v>
      </c>
      <c r="B832" s="1">
        <v>3</v>
      </c>
      <c r="C832" s="2">
        <f>DATE(tempdata[[#This Row],[Year]],tempdata[[#This Row],[Month]],15)</f>
        <v>25277</v>
      </c>
      <c r="D832" s="3">
        <f>tempdata[[#This Row],[Year]]+1/24+(tempdata[[#This Row],[Month]]-1)/12</f>
        <v>1969.2083333333335</v>
      </c>
      <c r="E832" s="1">
        <v>2.2999999999999998</v>
      </c>
      <c r="F832" s="1">
        <v>-5.3</v>
      </c>
      <c r="G832" s="1">
        <v>-1.5</v>
      </c>
    </row>
    <row r="833" spans="1:7" x14ac:dyDescent="0.3">
      <c r="A833">
        <v>1969</v>
      </c>
      <c r="B833" s="1">
        <v>4</v>
      </c>
      <c r="C833" s="2">
        <f>DATE(tempdata[[#This Row],[Year]],tempdata[[#This Row],[Month]],15)</f>
        <v>25308</v>
      </c>
      <c r="D833" s="3">
        <f>tempdata[[#This Row],[Year]]+1/24+(tempdata[[#This Row],[Month]]-1)/12</f>
        <v>1969.2916666666667</v>
      </c>
      <c r="E833" s="1">
        <v>12.1</v>
      </c>
      <c r="F833" s="1">
        <v>2.4</v>
      </c>
      <c r="G833" s="1">
        <v>7.3</v>
      </c>
    </row>
    <row r="834" spans="1:7" x14ac:dyDescent="0.3">
      <c r="A834">
        <v>1969</v>
      </c>
      <c r="B834" s="1">
        <v>5</v>
      </c>
      <c r="C834" s="2">
        <f>DATE(tempdata[[#This Row],[Year]],tempdata[[#This Row],[Month]],15)</f>
        <v>25338</v>
      </c>
      <c r="D834" s="3">
        <f>tempdata[[#This Row],[Year]]+1/24+(tempdata[[#This Row],[Month]]-1)/12</f>
        <v>1969.375</v>
      </c>
      <c r="E834" s="1">
        <v>17.2</v>
      </c>
      <c r="F834" s="1">
        <v>6.9</v>
      </c>
      <c r="G834" s="1">
        <v>12.1</v>
      </c>
    </row>
    <row r="835" spans="1:7" x14ac:dyDescent="0.3">
      <c r="A835">
        <v>1969</v>
      </c>
      <c r="B835" s="1">
        <v>6</v>
      </c>
      <c r="C835" s="2">
        <f>DATE(tempdata[[#This Row],[Year]],tempdata[[#This Row],[Month]],15)</f>
        <v>25369</v>
      </c>
      <c r="D835" s="3">
        <f>tempdata[[#This Row],[Year]]+1/24+(tempdata[[#This Row],[Month]]-1)/12</f>
        <v>1969.4583333333335</v>
      </c>
      <c r="E835" s="1">
        <v>21.1</v>
      </c>
      <c r="F835" s="1">
        <v>12.9</v>
      </c>
      <c r="G835" s="1">
        <v>17</v>
      </c>
    </row>
    <row r="836" spans="1:7" x14ac:dyDescent="0.3">
      <c r="A836">
        <v>1969</v>
      </c>
      <c r="B836" s="1">
        <v>7</v>
      </c>
      <c r="C836" s="2">
        <f>DATE(tempdata[[#This Row],[Year]],tempdata[[#This Row],[Month]],15)</f>
        <v>25399</v>
      </c>
      <c r="D836" s="3">
        <f>tempdata[[#This Row],[Year]]+1/24+(tempdata[[#This Row],[Month]]-1)/12</f>
        <v>1969.5416666666667</v>
      </c>
      <c r="E836" s="1">
        <v>25.9</v>
      </c>
      <c r="F836" s="1">
        <v>16</v>
      </c>
      <c r="G836" s="1">
        <v>21</v>
      </c>
    </row>
    <row r="837" spans="1:7" x14ac:dyDescent="0.3">
      <c r="A837">
        <v>1969</v>
      </c>
      <c r="B837" s="1">
        <v>8</v>
      </c>
      <c r="C837" s="2">
        <f>DATE(tempdata[[#This Row],[Year]],tempdata[[#This Row],[Month]],15)</f>
        <v>25430</v>
      </c>
      <c r="D837" s="3">
        <f>tempdata[[#This Row],[Year]]+1/24+(tempdata[[#This Row],[Month]]-1)/12</f>
        <v>1969.625</v>
      </c>
      <c r="E837" s="1">
        <v>26.3</v>
      </c>
      <c r="F837" s="1">
        <v>16.399999999999999</v>
      </c>
      <c r="G837" s="1">
        <v>21.4</v>
      </c>
    </row>
    <row r="838" spans="1:7" x14ac:dyDescent="0.3">
      <c r="A838">
        <v>1969</v>
      </c>
      <c r="B838" s="1">
        <v>9</v>
      </c>
      <c r="C838" s="2">
        <f>DATE(tempdata[[#This Row],[Year]],tempdata[[#This Row],[Month]],15)</f>
        <v>25461</v>
      </c>
      <c r="D838" s="3">
        <f>tempdata[[#This Row],[Year]]+1/24+(tempdata[[#This Row],[Month]]-1)/12</f>
        <v>1969.7083333333335</v>
      </c>
      <c r="E838" s="1">
        <v>20.9</v>
      </c>
      <c r="F838" s="1">
        <v>11.6</v>
      </c>
      <c r="G838" s="1">
        <v>16.3</v>
      </c>
    </row>
    <row r="839" spans="1:7" x14ac:dyDescent="0.3">
      <c r="A839">
        <v>1969</v>
      </c>
      <c r="B839" s="1">
        <v>10</v>
      </c>
      <c r="C839" s="2">
        <f>DATE(tempdata[[#This Row],[Year]],tempdata[[#This Row],[Month]],15)</f>
        <v>25491</v>
      </c>
      <c r="D839" s="3">
        <f>tempdata[[#This Row],[Year]]+1/24+(tempdata[[#This Row],[Month]]-1)/12</f>
        <v>1969.7916666666667</v>
      </c>
      <c r="E839" s="1">
        <v>13.3</v>
      </c>
      <c r="F839" s="1">
        <v>5.0999999999999996</v>
      </c>
      <c r="G839" s="1">
        <v>9.1999999999999993</v>
      </c>
    </row>
    <row r="840" spans="1:7" x14ac:dyDescent="0.3">
      <c r="A840">
        <v>1969</v>
      </c>
      <c r="B840" s="1">
        <v>11</v>
      </c>
      <c r="C840" s="2">
        <f>DATE(tempdata[[#This Row],[Year]],tempdata[[#This Row],[Month]],15)</f>
        <v>25522</v>
      </c>
      <c r="D840" s="3">
        <f>tempdata[[#This Row],[Year]]+1/24+(tempdata[[#This Row],[Month]]-1)/12</f>
        <v>1969.875</v>
      </c>
      <c r="E840" s="1">
        <v>6.7</v>
      </c>
      <c r="F840" s="1">
        <v>1.2</v>
      </c>
      <c r="G840" s="1">
        <v>4</v>
      </c>
    </row>
    <row r="841" spans="1:7" x14ac:dyDescent="0.3">
      <c r="A841">
        <v>1969</v>
      </c>
      <c r="B841" s="1">
        <v>12</v>
      </c>
      <c r="C841" s="2">
        <f>DATE(tempdata[[#This Row],[Year]],tempdata[[#This Row],[Month]],15)</f>
        <v>25552</v>
      </c>
      <c r="D841" s="3">
        <f>tempdata[[#This Row],[Year]]+1/24+(tempdata[[#This Row],[Month]]-1)/12</f>
        <v>1969.9583333333335</v>
      </c>
      <c r="E841" s="1">
        <v>-2.5</v>
      </c>
      <c r="F841" s="1">
        <v>-10.1</v>
      </c>
      <c r="G841" s="1">
        <v>-6.3</v>
      </c>
    </row>
    <row r="842" spans="1:7" x14ac:dyDescent="0.3">
      <c r="A842">
        <v>1970</v>
      </c>
      <c r="B842" s="1">
        <v>1</v>
      </c>
      <c r="C842" s="2">
        <f>DATE(tempdata[[#This Row],[Year]],tempdata[[#This Row],[Month]],15)</f>
        <v>25583</v>
      </c>
      <c r="D842" s="3">
        <f>tempdata[[#This Row],[Year]]+1/24+(tempdata[[#This Row],[Month]]-1)/12</f>
        <v>1970.0416666666667</v>
      </c>
      <c r="E842" s="1">
        <v>-6.3</v>
      </c>
      <c r="F842" s="1">
        <v>-16.399999999999999</v>
      </c>
      <c r="G842" s="1">
        <v>-11.4</v>
      </c>
    </row>
    <row r="843" spans="1:7" x14ac:dyDescent="0.3">
      <c r="A843">
        <v>1970</v>
      </c>
      <c r="B843" s="1">
        <v>2</v>
      </c>
      <c r="C843" s="2">
        <f>DATE(tempdata[[#This Row],[Year]],tempdata[[#This Row],[Month]],15)</f>
        <v>25614</v>
      </c>
      <c r="D843" s="3">
        <f>tempdata[[#This Row],[Year]]+1/24+(tempdata[[#This Row],[Month]]-1)/12</f>
        <v>1970.125</v>
      </c>
      <c r="E843" s="1">
        <v>-2.2000000000000002</v>
      </c>
      <c r="F843" s="1">
        <v>-11.9</v>
      </c>
      <c r="G843" s="1">
        <v>-7.1</v>
      </c>
    </row>
    <row r="844" spans="1:7" x14ac:dyDescent="0.3">
      <c r="A844">
        <v>1970</v>
      </c>
      <c r="B844" s="1">
        <v>3</v>
      </c>
      <c r="C844" s="2">
        <f>DATE(tempdata[[#This Row],[Year]],tempdata[[#This Row],[Month]],15)</f>
        <v>25642</v>
      </c>
      <c r="D844" s="3">
        <f>tempdata[[#This Row],[Year]]+1/24+(tempdata[[#This Row],[Month]]-1)/12</f>
        <v>1970.2083333333335</v>
      </c>
      <c r="E844" s="1">
        <v>2.2000000000000002</v>
      </c>
      <c r="F844" s="1">
        <v>-6.2</v>
      </c>
      <c r="G844" s="1">
        <v>-2</v>
      </c>
    </row>
    <row r="845" spans="1:7" x14ac:dyDescent="0.3">
      <c r="A845">
        <v>1970</v>
      </c>
      <c r="B845" s="1">
        <v>4</v>
      </c>
      <c r="C845" s="2">
        <f>DATE(tempdata[[#This Row],[Year]],tempdata[[#This Row],[Month]],15)</f>
        <v>25673</v>
      </c>
      <c r="D845" s="3">
        <f>tempdata[[#This Row],[Year]]+1/24+(tempdata[[#This Row],[Month]]-1)/12</f>
        <v>1970.2916666666667</v>
      </c>
      <c r="E845" s="1">
        <v>12.9</v>
      </c>
      <c r="F845" s="1">
        <v>1.6</v>
      </c>
      <c r="G845" s="1">
        <v>7.3</v>
      </c>
    </row>
    <row r="846" spans="1:7" x14ac:dyDescent="0.3">
      <c r="A846">
        <v>1970</v>
      </c>
      <c r="B846" s="1">
        <v>5</v>
      </c>
      <c r="C846" s="2">
        <f>DATE(tempdata[[#This Row],[Year]],tempdata[[#This Row],[Month]],15)</f>
        <v>25703</v>
      </c>
      <c r="D846" s="3">
        <f>tempdata[[#This Row],[Year]]+1/24+(tempdata[[#This Row],[Month]]-1)/12</f>
        <v>1970.375</v>
      </c>
      <c r="E846" s="1">
        <v>17.899999999999999</v>
      </c>
      <c r="F846" s="1">
        <v>8.1</v>
      </c>
      <c r="G846" s="1">
        <v>13</v>
      </c>
    </row>
    <row r="847" spans="1:7" x14ac:dyDescent="0.3">
      <c r="A847">
        <v>1970</v>
      </c>
      <c r="B847" s="1">
        <v>6</v>
      </c>
      <c r="C847" s="2">
        <f>DATE(tempdata[[#This Row],[Year]],tempdata[[#This Row],[Month]],15)</f>
        <v>25734</v>
      </c>
      <c r="D847" s="3">
        <f>tempdata[[#This Row],[Year]]+1/24+(tempdata[[#This Row],[Month]]-1)/12</f>
        <v>1970.4583333333335</v>
      </c>
      <c r="E847" s="1">
        <v>23.8</v>
      </c>
      <c r="F847" s="1">
        <v>12.7</v>
      </c>
      <c r="G847" s="1">
        <v>18.3</v>
      </c>
    </row>
    <row r="848" spans="1:7" x14ac:dyDescent="0.3">
      <c r="A848">
        <v>1970</v>
      </c>
      <c r="B848" s="1">
        <v>7</v>
      </c>
      <c r="C848" s="2">
        <f>DATE(tempdata[[#This Row],[Year]],tempdata[[#This Row],[Month]],15)</f>
        <v>25764</v>
      </c>
      <c r="D848" s="3">
        <f>tempdata[[#This Row],[Year]]+1/24+(tempdata[[#This Row],[Month]]-1)/12</f>
        <v>1970.5416666666667</v>
      </c>
      <c r="E848" s="1">
        <v>25.9</v>
      </c>
      <c r="F848" s="1">
        <v>16.7</v>
      </c>
      <c r="G848" s="1">
        <v>21.3</v>
      </c>
    </row>
    <row r="849" spans="1:7" x14ac:dyDescent="0.3">
      <c r="A849">
        <v>1970</v>
      </c>
      <c r="B849" s="1">
        <v>8</v>
      </c>
      <c r="C849" s="2">
        <f>DATE(tempdata[[#This Row],[Year]],tempdata[[#This Row],[Month]],15)</f>
        <v>25795</v>
      </c>
      <c r="D849" s="3">
        <f>tempdata[[#This Row],[Year]]+1/24+(tempdata[[#This Row],[Month]]-1)/12</f>
        <v>1970.625</v>
      </c>
      <c r="E849" s="1">
        <v>26.7</v>
      </c>
      <c r="F849" s="1">
        <v>15.4</v>
      </c>
      <c r="G849" s="1">
        <v>21.1</v>
      </c>
    </row>
    <row r="850" spans="1:7" x14ac:dyDescent="0.3">
      <c r="A850">
        <v>1970</v>
      </c>
      <c r="B850" s="1">
        <v>9</v>
      </c>
      <c r="C850" s="2">
        <f>DATE(tempdata[[#This Row],[Year]],tempdata[[#This Row],[Month]],15)</f>
        <v>25826</v>
      </c>
      <c r="D850" s="3">
        <f>tempdata[[#This Row],[Year]]+1/24+(tempdata[[#This Row],[Month]]-1)/12</f>
        <v>1970.7083333333335</v>
      </c>
      <c r="E850" s="1">
        <v>21</v>
      </c>
      <c r="F850" s="1">
        <v>12.1</v>
      </c>
      <c r="G850" s="1">
        <v>16.600000000000001</v>
      </c>
    </row>
    <row r="851" spans="1:7" x14ac:dyDescent="0.3">
      <c r="A851">
        <v>1970</v>
      </c>
      <c r="B851" s="1">
        <v>10</v>
      </c>
      <c r="C851" s="2">
        <f>DATE(tempdata[[#This Row],[Year]],tempdata[[#This Row],[Month]],15)</f>
        <v>25856</v>
      </c>
      <c r="D851" s="3">
        <f>tempdata[[#This Row],[Year]]+1/24+(tempdata[[#This Row],[Month]]-1)/12</f>
        <v>1970.7916666666667</v>
      </c>
      <c r="E851" s="1">
        <v>14.9</v>
      </c>
      <c r="F851" s="1">
        <v>7.9</v>
      </c>
      <c r="G851" s="1">
        <v>11.4</v>
      </c>
    </row>
    <row r="852" spans="1:7" x14ac:dyDescent="0.3">
      <c r="A852">
        <v>1970</v>
      </c>
      <c r="B852" s="1">
        <v>11</v>
      </c>
      <c r="C852" s="2">
        <f>DATE(tempdata[[#This Row],[Year]],tempdata[[#This Row],[Month]],15)</f>
        <v>25887</v>
      </c>
      <c r="D852" s="3">
        <f>tempdata[[#This Row],[Year]]+1/24+(tempdata[[#This Row],[Month]]-1)/12</f>
        <v>1970.875</v>
      </c>
      <c r="E852" s="1">
        <v>7.7</v>
      </c>
      <c r="F852" s="1">
        <v>2.1</v>
      </c>
      <c r="G852" s="1">
        <v>4.9000000000000004</v>
      </c>
    </row>
    <row r="853" spans="1:7" x14ac:dyDescent="0.3">
      <c r="A853">
        <v>1970</v>
      </c>
      <c r="B853" s="1">
        <v>12</v>
      </c>
      <c r="C853" s="2">
        <f>DATE(tempdata[[#This Row],[Year]],tempdata[[#This Row],[Month]],15)</f>
        <v>25917</v>
      </c>
      <c r="D853" s="3">
        <f>tempdata[[#This Row],[Year]]+1/24+(tempdata[[#This Row],[Month]]-1)/12</f>
        <v>1970.9583333333335</v>
      </c>
      <c r="E853" s="1">
        <v>-3.6</v>
      </c>
      <c r="F853" s="1">
        <v>-10.7</v>
      </c>
      <c r="G853" s="1">
        <v>-7.2</v>
      </c>
    </row>
    <row r="854" spans="1:7" x14ac:dyDescent="0.3">
      <c r="A854">
        <v>1971</v>
      </c>
      <c r="B854" s="1">
        <v>1</v>
      </c>
      <c r="C854" s="2">
        <f>DATE(tempdata[[#This Row],[Year]],tempdata[[#This Row],[Month]],15)</f>
        <v>25948</v>
      </c>
      <c r="D854" s="3">
        <f>tempdata[[#This Row],[Year]]+1/24+(tempdata[[#This Row],[Month]]-1)/12</f>
        <v>1971.0416666666667</v>
      </c>
      <c r="E854" s="1">
        <v>-5.2</v>
      </c>
      <c r="F854" s="1">
        <v>-14.6</v>
      </c>
      <c r="G854" s="1">
        <v>-9.9</v>
      </c>
    </row>
    <row r="855" spans="1:7" x14ac:dyDescent="0.3">
      <c r="A855">
        <v>1971</v>
      </c>
      <c r="B855" s="1">
        <v>2</v>
      </c>
      <c r="C855" s="2">
        <f>DATE(tempdata[[#This Row],[Year]],tempdata[[#This Row],[Month]],15)</f>
        <v>25979</v>
      </c>
      <c r="D855" s="3">
        <f>tempdata[[#This Row],[Year]]+1/24+(tempdata[[#This Row],[Month]]-1)/12</f>
        <v>1971.125</v>
      </c>
      <c r="E855" s="1">
        <v>-1.3</v>
      </c>
      <c r="F855" s="1">
        <v>-9.3000000000000007</v>
      </c>
      <c r="G855" s="1">
        <v>-5.3</v>
      </c>
    </row>
    <row r="856" spans="1:7" x14ac:dyDescent="0.3">
      <c r="A856">
        <v>1971</v>
      </c>
      <c r="B856" s="1">
        <v>3</v>
      </c>
      <c r="C856" s="2">
        <f>DATE(tempdata[[#This Row],[Year]],tempdata[[#This Row],[Month]],15)</f>
        <v>26007</v>
      </c>
      <c r="D856" s="3">
        <f>tempdata[[#This Row],[Year]]+1/24+(tempdata[[#This Row],[Month]]-1)/12</f>
        <v>1971.2083333333335</v>
      </c>
      <c r="E856" s="1">
        <v>0.7</v>
      </c>
      <c r="F856" s="1">
        <v>-7.6</v>
      </c>
      <c r="G856" s="1">
        <v>-3.5</v>
      </c>
    </row>
    <row r="857" spans="1:7" x14ac:dyDescent="0.3">
      <c r="A857">
        <v>1971</v>
      </c>
      <c r="B857" s="1">
        <v>4</v>
      </c>
      <c r="C857" s="2">
        <f>DATE(tempdata[[#This Row],[Year]],tempdata[[#This Row],[Month]],15)</f>
        <v>26038</v>
      </c>
      <c r="D857" s="3">
        <f>tempdata[[#This Row],[Year]]+1/24+(tempdata[[#This Row],[Month]]-1)/12</f>
        <v>1971.2916666666667</v>
      </c>
      <c r="E857" s="1">
        <v>9.8000000000000007</v>
      </c>
      <c r="F857" s="1">
        <v>0.1</v>
      </c>
      <c r="G857" s="1">
        <v>5</v>
      </c>
    </row>
    <row r="858" spans="1:7" x14ac:dyDescent="0.3">
      <c r="A858">
        <v>1971</v>
      </c>
      <c r="B858" s="1">
        <v>5</v>
      </c>
      <c r="C858" s="2">
        <f>DATE(tempdata[[#This Row],[Year]],tempdata[[#This Row],[Month]],15)</f>
        <v>26068</v>
      </c>
      <c r="D858" s="3">
        <f>tempdata[[#This Row],[Year]]+1/24+(tempdata[[#This Row],[Month]]-1)/12</f>
        <v>1971.375</v>
      </c>
      <c r="E858" s="1">
        <v>18.100000000000001</v>
      </c>
      <c r="F858" s="1">
        <v>7.3</v>
      </c>
      <c r="G858" s="1">
        <v>12.7</v>
      </c>
    </row>
    <row r="859" spans="1:7" x14ac:dyDescent="0.3">
      <c r="A859">
        <v>1971</v>
      </c>
      <c r="B859" s="1">
        <v>6</v>
      </c>
      <c r="C859" s="2">
        <f>DATE(tempdata[[#This Row],[Year]],tempdata[[#This Row],[Month]],15)</f>
        <v>26099</v>
      </c>
      <c r="D859" s="3">
        <f>tempdata[[#This Row],[Year]]+1/24+(tempdata[[#This Row],[Month]]-1)/12</f>
        <v>1971.4583333333335</v>
      </c>
      <c r="E859" s="1">
        <v>23.9</v>
      </c>
      <c r="F859" s="1">
        <v>13.1</v>
      </c>
      <c r="G859" s="1">
        <v>18.5</v>
      </c>
    </row>
    <row r="860" spans="1:7" x14ac:dyDescent="0.3">
      <c r="A860">
        <v>1971</v>
      </c>
      <c r="B860" s="1">
        <v>7</v>
      </c>
      <c r="C860" s="2">
        <f>DATE(tempdata[[#This Row],[Year]],tempdata[[#This Row],[Month]],15)</f>
        <v>26129</v>
      </c>
      <c r="D860" s="3">
        <f>tempdata[[#This Row],[Year]]+1/24+(tempdata[[#This Row],[Month]]-1)/12</f>
        <v>1971.5416666666667</v>
      </c>
      <c r="E860" s="1">
        <v>25.4</v>
      </c>
      <c r="F860" s="1">
        <v>15.3</v>
      </c>
      <c r="G860" s="1">
        <v>20.399999999999999</v>
      </c>
    </row>
    <row r="861" spans="1:7" x14ac:dyDescent="0.3">
      <c r="A861">
        <v>1971</v>
      </c>
      <c r="B861" s="1">
        <v>8</v>
      </c>
      <c r="C861" s="2">
        <f>DATE(tempdata[[#This Row],[Year]],tempdata[[#This Row],[Month]],15)</f>
        <v>26160</v>
      </c>
      <c r="D861" s="3">
        <f>tempdata[[#This Row],[Year]]+1/24+(tempdata[[#This Row],[Month]]-1)/12</f>
        <v>1971.625</v>
      </c>
      <c r="E861" s="1">
        <v>25.3</v>
      </c>
      <c r="F861" s="1">
        <v>14.8</v>
      </c>
      <c r="G861" s="1">
        <v>20.100000000000001</v>
      </c>
    </row>
    <row r="862" spans="1:7" x14ac:dyDescent="0.3">
      <c r="A862">
        <v>1971</v>
      </c>
      <c r="B862" s="1">
        <v>9</v>
      </c>
      <c r="C862" s="2">
        <f>DATE(tempdata[[#This Row],[Year]],tempdata[[#This Row],[Month]],15)</f>
        <v>26191</v>
      </c>
      <c r="D862" s="3">
        <f>tempdata[[#This Row],[Year]]+1/24+(tempdata[[#This Row],[Month]]-1)/12</f>
        <v>1971.7083333333335</v>
      </c>
      <c r="E862" s="1">
        <v>22.2</v>
      </c>
      <c r="F862" s="1">
        <v>14.2</v>
      </c>
      <c r="G862" s="1">
        <v>18.2</v>
      </c>
    </row>
    <row r="863" spans="1:7" x14ac:dyDescent="0.3">
      <c r="A863">
        <v>1971</v>
      </c>
      <c r="B863" s="1">
        <v>10</v>
      </c>
      <c r="C863" s="2">
        <f>DATE(tempdata[[#This Row],[Year]],tempdata[[#This Row],[Month]],15)</f>
        <v>26221</v>
      </c>
      <c r="D863" s="3">
        <f>tempdata[[#This Row],[Year]]+1/24+(tempdata[[#This Row],[Month]]-1)/12</f>
        <v>1971.7916666666667</v>
      </c>
      <c r="E863" s="1">
        <v>17.3</v>
      </c>
      <c r="F863" s="1">
        <v>8.9</v>
      </c>
      <c r="G863" s="1">
        <v>13.1</v>
      </c>
    </row>
    <row r="864" spans="1:7" x14ac:dyDescent="0.3">
      <c r="A864">
        <v>1971</v>
      </c>
      <c r="B864" s="1">
        <v>11</v>
      </c>
      <c r="C864" s="2">
        <f>DATE(tempdata[[#This Row],[Year]],tempdata[[#This Row],[Month]],15)</f>
        <v>26252</v>
      </c>
      <c r="D864" s="3">
        <f>tempdata[[#This Row],[Year]]+1/24+(tempdata[[#This Row],[Month]]-1)/12</f>
        <v>1971.875</v>
      </c>
      <c r="E864" s="1">
        <v>5.8</v>
      </c>
      <c r="F864" s="1">
        <v>-0.8</v>
      </c>
      <c r="G864" s="1">
        <v>2.5</v>
      </c>
    </row>
    <row r="865" spans="1:7" x14ac:dyDescent="0.3">
      <c r="A865">
        <v>1971</v>
      </c>
      <c r="B865" s="1">
        <v>12</v>
      </c>
      <c r="C865" s="2">
        <f>DATE(tempdata[[#This Row],[Year]],tempdata[[#This Row],[Month]],15)</f>
        <v>26282</v>
      </c>
      <c r="D865" s="3">
        <f>tempdata[[#This Row],[Year]]+1/24+(tempdata[[#This Row],[Month]]-1)/12</f>
        <v>1971.9583333333335</v>
      </c>
      <c r="E865" s="1">
        <v>2</v>
      </c>
      <c r="F865" s="1">
        <v>-6.1</v>
      </c>
      <c r="G865" s="1">
        <v>-2.1</v>
      </c>
    </row>
    <row r="866" spans="1:7" x14ac:dyDescent="0.3">
      <c r="A866">
        <v>1972</v>
      </c>
      <c r="B866" s="1">
        <v>1</v>
      </c>
      <c r="C866" s="2">
        <f>DATE(tempdata[[#This Row],[Year]],tempdata[[#This Row],[Month]],15)</f>
        <v>26313</v>
      </c>
      <c r="D866" s="3">
        <f>tempdata[[#This Row],[Year]]+1/24+(tempdata[[#This Row],[Month]]-1)/12</f>
        <v>1972.0416666666667</v>
      </c>
      <c r="E866" s="1">
        <v>-0.5</v>
      </c>
      <c r="F866" s="1">
        <v>-10.6</v>
      </c>
      <c r="G866" s="1">
        <v>-5.6</v>
      </c>
    </row>
    <row r="867" spans="1:7" x14ac:dyDescent="0.3">
      <c r="A867">
        <v>1972</v>
      </c>
      <c r="B867" s="1">
        <v>2</v>
      </c>
      <c r="C867" s="2">
        <f>DATE(tempdata[[#This Row],[Year]],tempdata[[#This Row],[Month]],15)</f>
        <v>26344</v>
      </c>
      <c r="D867" s="3">
        <f>tempdata[[#This Row],[Year]]+1/24+(tempdata[[#This Row],[Month]]-1)/12</f>
        <v>1972.125</v>
      </c>
      <c r="E867" s="1">
        <v>-3.6</v>
      </c>
      <c r="F867" s="1">
        <v>-13.5</v>
      </c>
      <c r="G867" s="1">
        <v>-8.6</v>
      </c>
    </row>
    <row r="868" spans="1:7" x14ac:dyDescent="0.3">
      <c r="A868">
        <v>1972</v>
      </c>
      <c r="B868" s="1">
        <v>3</v>
      </c>
      <c r="C868" s="2">
        <f>DATE(tempdata[[#This Row],[Year]],tempdata[[#This Row],[Month]],15)</f>
        <v>26373</v>
      </c>
      <c r="D868" s="3">
        <f>tempdata[[#This Row],[Year]]+1/24+(tempdata[[#This Row],[Month]]-1)/12</f>
        <v>1972.2083333333335</v>
      </c>
      <c r="E868" s="1">
        <v>0.7</v>
      </c>
      <c r="F868" s="1">
        <v>-7.3</v>
      </c>
      <c r="G868" s="1">
        <v>-3.3</v>
      </c>
    </row>
    <row r="869" spans="1:7" x14ac:dyDescent="0.3">
      <c r="A869">
        <v>1972</v>
      </c>
      <c r="B869" s="1">
        <v>4</v>
      </c>
      <c r="C869" s="2">
        <f>DATE(tempdata[[#This Row],[Year]],tempdata[[#This Row],[Month]],15)</f>
        <v>26404</v>
      </c>
      <c r="D869" s="3">
        <f>tempdata[[#This Row],[Year]]+1/24+(tempdata[[#This Row],[Month]]-1)/12</f>
        <v>1972.2916666666667</v>
      </c>
      <c r="E869" s="1">
        <v>8.8000000000000007</v>
      </c>
      <c r="F869" s="1">
        <v>-0.9</v>
      </c>
      <c r="G869" s="1">
        <v>4</v>
      </c>
    </row>
    <row r="870" spans="1:7" x14ac:dyDescent="0.3">
      <c r="A870">
        <v>1972</v>
      </c>
      <c r="B870" s="1">
        <v>5</v>
      </c>
      <c r="C870" s="2">
        <f>DATE(tempdata[[#This Row],[Year]],tempdata[[#This Row],[Month]],15)</f>
        <v>26434</v>
      </c>
      <c r="D870" s="3">
        <f>tempdata[[#This Row],[Year]]+1/24+(tempdata[[#This Row],[Month]]-1)/12</f>
        <v>1972.375</v>
      </c>
      <c r="E870" s="1">
        <v>19.7</v>
      </c>
      <c r="F870" s="1">
        <v>9.1999999999999993</v>
      </c>
      <c r="G870" s="1">
        <v>14.5</v>
      </c>
    </row>
    <row r="871" spans="1:7" x14ac:dyDescent="0.3">
      <c r="A871">
        <v>1972</v>
      </c>
      <c r="B871" s="1">
        <v>6</v>
      </c>
      <c r="C871" s="2">
        <f>DATE(tempdata[[#This Row],[Year]],tempdata[[#This Row],[Month]],15)</f>
        <v>26465</v>
      </c>
      <c r="D871" s="3">
        <f>tempdata[[#This Row],[Year]]+1/24+(tempdata[[#This Row],[Month]]-1)/12</f>
        <v>1972.4583333333335</v>
      </c>
      <c r="E871" s="1">
        <v>21.4</v>
      </c>
      <c r="F871" s="1">
        <v>13.1</v>
      </c>
      <c r="G871" s="1">
        <v>17.3</v>
      </c>
    </row>
    <row r="872" spans="1:7" x14ac:dyDescent="0.3">
      <c r="A872">
        <v>1972</v>
      </c>
      <c r="B872" s="1">
        <v>7</v>
      </c>
      <c r="C872" s="2">
        <f>DATE(tempdata[[#This Row],[Year]],tempdata[[#This Row],[Month]],15)</f>
        <v>26495</v>
      </c>
      <c r="D872" s="3">
        <f>tempdata[[#This Row],[Year]]+1/24+(tempdata[[#This Row],[Month]]-1)/12</f>
        <v>1972.5416666666667</v>
      </c>
      <c r="E872" s="1">
        <v>25.7</v>
      </c>
      <c r="F872" s="1">
        <v>16.2</v>
      </c>
      <c r="G872" s="1">
        <v>21</v>
      </c>
    </row>
    <row r="873" spans="1:7" x14ac:dyDescent="0.3">
      <c r="A873">
        <v>1972</v>
      </c>
      <c r="B873" s="1">
        <v>8</v>
      </c>
      <c r="C873" s="2">
        <f>DATE(tempdata[[#This Row],[Year]],tempdata[[#This Row],[Month]],15)</f>
        <v>26526</v>
      </c>
      <c r="D873" s="3">
        <f>tempdata[[#This Row],[Year]]+1/24+(tempdata[[#This Row],[Month]]-1)/12</f>
        <v>1972.625</v>
      </c>
      <c r="E873" s="1">
        <v>24.2</v>
      </c>
      <c r="F873" s="1">
        <v>15</v>
      </c>
      <c r="G873" s="1">
        <v>19.600000000000001</v>
      </c>
    </row>
    <row r="874" spans="1:7" x14ac:dyDescent="0.3">
      <c r="A874">
        <v>1972</v>
      </c>
      <c r="B874" s="1">
        <v>9</v>
      </c>
      <c r="C874" s="2">
        <f>DATE(tempdata[[#This Row],[Year]],tempdata[[#This Row],[Month]],15)</f>
        <v>26557</v>
      </c>
      <c r="D874" s="3">
        <f>tempdata[[#This Row],[Year]]+1/24+(tempdata[[#This Row],[Month]]-1)/12</f>
        <v>1972.7083333333335</v>
      </c>
      <c r="E874" s="1">
        <v>20.8</v>
      </c>
      <c r="F874" s="1">
        <v>12.1</v>
      </c>
      <c r="G874" s="1">
        <v>16.5</v>
      </c>
    </row>
    <row r="875" spans="1:7" x14ac:dyDescent="0.3">
      <c r="A875">
        <v>1972</v>
      </c>
      <c r="B875" s="1">
        <v>10</v>
      </c>
      <c r="C875" s="2">
        <f>DATE(tempdata[[#This Row],[Year]],tempdata[[#This Row],[Month]],15)</f>
        <v>26587</v>
      </c>
      <c r="D875" s="3">
        <f>tempdata[[#This Row],[Year]]+1/24+(tempdata[[#This Row],[Month]]-1)/12</f>
        <v>1972.7916666666667</v>
      </c>
      <c r="E875" s="1">
        <v>11.1</v>
      </c>
      <c r="F875" s="1">
        <v>3.2</v>
      </c>
      <c r="G875" s="1">
        <v>7.2</v>
      </c>
    </row>
    <row r="876" spans="1:7" x14ac:dyDescent="0.3">
      <c r="A876">
        <v>1972</v>
      </c>
      <c r="B876" s="1">
        <v>11</v>
      </c>
      <c r="C876" s="2">
        <f>DATE(tempdata[[#This Row],[Year]],tempdata[[#This Row],[Month]],15)</f>
        <v>26618</v>
      </c>
      <c r="D876" s="3">
        <f>tempdata[[#This Row],[Year]]+1/24+(tempdata[[#This Row],[Month]]-1)/12</f>
        <v>1972.875</v>
      </c>
      <c r="E876" s="1">
        <v>4.4000000000000004</v>
      </c>
      <c r="F876" s="1">
        <v>-0.7</v>
      </c>
      <c r="G876" s="1">
        <v>1.9</v>
      </c>
    </row>
    <row r="877" spans="1:7" x14ac:dyDescent="0.3">
      <c r="A877">
        <v>1972</v>
      </c>
      <c r="B877" s="1">
        <v>12</v>
      </c>
      <c r="C877" s="2">
        <f>DATE(tempdata[[#This Row],[Year]],tempdata[[#This Row],[Month]],15)</f>
        <v>26648</v>
      </c>
      <c r="D877" s="3">
        <f>tempdata[[#This Row],[Year]]+1/24+(tempdata[[#This Row],[Month]]-1)/12</f>
        <v>1972.9583333333335</v>
      </c>
      <c r="E877" s="1">
        <v>-0.6</v>
      </c>
      <c r="F877" s="1">
        <v>-8.4</v>
      </c>
      <c r="G877" s="1">
        <v>-4.5</v>
      </c>
    </row>
    <row r="878" spans="1:7" x14ac:dyDescent="0.3">
      <c r="A878">
        <v>1973</v>
      </c>
      <c r="B878" s="1">
        <v>1</v>
      </c>
      <c r="C878" s="2">
        <f>DATE(tempdata[[#This Row],[Year]],tempdata[[#This Row],[Month]],15)</f>
        <v>26679</v>
      </c>
      <c r="D878" s="3">
        <f>tempdata[[#This Row],[Year]]+1/24+(tempdata[[#This Row],[Month]]-1)/12</f>
        <v>1973.0416666666667</v>
      </c>
      <c r="E878" s="1">
        <v>-0.9</v>
      </c>
      <c r="F878" s="1">
        <v>-7.9</v>
      </c>
      <c r="G878" s="1">
        <v>-4.4000000000000004</v>
      </c>
    </row>
    <row r="879" spans="1:7" x14ac:dyDescent="0.3">
      <c r="A879">
        <v>1973</v>
      </c>
      <c r="B879" s="1">
        <v>2</v>
      </c>
      <c r="C879" s="2">
        <f>DATE(tempdata[[#This Row],[Year]],tempdata[[#This Row],[Month]],15)</f>
        <v>26710</v>
      </c>
      <c r="D879" s="3">
        <f>tempdata[[#This Row],[Year]]+1/24+(tempdata[[#This Row],[Month]]-1)/12</f>
        <v>1973.125</v>
      </c>
      <c r="E879" s="1">
        <v>-2.7</v>
      </c>
      <c r="F879" s="1">
        <v>-13.1</v>
      </c>
      <c r="G879" s="1">
        <v>-7.9</v>
      </c>
    </row>
    <row r="880" spans="1:7" x14ac:dyDescent="0.3">
      <c r="A880">
        <v>1973</v>
      </c>
      <c r="B880" s="1">
        <v>3</v>
      </c>
      <c r="C880" s="2">
        <f>DATE(tempdata[[#This Row],[Year]],tempdata[[#This Row],[Month]],15)</f>
        <v>26738</v>
      </c>
      <c r="D880" s="3">
        <f>tempdata[[#This Row],[Year]]+1/24+(tempdata[[#This Row],[Month]]-1)/12</f>
        <v>1973.2083333333335</v>
      </c>
      <c r="E880" s="1">
        <v>7.4</v>
      </c>
      <c r="F880" s="1">
        <v>0.2</v>
      </c>
      <c r="G880" s="1">
        <v>3.8</v>
      </c>
    </row>
    <row r="881" spans="1:7" x14ac:dyDescent="0.3">
      <c r="A881">
        <v>1973</v>
      </c>
      <c r="B881" s="1">
        <v>4</v>
      </c>
      <c r="C881" s="2">
        <f>DATE(tempdata[[#This Row],[Year]],tempdata[[#This Row],[Month]],15)</f>
        <v>26769</v>
      </c>
      <c r="D881" s="3">
        <f>tempdata[[#This Row],[Year]]+1/24+(tempdata[[#This Row],[Month]]-1)/12</f>
        <v>1973.2916666666667</v>
      </c>
      <c r="E881" s="1">
        <v>11.6</v>
      </c>
      <c r="F881" s="1">
        <v>2.7</v>
      </c>
      <c r="G881" s="1">
        <v>7.2</v>
      </c>
    </row>
    <row r="882" spans="1:7" x14ac:dyDescent="0.3">
      <c r="A882">
        <v>1973</v>
      </c>
      <c r="B882" s="1">
        <v>5</v>
      </c>
      <c r="C882" s="2">
        <f>DATE(tempdata[[#This Row],[Year]],tempdata[[#This Row],[Month]],15)</f>
        <v>26799</v>
      </c>
      <c r="D882" s="3">
        <f>tempdata[[#This Row],[Year]]+1/24+(tempdata[[#This Row],[Month]]-1)/12</f>
        <v>1973.375</v>
      </c>
      <c r="E882" s="1">
        <v>15.7</v>
      </c>
      <c r="F882" s="1">
        <v>8.1999999999999993</v>
      </c>
      <c r="G882" s="1">
        <v>12</v>
      </c>
    </row>
    <row r="883" spans="1:7" x14ac:dyDescent="0.3">
      <c r="A883">
        <v>1973</v>
      </c>
      <c r="B883" s="1">
        <v>6</v>
      </c>
      <c r="C883" s="2">
        <f>DATE(tempdata[[#This Row],[Year]],tempdata[[#This Row],[Month]],15)</f>
        <v>26830</v>
      </c>
      <c r="D883" s="3">
        <f>tempdata[[#This Row],[Year]]+1/24+(tempdata[[#This Row],[Month]]-1)/12</f>
        <v>1973.4583333333335</v>
      </c>
      <c r="E883" s="1">
        <v>23.8</v>
      </c>
      <c r="F883" s="1">
        <v>15.1</v>
      </c>
      <c r="G883" s="1">
        <v>19.5</v>
      </c>
    </row>
    <row r="884" spans="1:7" x14ac:dyDescent="0.3">
      <c r="A884">
        <v>1973</v>
      </c>
      <c r="B884" s="1">
        <v>7</v>
      </c>
      <c r="C884" s="2">
        <f>DATE(tempdata[[#This Row],[Year]],tempdata[[#This Row],[Month]],15)</f>
        <v>26860</v>
      </c>
      <c r="D884" s="3">
        <f>tempdata[[#This Row],[Year]]+1/24+(tempdata[[#This Row],[Month]]-1)/12</f>
        <v>1973.5416666666667</v>
      </c>
      <c r="E884" s="1">
        <v>27.1</v>
      </c>
      <c r="F884" s="1">
        <v>16.899999999999999</v>
      </c>
      <c r="G884" s="1">
        <v>22</v>
      </c>
    </row>
    <row r="885" spans="1:7" x14ac:dyDescent="0.3">
      <c r="A885">
        <v>1973</v>
      </c>
      <c r="B885" s="1">
        <v>8</v>
      </c>
      <c r="C885" s="2">
        <f>DATE(tempdata[[#This Row],[Year]],tempdata[[#This Row],[Month]],15)</f>
        <v>26891</v>
      </c>
      <c r="D885" s="3">
        <f>tempdata[[#This Row],[Year]]+1/24+(tempdata[[#This Row],[Month]]-1)/12</f>
        <v>1973.625</v>
      </c>
      <c r="E885" s="1">
        <v>27.1</v>
      </c>
      <c r="F885" s="1">
        <v>18.100000000000001</v>
      </c>
      <c r="G885" s="1">
        <v>22.6</v>
      </c>
    </row>
    <row r="886" spans="1:7" x14ac:dyDescent="0.3">
      <c r="A886">
        <v>1973</v>
      </c>
      <c r="B886" s="1">
        <v>9</v>
      </c>
      <c r="C886" s="2">
        <f>DATE(tempdata[[#This Row],[Year]],tempdata[[#This Row],[Month]],15)</f>
        <v>26922</v>
      </c>
      <c r="D886" s="3">
        <f>tempdata[[#This Row],[Year]]+1/24+(tempdata[[#This Row],[Month]]-1)/12</f>
        <v>1973.7083333333335</v>
      </c>
      <c r="E886" s="1">
        <v>21.1</v>
      </c>
      <c r="F886" s="1">
        <v>11.4</v>
      </c>
      <c r="G886" s="1">
        <v>16.3</v>
      </c>
    </row>
    <row r="887" spans="1:7" x14ac:dyDescent="0.3">
      <c r="A887">
        <v>1973</v>
      </c>
      <c r="B887" s="1">
        <v>10</v>
      </c>
      <c r="C887" s="2">
        <f>DATE(tempdata[[#This Row],[Year]],tempdata[[#This Row],[Month]],15)</f>
        <v>26952</v>
      </c>
      <c r="D887" s="3">
        <f>tempdata[[#This Row],[Year]]+1/24+(tempdata[[#This Row],[Month]]-1)/12</f>
        <v>1973.7916666666667</v>
      </c>
      <c r="E887" s="1">
        <v>15.1</v>
      </c>
      <c r="F887" s="1">
        <v>6.8</v>
      </c>
      <c r="G887" s="1">
        <v>11</v>
      </c>
    </row>
    <row r="888" spans="1:7" x14ac:dyDescent="0.3">
      <c r="A888">
        <v>1973</v>
      </c>
      <c r="B888" s="1">
        <v>11</v>
      </c>
      <c r="C888" s="2">
        <f>DATE(tempdata[[#This Row],[Year]],tempdata[[#This Row],[Month]],15)</f>
        <v>26983</v>
      </c>
      <c r="D888" s="3">
        <f>tempdata[[#This Row],[Year]]+1/24+(tempdata[[#This Row],[Month]]-1)/12</f>
        <v>1973.875</v>
      </c>
      <c r="E888" s="1">
        <v>6.8</v>
      </c>
      <c r="F888" s="1">
        <v>0.2</v>
      </c>
      <c r="G888" s="1">
        <v>3.5</v>
      </c>
    </row>
    <row r="889" spans="1:7" x14ac:dyDescent="0.3">
      <c r="A889">
        <v>1973</v>
      </c>
      <c r="B889" s="1">
        <v>12</v>
      </c>
      <c r="C889" s="2">
        <f>DATE(tempdata[[#This Row],[Year]],tempdata[[#This Row],[Month]],15)</f>
        <v>27013</v>
      </c>
      <c r="D889" s="3">
        <f>tempdata[[#This Row],[Year]]+1/24+(tempdata[[#This Row],[Month]]-1)/12</f>
        <v>1973.9583333333335</v>
      </c>
      <c r="E889" s="1">
        <v>-0.6</v>
      </c>
      <c r="F889" s="1">
        <v>-7.3</v>
      </c>
      <c r="G889" s="1">
        <v>-4</v>
      </c>
    </row>
    <row r="890" spans="1:7" x14ac:dyDescent="0.3">
      <c r="A890">
        <v>1974</v>
      </c>
      <c r="B890" s="1">
        <v>1</v>
      </c>
      <c r="C890" s="2">
        <f>DATE(tempdata[[#This Row],[Year]],tempdata[[#This Row],[Month]],15)</f>
        <v>27044</v>
      </c>
      <c r="D890" s="3">
        <f>tempdata[[#This Row],[Year]]+1/24+(tempdata[[#This Row],[Month]]-1)/12</f>
        <v>1974.0416666666667</v>
      </c>
      <c r="E890" s="1">
        <v>-2.2999999999999998</v>
      </c>
      <c r="F890" s="1">
        <v>-10.7</v>
      </c>
      <c r="G890" s="1">
        <v>-6.5</v>
      </c>
    </row>
    <row r="891" spans="1:7" x14ac:dyDescent="0.3">
      <c r="A891">
        <v>1974</v>
      </c>
      <c r="B891" s="1">
        <v>2</v>
      </c>
      <c r="C891" s="2">
        <f>DATE(tempdata[[#This Row],[Year]],tempdata[[#This Row],[Month]],15)</f>
        <v>27075</v>
      </c>
      <c r="D891" s="3">
        <f>tempdata[[#This Row],[Year]]+1/24+(tempdata[[#This Row],[Month]]-1)/12</f>
        <v>1974.125</v>
      </c>
      <c r="E891" s="1">
        <v>-3.3</v>
      </c>
      <c r="F891" s="1">
        <v>-12.1</v>
      </c>
      <c r="G891" s="1">
        <v>-7.7</v>
      </c>
    </row>
    <row r="892" spans="1:7" x14ac:dyDescent="0.3">
      <c r="A892">
        <v>1974</v>
      </c>
      <c r="B892" s="1">
        <v>3</v>
      </c>
      <c r="C892" s="2">
        <f>DATE(tempdata[[#This Row],[Year]],tempdata[[#This Row],[Month]],15)</f>
        <v>27103</v>
      </c>
      <c r="D892" s="3">
        <f>tempdata[[#This Row],[Year]]+1/24+(tempdata[[#This Row],[Month]]-1)/12</f>
        <v>1974.2083333333335</v>
      </c>
      <c r="E892" s="1">
        <v>2.6</v>
      </c>
      <c r="F892" s="1">
        <v>-5.2</v>
      </c>
      <c r="G892" s="1">
        <v>-1.3</v>
      </c>
    </row>
    <row r="893" spans="1:7" x14ac:dyDescent="0.3">
      <c r="A893">
        <v>1974</v>
      </c>
      <c r="B893" s="1">
        <v>4</v>
      </c>
      <c r="C893" s="2">
        <f>DATE(tempdata[[#This Row],[Year]],tempdata[[#This Row],[Month]],15)</f>
        <v>27134</v>
      </c>
      <c r="D893" s="3">
        <f>tempdata[[#This Row],[Year]]+1/24+(tempdata[[#This Row],[Month]]-1)/12</f>
        <v>1974.2916666666667</v>
      </c>
      <c r="E893" s="1">
        <v>12.2</v>
      </c>
      <c r="F893" s="1">
        <v>2.1</v>
      </c>
      <c r="G893" s="1">
        <v>7.2</v>
      </c>
    </row>
    <row r="894" spans="1:7" x14ac:dyDescent="0.3">
      <c r="A894">
        <v>1974</v>
      </c>
      <c r="B894" s="1">
        <v>5</v>
      </c>
      <c r="C894" s="2">
        <f>DATE(tempdata[[#This Row],[Year]],tempdata[[#This Row],[Month]],15)</f>
        <v>27164</v>
      </c>
      <c r="D894" s="3">
        <f>tempdata[[#This Row],[Year]]+1/24+(tempdata[[#This Row],[Month]]-1)/12</f>
        <v>1974.375</v>
      </c>
      <c r="E894" s="1">
        <v>15.8</v>
      </c>
      <c r="F894" s="1">
        <v>6.2</v>
      </c>
      <c r="G894" s="1">
        <v>11</v>
      </c>
    </row>
    <row r="895" spans="1:7" x14ac:dyDescent="0.3">
      <c r="A895">
        <v>1974</v>
      </c>
      <c r="B895" s="1">
        <v>6</v>
      </c>
      <c r="C895" s="2">
        <f>DATE(tempdata[[#This Row],[Year]],tempdata[[#This Row],[Month]],15)</f>
        <v>27195</v>
      </c>
      <c r="D895" s="3">
        <f>tempdata[[#This Row],[Year]]+1/24+(tempdata[[#This Row],[Month]]-1)/12</f>
        <v>1974.4583333333335</v>
      </c>
      <c r="E895" s="1">
        <v>22.5</v>
      </c>
      <c r="F895" s="1">
        <v>13.6</v>
      </c>
      <c r="G895" s="1">
        <v>18.100000000000001</v>
      </c>
    </row>
    <row r="896" spans="1:7" x14ac:dyDescent="0.3">
      <c r="A896">
        <v>1974</v>
      </c>
      <c r="B896" s="1">
        <v>7</v>
      </c>
      <c r="C896" s="2">
        <f>DATE(tempdata[[#This Row],[Year]],tempdata[[#This Row],[Month]],15)</f>
        <v>27225</v>
      </c>
      <c r="D896" s="3">
        <f>tempdata[[#This Row],[Year]]+1/24+(tempdata[[#This Row],[Month]]-1)/12</f>
        <v>1974.5416666666667</v>
      </c>
      <c r="E896" s="1">
        <v>25.6</v>
      </c>
      <c r="F896" s="1">
        <v>16.3</v>
      </c>
      <c r="G896" s="1">
        <v>21</v>
      </c>
    </row>
    <row r="897" spans="1:7" x14ac:dyDescent="0.3">
      <c r="A897">
        <v>1974</v>
      </c>
      <c r="B897" s="1">
        <v>8</v>
      </c>
      <c r="C897" s="2">
        <f>DATE(tempdata[[#This Row],[Year]],tempdata[[#This Row],[Month]],15)</f>
        <v>27256</v>
      </c>
      <c r="D897" s="3">
        <f>tempdata[[#This Row],[Year]]+1/24+(tempdata[[#This Row],[Month]]-1)/12</f>
        <v>1974.625</v>
      </c>
      <c r="E897" s="1">
        <v>25.8</v>
      </c>
      <c r="F897" s="1">
        <v>15.7</v>
      </c>
      <c r="G897" s="1">
        <v>20.8</v>
      </c>
    </row>
    <row r="898" spans="1:7" x14ac:dyDescent="0.3">
      <c r="A898">
        <v>1974</v>
      </c>
      <c r="B898" s="1">
        <v>9</v>
      </c>
      <c r="C898" s="2">
        <f>DATE(tempdata[[#This Row],[Year]],tempdata[[#This Row],[Month]],15)</f>
        <v>27287</v>
      </c>
      <c r="D898" s="3">
        <f>tempdata[[#This Row],[Year]]+1/24+(tempdata[[#This Row],[Month]]-1)/12</f>
        <v>1974.7083333333335</v>
      </c>
      <c r="E898" s="1">
        <v>18.8</v>
      </c>
      <c r="F898" s="1">
        <v>10</v>
      </c>
      <c r="G898" s="1">
        <v>14.4</v>
      </c>
    </row>
    <row r="899" spans="1:7" x14ac:dyDescent="0.3">
      <c r="A899">
        <v>1974</v>
      </c>
      <c r="B899" s="1">
        <v>10</v>
      </c>
      <c r="C899" s="2">
        <f>DATE(tempdata[[#This Row],[Year]],tempdata[[#This Row],[Month]],15)</f>
        <v>27317</v>
      </c>
      <c r="D899" s="3">
        <f>tempdata[[#This Row],[Year]]+1/24+(tempdata[[#This Row],[Month]]-1)/12</f>
        <v>1974.7916666666667</v>
      </c>
      <c r="E899" s="1">
        <v>11.9</v>
      </c>
      <c r="F899" s="1">
        <v>2.5</v>
      </c>
      <c r="G899" s="1">
        <v>7.2</v>
      </c>
    </row>
    <row r="900" spans="1:7" x14ac:dyDescent="0.3">
      <c r="A900">
        <v>1974</v>
      </c>
      <c r="B900" s="1">
        <v>11</v>
      </c>
      <c r="C900" s="2">
        <f>DATE(tempdata[[#This Row],[Year]],tempdata[[#This Row],[Month]],15)</f>
        <v>27348</v>
      </c>
      <c r="D900" s="3">
        <f>tempdata[[#This Row],[Year]]+1/24+(tempdata[[#This Row],[Month]]-1)/12</f>
        <v>1974.875</v>
      </c>
      <c r="E900" s="1">
        <v>6.1</v>
      </c>
      <c r="F900" s="1">
        <v>0.6</v>
      </c>
      <c r="G900" s="1">
        <v>3.4</v>
      </c>
    </row>
    <row r="901" spans="1:7" x14ac:dyDescent="0.3">
      <c r="A901">
        <v>1974</v>
      </c>
      <c r="B901" s="1">
        <v>12</v>
      </c>
      <c r="C901" s="2">
        <f>DATE(tempdata[[#This Row],[Year]],tempdata[[#This Row],[Month]],15)</f>
        <v>27378</v>
      </c>
      <c r="D901" s="3">
        <f>tempdata[[#This Row],[Year]]+1/24+(tempdata[[#This Row],[Month]]-1)/12</f>
        <v>1974.9583333333335</v>
      </c>
      <c r="E901" s="1">
        <v>1.6</v>
      </c>
      <c r="F901" s="1">
        <v>-4.5999999999999996</v>
      </c>
      <c r="G901" s="1">
        <v>-1.5</v>
      </c>
    </row>
    <row r="902" spans="1:7" x14ac:dyDescent="0.3">
      <c r="A902">
        <v>1975</v>
      </c>
      <c r="B902" s="1">
        <v>1</v>
      </c>
      <c r="C902" s="2">
        <f>DATE(tempdata[[#This Row],[Year]],tempdata[[#This Row],[Month]],15)</f>
        <v>27409</v>
      </c>
      <c r="D902" s="3">
        <f>tempdata[[#This Row],[Year]]+1/24+(tempdata[[#This Row],[Month]]-1)/12</f>
        <v>1975.0416666666667</v>
      </c>
      <c r="E902" s="1">
        <v>0.2</v>
      </c>
      <c r="F902" s="1">
        <v>-8.6</v>
      </c>
      <c r="G902" s="1">
        <v>-4.2</v>
      </c>
    </row>
    <row r="903" spans="1:7" x14ac:dyDescent="0.3">
      <c r="A903">
        <v>1975</v>
      </c>
      <c r="B903" s="1">
        <v>2</v>
      </c>
      <c r="C903" s="2">
        <f>DATE(tempdata[[#This Row],[Year]],tempdata[[#This Row],[Month]],15)</f>
        <v>27440</v>
      </c>
      <c r="D903" s="3">
        <f>tempdata[[#This Row],[Year]]+1/24+(tempdata[[#This Row],[Month]]-1)/12</f>
        <v>1975.125</v>
      </c>
      <c r="E903" s="1">
        <v>-1.3</v>
      </c>
      <c r="F903" s="1">
        <v>-8.1</v>
      </c>
      <c r="G903" s="1">
        <v>-4.7</v>
      </c>
    </row>
    <row r="904" spans="1:7" x14ac:dyDescent="0.3">
      <c r="A904">
        <v>1975</v>
      </c>
      <c r="B904" s="1">
        <v>3</v>
      </c>
      <c r="C904" s="2">
        <f>DATE(tempdata[[#This Row],[Year]],tempdata[[#This Row],[Month]],15)</f>
        <v>27468</v>
      </c>
      <c r="D904" s="3">
        <f>tempdata[[#This Row],[Year]]+1/24+(tempdata[[#This Row],[Month]]-1)/12</f>
        <v>1975.2083333333335</v>
      </c>
      <c r="E904" s="1">
        <v>1.8</v>
      </c>
      <c r="F904" s="1">
        <v>-6.3</v>
      </c>
      <c r="G904" s="1">
        <v>-2.2999999999999998</v>
      </c>
    </row>
    <row r="905" spans="1:7" x14ac:dyDescent="0.3">
      <c r="A905">
        <v>1975</v>
      </c>
      <c r="B905" s="1">
        <v>4</v>
      </c>
      <c r="C905" s="2">
        <f>DATE(tempdata[[#This Row],[Year]],tempdata[[#This Row],[Month]],15)</f>
        <v>27499</v>
      </c>
      <c r="D905" s="3">
        <f>tempdata[[#This Row],[Year]]+1/24+(tempdata[[#This Row],[Month]]-1)/12</f>
        <v>1975.2916666666667</v>
      </c>
      <c r="E905" s="1">
        <v>8.6999999999999993</v>
      </c>
      <c r="F905" s="1">
        <v>-0.4</v>
      </c>
      <c r="G905" s="1">
        <v>4.2</v>
      </c>
    </row>
    <row r="906" spans="1:7" x14ac:dyDescent="0.3">
      <c r="A906">
        <v>1975</v>
      </c>
      <c r="B906" s="1">
        <v>5</v>
      </c>
      <c r="C906" s="2">
        <f>DATE(tempdata[[#This Row],[Year]],tempdata[[#This Row],[Month]],15)</f>
        <v>27529</v>
      </c>
      <c r="D906" s="3">
        <f>tempdata[[#This Row],[Year]]+1/24+(tempdata[[#This Row],[Month]]-1)/12</f>
        <v>1975.375</v>
      </c>
      <c r="E906" s="1">
        <v>21.9</v>
      </c>
      <c r="F906" s="1">
        <v>11.1</v>
      </c>
      <c r="G906" s="1">
        <v>16.5</v>
      </c>
    </row>
    <row r="907" spans="1:7" x14ac:dyDescent="0.3">
      <c r="A907">
        <v>1975</v>
      </c>
      <c r="B907" s="1">
        <v>6</v>
      </c>
      <c r="C907" s="2">
        <f>DATE(tempdata[[#This Row],[Year]],tempdata[[#This Row],[Month]],15)</f>
        <v>27560</v>
      </c>
      <c r="D907" s="3">
        <f>tempdata[[#This Row],[Year]]+1/24+(tempdata[[#This Row],[Month]]-1)/12</f>
        <v>1975.4583333333335</v>
      </c>
      <c r="E907" s="1">
        <v>24.2</v>
      </c>
      <c r="F907" s="1">
        <v>14.7</v>
      </c>
      <c r="G907" s="1">
        <v>19.5</v>
      </c>
    </row>
    <row r="908" spans="1:7" x14ac:dyDescent="0.3">
      <c r="A908">
        <v>1975</v>
      </c>
      <c r="B908" s="1">
        <v>7</v>
      </c>
      <c r="C908" s="2">
        <f>DATE(tempdata[[#This Row],[Year]],tempdata[[#This Row],[Month]],15)</f>
        <v>27590</v>
      </c>
      <c r="D908" s="3">
        <f>tempdata[[#This Row],[Year]]+1/24+(tempdata[[#This Row],[Month]]-1)/12</f>
        <v>1975.5416666666667</v>
      </c>
      <c r="E908" s="1">
        <v>27.4</v>
      </c>
      <c r="F908" s="1">
        <v>17.399999999999999</v>
      </c>
      <c r="G908" s="1">
        <v>22.4</v>
      </c>
    </row>
    <row r="909" spans="1:7" x14ac:dyDescent="0.3">
      <c r="A909">
        <v>1975</v>
      </c>
      <c r="B909" s="1">
        <v>8</v>
      </c>
      <c r="C909" s="2">
        <f>DATE(tempdata[[#This Row],[Year]],tempdata[[#This Row],[Month]],15)</f>
        <v>27621</v>
      </c>
      <c r="D909" s="3">
        <f>tempdata[[#This Row],[Year]]+1/24+(tempdata[[#This Row],[Month]]-1)/12</f>
        <v>1975.625</v>
      </c>
      <c r="E909" s="1">
        <v>26.1</v>
      </c>
      <c r="F909" s="1">
        <v>16.3</v>
      </c>
      <c r="G909" s="1">
        <v>21.2</v>
      </c>
    </row>
    <row r="910" spans="1:7" x14ac:dyDescent="0.3">
      <c r="A910">
        <v>1975</v>
      </c>
      <c r="B910" s="1">
        <v>9</v>
      </c>
      <c r="C910" s="2">
        <f>DATE(tempdata[[#This Row],[Year]],tempdata[[#This Row],[Month]],15)</f>
        <v>27652</v>
      </c>
      <c r="D910" s="3">
        <f>tempdata[[#This Row],[Year]]+1/24+(tempdata[[#This Row],[Month]]-1)/12</f>
        <v>1975.7083333333335</v>
      </c>
      <c r="E910" s="1">
        <v>18.7</v>
      </c>
      <c r="F910" s="1">
        <v>10.4</v>
      </c>
      <c r="G910" s="1">
        <v>14.6</v>
      </c>
    </row>
    <row r="911" spans="1:7" x14ac:dyDescent="0.3">
      <c r="A911">
        <v>1975</v>
      </c>
      <c r="B911" s="1">
        <v>10</v>
      </c>
      <c r="C911" s="2">
        <f>DATE(tempdata[[#This Row],[Year]],tempdata[[#This Row],[Month]],15)</f>
        <v>27682</v>
      </c>
      <c r="D911" s="3">
        <f>tempdata[[#This Row],[Year]]+1/24+(tempdata[[#This Row],[Month]]-1)/12</f>
        <v>1975.7916666666667</v>
      </c>
      <c r="E911" s="1">
        <v>14.9</v>
      </c>
      <c r="F911" s="1">
        <v>6.7</v>
      </c>
      <c r="G911" s="1">
        <v>10.8</v>
      </c>
    </row>
    <row r="912" spans="1:7" x14ac:dyDescent="0.3">
      <c r="A912">
        <v>1975</v>
      </c>
      <c r="B912" s="1">
        <v>11</v>
      </c>
      <c r="C912" s="2">
        <f>DATE(tempdata[[#This Row],[Year]],tempdata[[#This Row],[Month]],15)</f>
        <v>27713</v>
      </c>
      <c r="D912" s="3">
        <f>tempdata[[#This Row],[Year]]+1/24+(tempdata[[#This Row],[Month]]-1)/12</f>
        <v>1975.875</v>
      </c>
      <c r="E912" s="1">
        <v>9.6</v>
      </c>
      <c r="F912" s="1">
        <v>2.9</v>
      </c>
      <c r="G912" s="1">
        <v>6.3</v>
      </c>
    </row>
    <row r="913" spans="1:7" x14ac:dyDescent="0.3">
      <c r="A913">
        <v>1975</v>
      </c>
      <c r="B913" s="1">
        <v>12</v>
      </c>
      <c r="C913" s="2">
        <f>DATE(tempdata[[#This Row],[Year]],tempdata[[#This Row],[Month]],15)</f>
        <v>27743</v>
      </c>
      <c r="D913" s="3">
        <f>tempdata[[#This Row],[Year]]+1/24+(tempdata[[#This Row],[Month]]-1)/12</f>
        <v>1975.9583333333335</v>
      </c>
      <c r="E913" s="1">
        <v>-1.9</v>
      </c>
      <c r="F913" s="1">
        <v>-10.199999999999999</v>
      </c>
      <c r="G913" s="1">
        <v>-6.1</v>
      </c>
    </row>
    <row r="914" spans="1:7" x14ac:dyDescent="0.3">
      <c r="A914">
        <v>1976</v>
      </c>
      <c r="B914" s="1">
        <v>1</v>
      </c>
      <c r="C914" s="2">
        <f>DATE(tempdata[[#This Row],[Year]],tempdata[[#This Row],[Month]],15)</f>
        <v>27774</v>
      </c>
      <c r="D914" s="3">
        <f>tempdata[[#This Row],[Year]]+1/24+(tempdata[[#This Row],[Month]]-1)/12</f>
        <v>1976.0416666666667</v>
      </c>
      <c r="E914" s="1">
        <v>-4.5999999999999996</v>
      </c>
      <c r="F914" s="1">
        <v>-15.6</v>
      </c>
      <c r="G914" s="1">
        <v>-10.1</v>
      </c>
    </row>
    <row r="915" spans="1:7" x14ac:dyDescent="0.3">
      <c r="A915">
        <v>1976</v>
      </c>
      <c r="B915" s="1">
        <v>2</v>
      </c>
      <c r="C915" s="2">
        <f>DATE(tempdata[[#This Row],[Year]],tempdata[[#This Row],[Month]],15)</f>
        <v>27805</v>
      </c>
      <c r="D915" s="3">
        <f>tempdata[[#This Row],[Year]]+1/24+(tempdata[[#This Row],[Month]]-1)/12</f>
        <v>1976.125</v>
      </c>
      <c r="E915" s="1">
        <v>1.8</v>
      </c>
      <c r="F915" s="1">
        <v>-6.9</v>
      </c>
      <c r="G915" s="1">
        <v>-2.6</v>
      </c>
    </row>
    <row r="916" spans="1:7" x14ac:dyDescent="0.3">
      <c r="A916">
        <v>1976</v>
      </c>
      <c r="B916" s="1">
        <v>3</v>
      </c>
      <c r="C916" s="2">
        <f>DATE(tempdata[[#This Row],[Year]],tempdata[[#This Row],[Month]],15)</f>
        <v>27834</v>
      </c>
      <c r="D916" s="3">
        <f>tempdata[[#This Row],[Year]]+1/24+(tempdata[[#This Row],[Month]]-1)/12</f>
        <v>1976.2083333333335</v>
      </c>
      <c r="E916" s="1">
        <v>3.9</v>
      </c>
      <c r="F916" s="1">
        <v>-5.2</v>
      </c>
      <c r="G916" s="1">
        <v>-0.7</v>
      </c>
    </row>
    <row r="917" spans="1:7" x14ac:dyDescent="0.3">
      <c r="A917">
        <v>1976</v>
      </c>
      <c r="B917" s="1">
        <v>4</v>
      </c>
      <c r="C917" s="2">
        <f>DATE(tempdata[[#This Row],[Year]],tempdata[[#This Row],[Month]],15)</f>
        <v>27865</v>
      </c>
      <c r="D917" s="3">
        <f>tempdata[[#This Row],[Year]]+1/24+(tempdata[[#This Row],[Month]]-1)/12</f>
        <v>1976.2916666666667</v>
      </c>
      <c r="E917" s="1">
        <v>13.6</v>
      </c>
      <c r="F917" s="1">
        <v>2.8</v>
      </c>
      <c r="G917" s="1">
        <v>8.1999999999999993</v>
      </c>
    </row>
    <row r="918" spans="1:7" x14ac:dyDescent="0.3">
      <c r="A918">
        <v>1976</v>
      </c>
      <c r="B918" s="1">
        <v>5</v>
      </c>
      <c r="C918" s="2">
        <f>DATE(tempdata[[#This Row],[Year]],tempdata[[#This Row],[Month]],15)</f>
        <v>27895</v>
      </c>
      <c r="D918" s="3">
        <f>tempdata[[#This Row],[Year]]+1/24+(tempdata[[#This Row],[Month]]-1)/12</f>
        <v>1976.375</v>
      </c>
      <c r="E918" s="1">
        <v>16.2</v>
      </c>
      <c r="F918" s="1">
        <v>7.5</v>
      </c>
      <c r="G918" s="1">
        <v>11.9</v>
      </c>
    </row>
    <row r="919" spans="1:7" x14ac:dyDescent="0.3">
      <c r="A919">
        <v>1976</v>
      </c>
      <c r="B919" s="1">
        <v>6</v>
      </c>
      <c r="C919" s="2">
        <f>DATE(tempdata[[#This Row],[Year]],tempdata[[#This Row],[Month]],15)</f>
        <v>27926</v>
      </c>
      <c r="D919" s="3">
        <f>tempdata[[#This Row],[Year]]+1/24+(tempdata[[#This Row],[Month]]-1)/12</f>
        <v>1976.4583333333335</v>
      </c>
      <c r="E919" s="1">
        <v>25.6</v>
      </c>
      <c r="F919" s="1">
        <v>15</v>
      </c>
      <c r="G919" s="1">
        <v>20.3</v>
      </c>
    </row>
    <row r="920" spans="1:7" x14ac:dyDescent="0.3">
      <c r="A920">
        <v>1976</v>
      </c>
      <c r="B920" s="1">
        <v>7</v>
      </c>
      <c r="C920" s="2">
        <f>DATE(tempdata[[#This Row],[Year]],tempdata[[#This Row],[Month]],15)</f>
        <v>27956</v>
      </c>
      <c r="D920" s="3">
        <f>tempdata[[#This Row],[Year]]+1/24+(tempdata[[#This Row],[Month]]-1)/12</f>
        <v>1976.5416666666667</v>
      </c>
      <c r="E920" s="1">
        <v>24.4</v>
      </c>
      <c r="F920" s="1">
        <v>15.9</v>
      </c>
      <c r="G920" s="1">
        <v>20.2</v>
      </c>
    </row>
    <row r="921" spans="1:7" x14ac:dyDescent="0.3">
      <c r="A921">
        <v>1976</v>
      </c>
      <c r="B921" s="1">
        <v>8</v>
      </c>
      <c r="C921" s="2">
        <f>DATE(tempdata[[#This Row],[Year]],tempdata[[#This Row],[Month]],15)</f>
        <v>27987</v>
      </c>
      <c r="D921" s="3">
        <f>tempdata[[#This Row],[Year]]+1/24+(tempdata[[#This Row],[Month]]-1)/12</f>
        <v>1976.625</v>
      </c>
      <c r="E921" s="1">
        <v>24.8</v>
      </c>
      <c r="F921" s="1">
        <v>14.5</v>
      </c>
      <c r="G921" s="1">
        <v>19.7</v>
      </c>
    </row>
    <row r="922" spans="1:7" x14ac:dyDescent="0.3">
      <c r="A922">
        <v>1976</v>
      </c>
      <c r="B922" s="1">
        <v>9</v>
      </c>
      <c r="C922" s="2">
        <f>DATE(tempdata[[#This Row],[Year]],tempdata[[#This Row],[Month]],15)</f>
        <v>28018</v>
      </c>
      <c r="D922" s="3">
        <f>tempdata[[#This Row],[Year]]+1/24+(tempdata[[#This Row],[Month]]-1)/12</f>
        <v>1976.7083333333335</v>
      </c>
      <c r="E922" s="1">
        <v>19.600000000000001</v>
      </c>
      <c r="F922" s="1">
        <v>10.9</v>
      </c>
      <c r="G922" s="1">
        <v>15.3</v>
      </c>
    </row>
    <row r="923" spans="1:7" x14ac:dyDescent="0.3">
      <c r="A923">
        <v>1976</v>
      </c>
      <c r="B923" s="1">
        <v>10</v>
      </c>
      <c r="C923" s="2">
        <f>DATE(tempdata[[#This Row],[Year]],tempdata[[#This Row],[Month]],15)</f>
        <v>28048</v>
      </c>
      <c r="D923" s="3">
        <f>tempdata[[#This Row],[Year]]+1/24+(tempdata[[#This Row],[Month]]-1)/12</f>
        <v>1976.7916666666667</v>
      </c>
      <c r="E923" s="1">
        <v>11.1</v>
      </c>
      <c r="F923" s="1">
        <v>3</v>
      </c>
      <c r="G923" s="1">
        <v>7.1</v>
      </c>
    </row>
    <row r="924" spans="1:7" x14ac:dyDescent="0.3">
      <c r="A924">
        <v>1976</v>
      </c>
      <c r="B924" s="1">
        <v>11</v>
      </c>
      <c r="C924" s="2">
        <f>DATE(tempdata[[#This Row],[Year]],tempdata[[#This Row],[Month]],15)</f>
        <v>28079</v>
      </c>
      <c r="D924" s="3">
        <f>tempdata[[#This Row],[Year]]+1/24+(tempdata[[#This Row],[Month]]-1)/12</f>
        <v>1976.875</v>
      </c>
      <c r="E924" s="1">
        <v>4.2</v>
      </c>
      <c r="F924" s="1">
        <v>-2.7</v>
      </c>
      <c r="G924" s="1">
        <v>0.8</v>
      </c>
    </row>
    <row r="925" spans="1:7" x14ac:dyDescent="0.3">
      <c r="A925">
        <v>1976</v>
      </c>
      <c r="B925" s="1">
        <v>12</v>
      </c>
      <c r="C925" s="2">
        <f>DATE(tempdata[[#This Row],[Year]],tempdata[[#This Row],[Month]],15)</f>
        <v>28109</v>
      </c>
      <c r="D925" s="3">
        <f>tempdata[[#This Row],[Year]]+1/24+(tempdata[[#This Row],[Month]]-1)/12</f>
        <v>1976.9583333333335</v>
      </c>
      <c r="E925" s="1">
        <v>-3.3</v>
      </c>
      <c r="F925" s="1">
        <v>-13.2</v>
      </c>
      <c r="G925" s="1">
        <v>-8.3000000000000007</v>
      </c>
    </row>
    <row r="926" spans="1:7" x14ac:dyDescent="0.3">
      <c r="A926">
        <v>1977</v>
      </c>
      <c r="B926" s="1">
        <v>1</v>
      </c>
      <c r="C926" s="2">
        <f>DATE(tempdata[[#This Row],[Year]],tempdata[[#This Row],[Month]],15)</f>
        <v>28140</v>
      </c>
      <c r="D926" s="3">
        <f>tempdata[[#This Row],[Year]]+1/24+(tempdata[[#This Row],[Month]]-1)/12</f>
        <v>1977.0416666666667</v>
      </c>
      <c r="E926" s="1">
        <v>-7.3</v>
      </c>
      <c r="F926" s="1">
        <v>-16.2</v>
      </c>
      <c r="G926" s="1">
        <v>-11.8</v>
      </c>
    </row>
    <row r="927" spans="1:7" x14ac:dyDescent="0.3">
      <c r="A927">
        <v>1977</v>
      </c>
      <c r="B927" s="1">
        <v>2</v>
      </c>
      <c r="C927" s="2">
        <f>DATE(tempdata[[#This Row],[Year]],tempdata[[#This Row],[Month]],15)</f>
        <v>28171</v>
      </c>
      <c r="D927" s="3">
        <f>tempdata[[#This Row],[Year]]+1/24+(tempdata[[#This Row],[Month]]-1)/12</f>
        <v>1977.125</v>
      </c>
      <c r="E927" s="1">
        <v>-2.1</v>
      </c>
      <c r="F927" s="1">
        <v>-9.9</v>
      </c>
      <c r="G927" s="1">
        <v>-6</v>
      </c>
    </row>
    <row r="928" spans="1:7" x14ac:dyDescent="0.3">
      <c r="A928">
        <v>1977</v>
      </c>
      <c r="B928" s="1">
        <v>3</v>
      </c>
      <c r="C928" s="2">
        <f>DATE(tempdata[[#This Row],[Year]],tempdata[[#This Row],[Month]],15)</f>
        <v>28199</v>
      </c>
      <c r="D928" s="3">
        <f>tempdata[[#This Row],[Year]]+1/24+(tempdata[[#This Row],[Month]]-1)/12</f>
        <v>1977.2083333333335</v>
      </c>
      <c r="E928" s="1">
        <v>6.2</v>
      </c>
      <c r="F928" s="1">
        <v>-1.6</v>
      </c>
      <c r="G928" s="1">
        <v>2.2999999999999998</v>
      </c>
    </row>
    <row r="929" spans="1:7" x14ac:dyDescent="0.3">
      <c r="A929">
        <v>1977</v>
      </c>
      <c r="B929" s="1">
        <v>4</v>
      </c>
      <c r="C929" s="2">
        <f>DATE(tempdata[[#This Row],[Year]],tempdata[[#This Row],[Month]],15)</f>
        <v>28230</v>
      </c>
      <c r="D929" s="3">
        <f>tempdata[[#This Row],[Year]]+1/24+(tempdata[[#This Row],[Month]]-1)/12</f>
        <v>1977.2916666666667</v>
      </c>
      <c r="E929" s="1">
        <v>12.6</v>
      </c>
      <c r="F929" s="1">
        <v>2.2999999999999998</v>
      </c>
      <c r="G929" s="1">
        <v>7.5</v>
      </c>
    </row>
    <row r="930" spans="1:7" x14ac:dyDescent="0.3">
      <c r="A930">
        <v>1977</v>
      </c>
      <c r="B930" s="1">
        <v>5</v>
      </c>
      <c r="C930" s="2">
        <f>DATE(tempdata[[#This Row],[Year]],tempdata[[#This Row],[Month]],15)</f>
        <v>28260</v>
      </c>
      <c r="D930" s="3">
        <f>tempdata[[#This Row],[Year]]+1/24+(tempdata[[#This Row],[Month]]-1)/12</f>
        <v>1977.375</v>
      </c>
      <c r="E930" s="1">
        <v>21.5</v>
      </c>
      <c r="F930" s="1">
        <v>8.6999999999999993</v>
      </c>
      <c r="G930" s="1">
        <v>15.1</v>
      </c>
    </row>
    <row r="931" spans="1:7" x14ac:dyDescent="0.3">
      <c r="A931">
        <v>1977</v>
      </c>
      <c r="B931" s="1">
        <v>6</v>
      </c>
      <c r="C931" s="2">
        <f>DATE(tempdata[[#This Row],[Year]],tempdata[[#This Row],[Month]],15)</f>
        <v>28291</v>
      </c>
      <c r="D931" s="3">
        <f>tempdata[[#This Row],[Year]]+1/24+(tempdata[[#This Row],[Month]]-1)/12</f>
        <v>1977.4583333333335</v>
      </c>
      <c r="E931" s="1">
        <v>23.2</v>
      </c>
      <c r="F931" s="1">
        <v>12.3</v>
      </c>
      <c r="G931" s="1">
        <v>17.8</v>
      </c>
    </row>
    <row r="932" spans="1:7" x14ac:dyDescent="0.3">
      <c r="A932">
        <v>1977</v>
      </c>
      <c r="B932" s="1">
        <v>7</v>
      </c>
      <c r="C932" s="2">
        <f>DATE(tempdata[[#This Row],[Year]],tempdata[[#This Row],[Month]],15)</f>
        <v>28321</v>
      </c>
      <c r="D932" s="3">
        <f>tempdata[[#This Row],[Year]]+1/24+(tempdata[[#This Row],[Month]]-1)/12</f>
        <v>1977.5416666666667</v>
      </c>
      <c r="E932" s="1">
        <v>26.7</v>
      </c>
      <c r="F932" s="1">
        <v>16.8</v>
      </c>
      <c r="G932" s="1">
        <v>21.8</v>
      </c>
    </row>
    <row r="933" spans="1:7" x14ac:dyDescent="0.3">
      <c r="A933">
        <v>1977</v>
      </c>
      <c r="B933" s="1">
        <v>8</v>
      </c>
      <c r="C933" s="2">
        <f>DATE(tempdata[[#This Row],[Year]],tempdata[[#This Row],[Month]],15)</f>
        <v>28352</v>
      </c>
      <c r="D933" s="3">
        <f>tempdata[[#This Row],[Year]]+1/24+(tempdata[[#This Row],[Month]]-1)/12</f>
        <v>1977.625</v>
      </c>
      <c r="E933" s="1">
        <v>24.2</v>
      </c>
      <c r="F933" s="1">
        <v>15.1</v>
      </c>
      <c r="G933" s="1">
        <v>19.7</v>
      </c>
    </row>
    <row r="934" spans="1:7" x14ac:dyDescent="0.3">
      <c r="A934">
        <v>1977</v>
      </c>
      <c r="B934" s="1">
        <v>9</v>
      </c>
      <c r="C934" s="2">
        <f>DATE(tempdata[[#This Row],[Year]],tempdata[[#This Row],[Month]],15)</f>
        <v>28383</v>
      </c>
      <c r="D934" s="3">
        <f>tempdata[[#This Row],[Year]]+1/24+(tempdata[[#This Row],[Month]]-1)/12</f>
        <v>1977.7083333333335</v>
      </c>
      <c r="E934" s="1">
        <v>19.399999999999999</v>
      </c>
      <c r="F934" s="1">
        <v>12.3</v>
      </c>
      <c r="G934" s="1">
        <v>15.9</v>
      </c>
    </row>
    <row r="935" spans="1:7" x14ac:dyDescent="0.3">
      <c r="A935">
        <v>1977</v>
      </c>
      <c r="B935" s="1">
        <v>10</v>
      </c>
      <c r="C935" s="2">
        <f>DATE(tempdata[[#This Row],[Year]],tempdata[[#This Row],[Month]],15)</f>
        <v>28413</v>
      </c>
      <c r="D935" s="3">
        <f>tempdata[[#This Row],[Year]]+1/24+(tempdata[[#This Row],[Month]]-1)/12</f>
        <v>1977.7916666666667</v>
      </c>
      <c r="E935" s="1">
        <v>12.9</v>
      </c>
      <c r="F935" s="1">
        <v>4.2</v>
      </c>
      <c r="G935" s="1">
        <v>8.6</v>
      </c>
    </row>
    <row r="936" spans="1:7" x14ac:dyDescent="0.3">
      <c r="A936">
        <v>1977</v>
      </c>
      <c r="B936" s="1">
        <v>11</v>
      </c>
      <c r="C936" s="2">
        <f>DATE(tempdata[[#This Row],[Year]],tempdata[[#This Row],[Month]],15)</f>
        <v>28444</v>
      </c>
      <c r="D936" s="3">
        <f>tempdata[[#This Row],[Year]]+1/24+(tempdata[[#This Row],[Month]]-1)/12</f>
        <v>1977.875</v>
      </c>
      <c r="E936" s="1">
        <v>7.7</v>
      </c>
      <c r="F936" s="1">
        <v>0.9</v>
      </c>
      <c r="G936" s="1">
        <v>4.3</v>
      </c>
    </row>
    <row r="937" spans="1:7" x14ac:dyDescent="0.3">
      <c r="A937">
        <v>1977</v>
      </c>
      <c r="B937" s="1">
        <v>12</v>
      </c>
      <c r="C937" s="2">
        <f>DATE(tempdata[[#This Row],[Year]],tempdata[[#This Row],[Month]],15)</f>
        <v>28474</v>
      </c>
      <c r="D937" s="3">
        <f>tempdata[[#This Row],[Year]]+1/24+(tempdata[[#This Row],[Month]]-1)/12</f>
        <v>1977.9583333333335</v>
      </c>
      <c r="E937" s="1">
        <v>-1.5</v>
      </c>
      <c r="F937" s="1">
        <v>-10</v>
      </c>
      <c r="G937" s="1">
        <v>-5.8</v>
      </c>
    </row>
    <row r="938" spans="1:7" x14ac:dyDescent="0.3">
      <c r="A938">
        <v>1978</v>
      </c>
      <c r="B938" s="1">
        <v>1</v>
      </c>
      <c r="C938" s="2">
        <f>DATE(tempdata[[#This Row],[Year]],tempdata[[#This Row],[Month]],15)</f>
        <v>28505</v>
      </c>
      <c r="D938" s="3">
        <f>tempdata[[#This Row],[Year]]+1/24+(tempdata[[#This Row],[Month]]-1)/12</f>
        <v>1978.0416666666667</v>
      </c>
      <c r="E938" s="1">
        <v>-5.6</v>
      </c>
      <c r="F938" s="1">
        <v>-13.9</v>
      </c>
      <c r="G938" s="1">
        <v>-9.8000000000000007</v>
      </c>
    </row>
    <row r="939" spans="1:7" x14ac:dyDescent="0.3">
      <c r="A939">
        <v>1978</v>
      </c>
      <c r="B939" s="1">
        <v>2</v>
      </c>
      <c r="C939" s="2">
        <f>DATE(tempdata[[#This Row],[Year]],tempdata[[#This Row],[Month]],15)</f>
        <v>28536</v>
      </c>
      <c r="D939" s="3">
        <f>tempdata[[#This Row],[Year]]+1/24+(tempdata[[#This Row],[Month]]-1)/12</f>
        <v>1978.125</v>
      </c>
      <c r="E939" s="1">
        <v>-4.9000000000000004</v>
      </c>
      <c r="F939" s="1">
        <v>-14.4</v>
      </c>
      <c r="G939" s="1">
        <v>-9.6999999999999993</v>
      </c>
    </row>
    <row r="940" spans="1:7" x14ac:dyDescent="0.3">
      <c r="A940">
        <v>1978</v>
      </c>
      <c r="B940" s="1">
        <v>3</v>
      </c>
      <c r="C940" s="2">
        <f>DATE(tempdata[[#This Row],[Year]],tempdata[[#This Row],[Month]],15)</f>
        <v>28564</v>
      </c>
      <c r="D940" s="3">
        <f>tempdata[[#This Row],[Year]]+1/24+(tempdata[[#This Row],[Month]]-1)/12</f>
        <v>1978.2083333333335</v>
      </c>
      <c r="E940" s="1">
        <v>1.1000000000000001</v>
      </c>
      <c r="F940" s="1">
        <v>-7.7</v>
      </c>
      <c r="G940" s="1">
        <v>-3.3</v>
      </c>
    </row>
    <row r="941" spans="1:7" x14ac:dyDescent="0.3">
      <c r="A941">
        <v>1978</v>
      </c>
      <c r="B941" s="1">
        <v>4</v>
      </c>
      <c r="C941" s="2">
        <f>DATE(tempdata[[#This Row],[Year]],tempdata[[#This Row],[Month]],15)</f>
        <v>28595</v>
      </c>
      <c r="D941" s="3">
        <f>tempdata[[#This Row],[Year]]+1/24+(tempdata[[#This Row],[Month]]-1)/12</f>
        <v>1978.2916666666667</v>
      </c>
      <c r="E941" s="1">
        <v>9.6999999999999993</v>
      </c>
      <c r="F941" s="1">
        <v>0.1</v>
      </c>
      <c r="G941" s="1">
        <v>4.9000000000000004</v>
      </c>
    </row>
    <row r="942" spans="1:7" x14ac:dyDescent="0.3">
      <c r="A942">
        <v>1978</v>
      </c>
      <c r="B942" s="1">
        <v>5</v>
      </c>
      <c r="C942" s="2">
        <f>DATE(tempdata[[#This Row],[Year]],tempdata[[#This Row],[Month]],15)</f>
        <v>28625</v>
      </c>
      <c r="D942" s="3">
        <f>tempdata[[#This Row],[Year]]+1/24+(tempdata[[#This Row],[Month]]-1)/12</f>
        <v>1978.375</v>
      </c>
      <c r="E942" s="1">
        <v>19.399999999999999</v>
      </c>
      <c r="F942" s="1">
        <v>9.1999999999999993</v>
      </c>
      <c r="G942" s="1">
        <v>14.3</v>
      </c>
    </row>
    <row r="943" spans="1:7" x14ac:dyDescent="0.3">
      <c r="A943">
        <v>1978</v>
      </c>
      <c r="B943" s="1">
        <v>6</v>
      </c>
      <c r="C943" s="2">
        <f>DATE(tempdata[[#This Row],[Year]],tempdata[[#This Row],[Month]],15)</f>
        <v>28656</v>
      </c>
      <c r="D943" s="3">
        <f>tempdata[[#This Row],[Year]]+1/24+(tempdata[[#This Row],[Month]]-1)/12</f>
        <v>1978.4583333333335</v>
      </c>
      <c r="E943" s="1">
        <v>23.5</v>
      </c>
      <c r="F943" s="1">
        <v>12.6</v>
      </c>
      <c r="G943" s="1">
        <v>18.100000000000001</v>
      </c>
    </row>
    <row r="944" spans="1:7" x14ac:dyDescent="0.3">
      <c r="A944">
        <v>1978</v>
      </c>
      <c r="B944" s="1">
        <v>7</v>
      </c>
      <c r="C944" s="2">
        <f>DATE(tempdata[[#This Row],[Year]],tempdata[[#This Row],[Month]],15)</f>
        <v>28686</v>
      </c>
      <c r="D944" s="3">
        <f>tempdata[[#This Row],[Year]]+1/24+(tempdata[[#This Row],[Month]]-1)/12</f>
        <v>1978.5416666666667</v>
      </c>
      <c r="E944" s="1">
        <v>26.9</v>
      </c>
      <c r="F944" s="1">
        <v>16.3</v>
      </c>
      <c r="G944" s="1">
        <v>21.6</v>
      </c>
    </row>
    <row r="945" spans="1:7" x14ac:dyDescent="0.3">
      <c r="A945">
        <v>1978</v>
      </c>
      <c r="B945" s="1">
        <v>8</v>
      </c>
      <c r="C945" s="2">
        <f>DATE(tempdata[[#This Row],[Year]],tempdata[[#This Row],[Month]],15)</f>
        <v>28717</v>
      </c>
      <c r="D945" s="3">
        <f>tempdata[[#This Row],[Year]]+1/24+(tempdata[[#This Row],[Month]]-1)/12</f>
        <v>1978.625</v>
      </c>
      <c r="E945" s="1">
        <v>25.4</v>
      </c>
      <c r="F945" s="1">
        <v>15.9</v>
      </c>
      <c r="G945" s="1">
        <v>20.7</v>
      </c>
    </row>
    <row r="946" spans="1:7" x14ac:dyDescent="0.3">
      <c r="A946">
        <v>1978</v>
      </c>
      <c r="B946" s="1">
        <v>9</v>
      </c>
      <c r="C946" s="2">
        <f>DATE(tempdata[[#This Row],[Year]],tempdata[[#This Row],[Month]],15)</f>
        <v>28748</v>
      </c>
      <c r="D946" s="3">
        <f>tempdata[[#This Row],[Year]]+1/24+(tempdata[[#This Row],[Month]]-1)/12</f>
        <v>1978.7083333333335</v>
      </c>
      <c r="E946" s="1">
        <v>19.5</v>
      </c>
      <c r="F946" s="1">
        <v>10</v>
      </c>
      <c r="G946" s="1">
        <v>14.8</v>
      </c>
    </row>
    <row r="947" spans="1:7" x14ac:dyDescent="0.3">
      <c r="A947">
        <v>1978</v>
      </c>
      <c r="B947" s="1">
        <v>10</v>
      </c>
      <c r="C947" s="2">
        <f>DATE(tempdata[[#This Row],[Year]],tempdata[[#This Row],[Month]],15)</f>
        <v>28778</v>
      </c>
      <c r="D947" s="3">
        <f>tempdata[[#This Row],[Year]]+1/24+(tempdata[[#This Row],[Month]]-1)/12</f>
        <v>1978.7916666666667</v>
      </c>
      <c r="E947" s="1">
        <v>12.5</v>
      </c>
      <c r="F947" s="1">
        <v>4.7</v>
      </c>
      <c r="G947" s="1">
        <v>8.6</v>
      </c>
    </row>
    <row r="948" spans="1:7" x14ac:dyDescent="0.3">
      <c r="A948">
        <v>1978</v>
      </c>
      <c r="B948" s="1">
        <v>11</v>
      </c>
      <c r="C948" s="2">
        <f>DATE(tempdata[[#This Row],[Year]],tempdata[[#This Row],[Month]],15)</f>
        <v>28809</v>
      </c>
      <c r="D948" s="3">
        <f>tempdata[[#This Row],[Year]]+1/24+(tempdata[[#This Row],[Month]]-1)/12</f>
        <v>1978.875</v>
      </c>
      <c r="E948" s="1">
        <v>7</v>
      </c>
      <c r="F948" s="1">
        <v>-1.2</v>
      </c>
      <c r="G948" s="1">
        <v>2.9</v>
      </c>
    </row>
    <row r="949" spans="1:7" x14ac:dyDescent="0.3">
      <c r="A949">
        <v>1978</v>
      </c>
      <c r="B949" s="1">
        <v>12</v>
      </c>
      <c r="C949" s="2">
        <f>DATE(tempdata[[#This Row],[Year]],tempdata[[#This Row],[Month]],15)</f>
        <v>28839</v>
      </c>
      <c r="D949" s="3">
        <f>tempdata[[#This Row],[Year]]+1/24+(tempdata[[#This Row],[Month]]-1)/12</f>
        <v>1978.9583333333335</v>
      </c>
      <c r="E949" s="1">
        <v>1.4</v>
      </c>
      <c r="F949" s="1">
        <v>-7</v>
      </c>
      <c r="G949" s="1">
        <v>-2.8</v>
      </c>
    </row>
    <row r="950" spans="1:7" x14ac:dyDescent="0.3">
      <c r="A950">
        <v>1979</v>
      </c>
      <c r="B950" s="1">
        <v>1</v>
      </c>
      <c r="C950" s="2">
        <f>DATE(tempdata[[#This Row],[Year]],tempdata[[#This Row],[Month]],15)</f>
        <v>28870</v>
      </c>
      <c r="D950" s="3">
        <f>tempdata[[#This Row],[Year]]+1/24+(tempdata[[#This Row],[Month]]-1)/12</f>
        <v>1979.0416666666667</v>
      </c>
      <c r="E950" s="1">
        <v>-3.8</v>
      </c>
      <c r="F950" s="1">
        <v>-11.5</v>
      </c>
      <c r="G950" s="1">
        <v>-7.7</v>
      </c>
    </row>
    <row r="951" spans="1:7" x14ac:dyDescent="0.3">
      <c r="A951">
        <v>1979</v>
      </c>
      <c r="B951" s="1">
        <v>2</v>
      </c>
      <c r="C951" s="2">
        <f>DATE(tempdata[[#This Row],[Year]],tempdata[[#This Row],[Month]],15)</f>
        <v>28901</v>
      </c>
      <c r="D951" s="3">
        <f>tempdata[[#This Row],[Year]]+1/24+(tempdata[[#This Row],[Month]]-1)/12</f>
        <v>1979.125</v>
      </c>
      <c r="E951" s="1">
        <v>-7.1</v>
      </c>
      <c r="F951" s="1">
        <v>-16</v>
      </c>
      <c r="G951" s="1">
        <v>-11.6</v>
      </c>
    </row>
    <row r="952" spans="1:7" x14ac:dyDescent="0.3">
      <c r="A952">
        <v>1979</v>
      </c>
      <c r="B952" s="1">
        <v>3</v>
      </c>
      <c r="C952" s="2">
        <f>DATE(tempdata[[#This Row],[Year]],tempdata[[#This Row],[Month]],15)</f>
        <v>28929</v>
      </c>
      <c r="D952" s="3">
        <f>tempdata[[#This Row],[Year]]+1/24+(tempdata[[#This Row],[Month]]-1)/12</f>
        <v>1979.2083333333335</v>
      </c>
      <c r="E952" s="1">
        <v>6.1</v>
      </c>
      <c r="F952" s="1">
        <v>-2.5</v>
      </c>
      <c r="G952" s="1">
        <v>1.8</v>
      </c>
    </row>
    <row r="953" spans="1:7" x14ac:dyDescent="0.3">
      <c r="A953">
        <v>1979</v>
      </c>
      <c r="B953" s="1">
        <v>4</v>
      </c>
      <c r="C953" s="2">
        <f>DATE(tempdata[[#This Row],[Year]],tempdata[[#This Row],[Month]],15)</f>
        <v>28960</v>
      </c>
      <c r="D953" s="3">
        <f>tempdata[[#This Row],[Year]]+1/24+(tempdata[[#This Row],[Month]]-1)/12</f>
        <v>1979.2916666666667</v>
      </c>
      <c r="E953" s="1">
        <v>10.9</v>
      </c>
      <c r="F953" s="1">
        <v>2.5</v>
      </c>
      <c r="G953" s="1">
        <v>6.7</v>
      </c>
    </row>
    <row r="954" spans="1:7" x14ac:dyDescent="0.3">
      <c r="A954">
        <v>1979</v>
      </c>
      <c r="B954" s="1">
        <v>5</v>
      </c>
      <c r="C954" s="2">
        <f>DATE(tempdata[[#This Row],[Year]],tempdata[[#This Row],[Month]],15)</f>
        <v>28990</v>
      </c>
      <c r="D954" s="3">
        <f>tempdata[[#This Row],[Year]]+1/24+(tempdata[[#This Row],[Month]]-1)/12</f>
        <v>1979.375</v>
      </c>
      <c r="E954" s="1">
        <v>18.100000000000001</v>
      </c>
      <c r="F954" s="1">
        <v>8.6999999999999993</v>
      </c>
      <c r="G954" s="1">
        <v>13.4</v>
      </c>
    </row>
    <row r="955" spans="1:7" x14ac:dyDescent="0.3">
      <c r="A955">
        <v>1979</v>
      </c>
      <c r="B955" s="1">
        <v>6</v>
      </c>
      <c r="C955" s="2">
        <f>DATE(tempdata[[#This Row],[Year]],tempdata[[#This Row],[Month]],15)</f>
        <v>29021</v>
      </c>
      <c r="D955" s="3">
        <f>tempdata[[#This Row],[Year]]+1/24+(tempdata[[#This Row],[Month]]-1)/12</f>
        <v>1979.4583333333335</v>
      </c>
      <c r="E955" s="1">
        <v>23.8</v>
      </c>
      <c r="F955" s="1">
        <v>13</v>
      </c>
      <c r="G955" s="1">
        <v>18.399999999999999</v>
      </c>
    </row>
    <row r="956" spans="1:7" x14ac:dyDescent="0.3">
      <c r="A956">
        <v>1979</v>
      </c>
      <c r="B956" s="1">
        <v>7</v>
      </c>
      <c r="C956" s="2">
        <f>DATE(tempdata[[#This Row],[Year]],tempdata[[#This Row],[Month]],15)</f>
        <v>29051</v>
      </c>
      <c r="D956" s="3">
        <f>tempdata[[#This Row],[Year]]+1/24+(tempdata[[#This Row],[Month]]-1)/12</f>
        <v>1979.5416666666667</v>
      </c>
      <c r="E956" s="1">
        <v>27.4</v>
      </c>
      <c r="F956" s="1">
        <v>16.5</v>
      </c>
      <c r="G956" s="1">
        <v>22</v>
      </c>
    </row>
    <row r="957" spans="1:7" x14ac:dyDescent="0.3">
      <c r="A957">
        <v>1979</v>
      </c>
      <c r="B957" s="1">
        <v>8</v>
      </c>
      <c r="C957" s="2">
        <f>DATE(tempdata[[#This Row],[Year]],tempdata[[#This Row],[Month]],15)</f>
        <v>29082</v>
      </c>
      <c r="D957" s="3">
        <f>tempdata[[#This Row],[Year]]+1/24+(tempdata[[#This Row],[Month]]-1)/12</f>
        <v>1979.625</v>
      </c>
      <c r="E957" s="1">
        <v>24.3</v>
      </c>
      <c r="F957" s="1">
        <v>15.2</v>
      </c>
      <c r="G957" s="1">
        <v>19.8</v>
      </c>
    </row>
    <row r="958" spans="1:7" x14ac:dyDescent="0.3">
      <c r="A958">
        <v>1979</v>
      </c>
      <c r="B958" s="1">
        <v>9</v>
      </c>
      <c r="C958" s="2">
        <f>DATE(tempdata[[#This Row],[Year]],tempdata[[#This Row],[Month]],15)</f>
        <v>29113</v>
      </c>
      <c r="D958" s="3">
        <f>tempdata[[#This Row],[Year]]+1/24+(tempdata[[#This Row],[Month]]-1)/12</f>
        <v>1979.7083333333335</v>
      </c>
      <c r="E958" s="1">
        <v>20.8</v>
      </c>
      <c r="F958" s="1">
        <v>11</v>
      </c>
      <c r="G958" s="1">
        <v>15.9</v>
      </c>
    </row>
    <row r="959" spans="1:7" x14ac:dyDescent="0.3">
      <c r="A959">
        <v>1979</v>
      </c>
      <c r="B959" s="1">
        <v>10</v>
      </c>
      <c r="C959" s="2">
        <f>DATE(tempdata[[#This Row],[Year]],tempdata[[#This Row],[Month]],15)</f>
        <v>29143</v>
      </c>
      <c r="D959" s="3">
        <f>tempdata[[#This Row],[Year]]+1/24+(tempdata[[#This Row],[Month]]-1)/12</f>
        <v>1979.7916666666667</v>
      </c>
      <c r="E959" s="1">
        <v>12.5</v>
      </c>
      <c r="F959" s="1">
        <v>5.4</v>
      </c>
      <c r="G959" s="1">
        <v>9</v>
      </c>
    </row>
    <row r="960" spans="1:7" x14ac:dyDescent="0.3">
      <c r="A960">
        <v>1979</v>
      </c>
      <c r="B960" s="1">
        <v>11</v>
      </c>
      <c r="C960" s="2">
        <f>DATE(tempdata[[#This Row],[Year]],tempdata[[#This Row],[Month]],15)</f>
        <v>29174</v>
      </c>
      <c r="D960" s="3">
        <f>tempdata[[#This Row],[Year]]+1/24+(tempdata[[#This Row],[Month]]-1)/12</f>
        <v>1979.875</v>
      </c>
      <c r="E960" s="1">
        <v>8.4</v>
      </c>
      <c r="F960" s="1">
        <v>1.8</v>
      </c>
      <c r="G960" s="1">
        <v>5.0999999999999996</v>
      </c>
    </row>
    <row r="961" spans="1:7" x14ac:dyDescent="0.3">
      <c r="A961">
        <v>1979</v>
      </c>
      <c r="B961" s="1">
        <v>12</v>
      </c>
      <c r="C961" s="2">
        <f>DATE(tempdata[[#This Row],[Year]],tempdata[[#This Row],[Month]],15)</f>
        <v>29204</v>
      </c>
      <c r="D961" s="3">
        <f>tempdata[[#This Row],[Year]]+1/24+(tempdata[[#This Row],[Month]]-1)/12</f>
        <v>1979.9583333333335</v>
      </c>
      <c r="E961" s="1">
        <v>1.7</v>
      </c>
      <c r="F961" s="1">
        <v>-5.7</v>
      </c>
      <c r="G961" s="1">
        <v>-2</v>
      </c>
    </row>
    <row r="962" spans="1:7" x14ac:dyDescent="0.3">
      <c r="A962">
        <v>1980</v>
      </c>
      <c r="B962" s="1">
        <v>1</v>
      </c>
      <c r="C962" s="2">
        <f>DATE(tempdata[[#This Row],[Year]],tempdata[[#This Row],[Month]],15)</f>
        <v>29235</v>
      </c>
      <c r="D962" s="3">
        <f>tempdata[[#This Row],[Year]]+1/24+(tempdata[[#This Row],[Month]]-1)/12</f>
        <v>1980.0416666666667</v>
      </c>
      <c r="E962" s="1">
        <v>-1.8</v>
      </c>
      <c r="F962" s="1">
        <v>-9.4</v>
      </c>
      <c r="G962" s="1">
        <v>-5.6</v>
      </c>
    </row>
    <row r="963" spans="1:7" x14ac:dyDescent="0.3">
      <c r="A963">
        <v>1980</v>
      </c>
      <c r="B963" s="1">
        <v>2</v>
      </c>
      <c r="C963" s="2">
        <f>DATE(tempdata[[#This Row],[Year]],tempdata[[#This Row],[Month]],15)</f>
        <v>29266</v>
      </c>
      <c r="D963" s="3">
        <f>tempdata[[#This Row],[Year]]+1/24+(tempdata[[#This Row],[Month]]-1)/12</f>
        <v>1980.125</v>
      </c>
      <c r="E963" s="1">
        <v>-3.9</v>
      </c>
      <c r="F963" s="1">
        <v>-13.2</v>
      </c>
      <c r="G963" s="1">
        <v>-8.6</v>
      </c>
    </row>
    <row r="964" spans="1:7" x14ac:dyDescent="0.3">
      <c r="A964">
        <v>1980</v>
      </c>
      <c r="B964" s="1">
        <v>3</v>
      </c>
      <c r="C964" s="2">
        <f>DATE(tempdata[[#This Row],[Year]],tempdata[[#This Row],[Month]],15)</f>
        <v>29295</v>
      </c>
      <c r="D964" s="3">
        <f>tempdata[[#This Row],[Year]]+1/24+(tempdata[[#This Row],[Month]]-1)/12</f>
        <v>1980.2083333333335</v>
      </c>
      <c r="E964" s="1">
        <v>2.4</v>
      </c>
      <c r="F964" s="1">
        <v>-6.1</v>
      </c>
      <c r="G964" s="1">
        <v>-1.9</v>
      </c>
    </row>
    <row r="965" spans="1:7" x14ac:dyDescent="0.3">
      <c r="A965">
        <v>1980</v>
      </c>
      <c r="B965" s="1">
        <v>4</v>
      </c>
      <c r="C965" s="2">
        <f>DATE(tempdata[[#This Row],[Year]],tempdata[[#This Row],[Month]],15)</f>
        <v>29326</v>
      </c>
      <c r="D965" s="3">
        <f>tempdata[[#This Row],[Year]]+1/24+(tempdata[[#This Row],[Month]]-1)/12</f>
        <v>1980.2916666666667</v>
      </c>
      <c r="E965" s="1">
        <v>11.7</v>
      </c>
      <c r="F965" s="1">
        <v>3.1</v>
      </c>
      <c r="G965" s="1">
        <v>7.4</v>
      </c>
    </row>
    <row r="966" spans="1:7" x14ac:dyDescent="0.3">
      <c r="A966">
        <v>1980</v>
      </c>
      <c r="B966" s="1">
        <v>5</v>
      </c>
      <c r="C966" s="2">
        <f>DATE(tempdata[[#This Row],[Year]],tempdata[[#This Row],[Month]],15)</f>
        <v>29356</v>
      </c>
      <c r="D966" s="3">
        <f>tempdata[[#This Row],[Year]]+1/24+(tempdata[[#This Row],[Month]]-1)/12</f>
        <v>1980.375</v>
      </c>
      <c r="E966" s="1">
        <v>20.2</v>
      </c>
      <c r="F966" s="1">
        <v>9.1999999999999993</v>
      </c>
      <c r="G966" s="1">
        <v>14.7</v>
      </c>
    </row>
    <row r="967" spans="1:7" x14ac:dyDescent="0.3">
      <c r="A967">
        <v>1980</v>
      </c>
      <c r="B967" s="1">
        <v>6</v>
      </c>
      <c r="C967" s="2">
        <f>DATE(tempdata[[#This Row],[Year]],tempdata[[#This Row],[Month]],15)</f>
        <v>29387</v>
      </c>
      <c r="D967" s="3">
        <f>tempdata[[#This Row],[Year]]+1/24+(tempdata[[#This Row],[Month]]-1)/12</f>
        <v>1980.4583333333335</v>
      </c>
      <c r="E967" s="1">
        <v>20.8</v>
      </c>
      <c r="F967" s="1">
        <v>10.5</v>
      </c>
      <c r="G967" s="1">
        <v>15.7</v>
      </c>
    </row>
    <row r="968" spans="1:7" x14ac:dyDescent="0.3">
      <c r="A968">
        <v>1980</v>
      </c>
      <c r="B968" s="1">
        <v>7</v>
      </c>
      <c r="C968" s="2">
        <f>DATE(tempdata[[#This Row],[Year]],tempdata[[#This Row],[Month]],15)</f>
        <v>29417</v>
      </c>
      <c r="D968" s="3">
        <f>tempdata[[#This Row],[Year]]+1/24+(tempdata[[#This Row],[Month]]-1)/12</f>
        <v>1980.5416666666667</v>
      </c>
      <c r="E968" s="1">
        <v>26</v>
      </c>
      <c r="F968" s="1">
        <v>16.3</v>
      </c>
      <c r="G968" s="1">
        <v>21.2</v>
      </c>
    </row>
    <row r="969" spans="1:7" x14ac:dyDescent="0.3">
      <c r="A969">
        <v>1980</v>
      </c>
      <c r="B969" s="1">
        <v>8</v>
      </c>
      <c r="C969" s="2">
        <f>DATE(tempdata[[#This Row],[Year]],tempdata[[#This Row],[Month]],15)</f>
        <v>29448</v>
      </c>
      <c r="D969" s="3">
        <f>tempdata[[#This Row],[Year]]+1/24+(tempdata[[#This Row],[Month]]-1)/12</f>
        <v>1980.625</v>
      </c>
      <c r="E969" s="1">
        <v>26.6</v>
      </c>
      <c r="F969" s="1">
        <v>17.2</v>
      </c>
      <c r="G969" s="1">
        <v>21.9</v>
      </c>
    </row>
    <row r="970" spans="1:7" x14ac:dyDescent="0.3">
      <c r="A970">
        <v>1980</v>
      </c>
      <c r="B970" s="1">
        <v>9</v>
      </c>
      <c r="C970" s="2">
        <f>DATE(tempdata[[#This Row],[Year]],tempdata[[#This Row],[Month]],15)</f>
        <v>29479</v>
      </c>
      <c r="D970" s="3">
        <f>tempdata[[#This Row],[Year]]+1/24+(tempdata[[#This Row],[Month]]-1)/12</f>
        <v>1980.7083333333335</v>
      </c>
      <c r="E970" s="1">
        <v>20.2</v>
      </c>
      <c r="F970" s="1">
        <v>10.7</v>
      </c>
      <c r="G970" s="1">
        <v>15.5</v>
      </c>
    </row>
    <row r="971" spans="1:7" x14ac:dyDescent="0.3">
      <c r="A971">
        <v>1980</v>
      </c>
      <c r="B971" s="1">
        <v>10</v>
      </c>
      <c r="C971" s="2">
        <f>DATE(tempdata[[#This Row],[Year]],tempdata[[#This Row],[Month]],15)</f>
        <v>29509</v>
      </c>
      <c r="D971" s="3">
        <f>tempdata[[#This Row],[Year]]+1/24+(tempdata[[#This Row],[Month]]-1)/12</f>
        <v>1980.7916666666667</v>
      </c>
      <c r="E971" s="1">
        <v>11.5</v>
      </c>
      <c r="F971" s="1">
        <v>3.8</v>
      </c>
      <c r="G971" s="1">
        <v>7.7</v>
      </c>
    </row>
    <row r="972" spans="1:7" x14ac:dyDescent="0.3">
      <c r="A972">
        <v>1980</v>
      </c>
      <c r="B972" s="1">
        <v>11</v>
      </c>
      <c r="C972" s="2">
        <f>DATE(tempdata[[#This Row],[Year]],tempdata[[#This Row],[Month]],15)</f>
        <v>29540</v>
      </c>
      <c r="D972" s="3">
        <f>tempdata[[#This Row],[Year]]+1/24+(tempdata[[#This Row],[Month]]-1)/12</f>
        <v>1980.875</v>
      </c>
      <c r="E972" s="1">
        <v>4.9000000000000004</v>
      </c>
      <c r="F972" s="1">
        <v>-1.8</v>
      </c>
      <c r="G972" s="1">
        <v>1.6</v>
      </c>
    </row>
    <row r="973" spans="1:7" x14ac:dyDescent="0.3">
      <c r="A973">
        <v>1980</v>
      </c>
      <c r="B973" s="1">
        <v>12</v>
      </c>
      <c r="C973" s="2">
        <f>DATE(tempdata[[#This Row],[Year]],tempdata[[#This Row],[Month]],15)</f>
        <v>29570</v>
      </c>
      <c r="D973" s="3">
        <f>tempdata[[#This Row],[Year]]+1/24+(tempdata[[#This Row],[Month]]-1)/12</f>
        <v>1980.9583333333335</v>
      </c>
      <c r="E973" s="1">
        <v>-2.9</v>
      </c>
      <c r="F973" s="1">
        <v>-14</v>
      </c>
      <c r="G973" s="1">
        <v>-8.5</v>
      </c>
    </row>
    <row r="974" spans="1:7" x14ac:dyDescent="0.3">
      <c r="A974">
        <v>1981</v>
      </c>
      <c r="B974" s="1">
        <v>1</v>
      </c>
      <c r="C974" s="2">
        <f>DATE(tempdata[[#This Row],[Year]],tempdata[[#This Row],[Month]],15)</f>
        <v>29601</v>
      </c>
      <c r="D974" s="3">
        <f>tempdata[[#This Row],[Year]]+1/24+(tempdata[[#This Row],[Month]]-1)/12</f>
        <v>1981.0416666666667</v>
      </c>
      <c r="E974" s="1">
        <v>-6.9</v>
      </c>
      <c r="F974" s="1">
        <v>-18.399999999999999</v>
      </c>
      <c r="G974" s="1">
        <v>-12.7</v>
      </c>
    </row>
    <row r="975" spans="1:7" x14ac:dyDescent="0.3">
      <c r="A975">
        <v>1981</v>
      </c>
      <c r="B975" s="1">
        <v>2</v>
      </c>
      <c r="C975" s="2">
        <f>DATE(tempdata[[#This Row],[Year]],tempdata[[#This Row],[Month]],15)</f>
        <v>29632</v>
      </c>
      <c r="D975" s="3">
        <f>tempdata[[#This Row],[Year]]+1/24+(tempdata[[#This Row],[Month]]-1)/12</f>
        <v>1981.125</v>
      </c>
      <c r="E975" s="1">
        <v>2.8</v>
      </c>
      <c r="F975" s="1">
        <v>-5.7</v>
      </c>
      <c r="G975" s="1">
        <v>-1.5</v>
      </c>
    </row>
    <row r="976" spans="1:7" x14ac:dyDescent="0.3">
      <c r="A976">
        <v>1981</v>
      </c>
      <c r="B976" s="1">
        <v>3</v>
      </c>
      <c r="C976" s="2">
        <f>DATE(tempdata[[#This Row],[Year]],tempdata[[#This Row],[Month]],15)</f>
        <v>29660</v>
      </c>
      <c r="D976" s="3">
        <f>tempdata[[#This Row],[Year]]+1/24+(tempdata[[#This Row],[Month]]-1)/12</f>
        <v>1981.2083333333335</v>
      </c>
      <c r="E976" s="1">
        <v>5.0999999999999996</v>
      </c>
      <c r="F976" s="1">
        <v>-3.8</v>
      </c>
      <c r="G976" s="1">
        <v>0.7</v>
      </c>
    </row>
    <row r="977" spans="1:7" x14ac:dyDescent="0.3">
      <c r="A977">
        <v>1981</v>
      </c>
      <c r="B977" s="1">
        <v>4</v>
      </c>
      <c r="C977" s="2">
        <f>DATE(tempdata[[#This Row],[Year]],tempdata[[#This Row],[Month]],15)</f>
        <v>29691</v>
      </c>
      <c r="D977" s="3">
        <f>tempdata[[#This Row],[Year]]+1/24+(tempdata[[#This Row],[Month]]-1)/12</f>
        <v>1981.2916666666667</v>
      </c>
      <c r="E977" s="1">
        <v>12.5</v>
      </c>
      <c r="F977" s="1">
        <v>2.7</v>
      </c>
      <c r="G977" s="1">
        <v>7.6</v>
      </c>
    </row>
    <row r="978" spans="1:7" x14ac:dyDescent="0.3">
      <c r="A978">
        <v>1981</v>
      </c>
      <c r="B978" s="1">
        <v>5</v>
      </c>
      <c r="C978" s="2">
        <f>DATE(tempdata[[#This Row],[Year]],tempdata[[#This Row],[Month]],15)</f>
        <v>29721</v>
      </c>
      <c r="D978" s="3">
        <f>tempdata[[#This Row],[Year]]+1/24+(tempdata[[#This Row],[Month]]-1)/12</f>
        <v>1981.375</v>
      </c>
      <c r="E978" s="1">
        <v>18.5</v>
      </c>
      <c r="F978" s="1">
        <v>7.9</v>
      </c>
      <c r="G978" s="1">
        <v>13.2</v>
      </c>
    </row>
    <row r="979" spans="1:7" x14ac:dyDescent="0.3">
      <c r="A979">
        <v>1981</v>
      </c>
      <c r="B979" s="1">
        <v>6</v>
      </c>
      <c r="C979" s="2">
        <f>DATE(tempdata[[#This Row],[Year]],tempdata[[#This Row],[Month]],15)</f>
        <v>29752</v>
      </c>
      <c r="D979" s="3">
        <f>tempdata[[#This Row],[Year]]+1/24+(tempdata[[#This Row],[Month]]-1)/12</f>
        <v>1981.4583333333335</v>
      </c>
      <c r="E979" s="1">
        <v>23.1</v>
      </c>
      <c r="F979" s="1">
        <v>13.5</v>
      </c>
      <c r="G979" s="1">
        <v>18.3</v>
      </c>
    </row>
    <row r="980" spans="1:7" x14ac:dyDescent="0.3">
      <c r="A980">
        <v>1981</v>
      </c>
      <c r="B980" s="1">
        <v>7</v>
      </c>
      <c r="C980" s="2">
        <f>DATE(tempdata[[#This Row],[Year]],tempdata[[#This Row],[Month]],15)</f>
        <v>29782</v>
      </c>
      <c r="D980" s="3">
        <f>tempdata[[#This Row],[Year]]+1/24+(tempdata[[#This Row],[Month]]-1)/12</f>
        <v>1981.5416666666667</v>
      </c>
      <c r="E980" s="1">
        <v>26.9</v>
      </c>
      <c r="F980" s="1">
        <v>17</v>
      </c>
      <c r="G980" s="1">
        <v>22</v>
      </c>
    </row>
    <row r="981" spans="1:7" x14ac:dyDescent="0.3">
      <c r="A981">
        <v>1981</v>
      </c>
      <c r="B981" s="1">
        <v>8</v>
      </c>
      <c r="C981" s="2">
        <f>DATE(tempdata[[#This Row],[Year]],tempdata[[#This Row],[Month]],15)</f>
        <v>29813</v>
      </c>
      <c r="D981" s="3">
        <f>tempdata[[#This Row],[Year]]+1/24+(tempdata[[#This Row],[Month]]-1)/12</f>
        <v>1981.625</v>
      </c>
      <c r="E981" s="1">
        <v>25.1</v>
      </c>
      <c r="F981" s="1">
        <v>15.4</v>
      </c>
      <c r="G981" s="1">
        <v>20.3</v>
      </c>
    </row>
    <row r="982" spans="1:7" x14ac:dyDescent="0.3">
      <c r="A982">
        <v>1981</v>
      </c>
      <c r="B982" s="1">
        <v>9</v>
      </c>
      <c r="C982" s="2">
        <f>DATE(tempdata[[#This Row],[Year]],tempdata[[#This Row],[Month]],15)</f>
        <v>29844</v>
      </c>
      <c r="D982" s="3">
        <f>tempdata[[#This Row],[Year]]+1/24+(tempdata[[#This Row],[Month]]-1)/12</f>
        <v>1981.7083333333335</v>
      </c>
      <c r="E982" s="1">
        <v>18.7</v>
      </c>
      <c r="F982" s="1">
        <v>11</v>
      </c>
      <c r="G982" s="1">
        <v>14.9</v>
      </c>
    </row>
    <row r="983" spans="1:7" x14ac:dyDescent="0.3">
      <c r="A983">
        <v>1981</v>
      </c>
      <c r="B983" s="1">
        <v>10</v>
      </c>
      <c r="C983" s="2">
        <f>DATE(tempdata[[#This Row],[Year]],tempdata[[#This Row],[Month]],15)</f>
        <v>29874</v>
      </c>
      <c r="D983" s="3">
        <f>tempdata[[#This Row],[Year]]+1/24+(tempdata[[#This Row],[Month]]-1)/12</f>
        <v>1981.7916666666667</v>
      </c>
      <c r="E983" s="1">
        <v>11.1</v>
      </c>
      <c r="F983" s="1">
        <v>3.1</v>
      </c>
      <c r="G983" s="1">
        <v>7.1</v>
      </c>
    </row>
    <row r="984" spans="1:7" x14ac:dyDescent="0.3">
      <c r="A984">
        <v>1981</v>
      </c>
      <c r="B984" s="1">
        <v>11</v>
      </c>
      <c r="C984" s="2">
        <f>DATE(tempdata[[#This Row],[Year]],tempdata[[#This Row],[Month]],15)</f>
        <v>29905</v>
      </c>
      <c r="D984" s="3">
        <f>tempdata[[#This Row],[Year]]+1/24+(tempdata[[#This Row],[Month]]-1)/12</f>
        <v>1981.875</v>
      </c>
      <c r="E984" s="1">
        <v>7.5</v>
      </c>
      <c r="F984" s="1">
        <v>-0.4</v>
      </c>
      <c r="G984" s="1">
        <v>3.6</v>
      </c>
    </row>
    <row r="985" spans="1:7" x14ac:dyDescent="0.3">
      <c r="A985">
        <v>1981</v>
      </c>
      <c r="B985" s="1">
        <v>12</v>
      </c>
      <c r="C985" s="2">
        <f>DATE(tempdata[[#This Row],[Year]],tempdata[[#This Row],[Month]],15)</f>
        <v>29935</v>
      </c>
      <c r="D985" s="3">
        <f>tempdata[[#This Row],[Year]]+1/24+(tempdata[[#This Row],[Month]]-1)/12</f>
        <v>1981.9583333333335</v>
      </c>
      <c r="E985" s="1">
        <v>0.8</v>
      </c>
      <c r="F985" s="1">
        <v>-5.8</v>
      </c>
      <c r="G985" s="1">
        <v>-2.5</v>
      </c>
    </row>
    <row r="986" spans="1:7" x14ac:dyDescent="0.3">
      <c r="A986">
        <v>1982</v>
      </c>
      <c r="B986" s="1">
        <v>1</v>
      </c>
      <c r="C986" s="2">
        <f>DATE(tempdata[[#This Row],[Year]],tempdata[[#This Row],[Month]],15)</f>
        <v>29966</v>
      </c>
      <c r="D986" s="3">
        <f>tempdata[[#This Row],[Year]]+1/24+(tempdata[[#This Row],[Month]]-1)/12</f>
        <v>1982.0416666666667</v>
      </c>
      <c r="E986" s="1">
        <v>-5.7</v>
      </c>
      <c r="F986" s="1">
        <v>-16.899999999999999</v>
      </c>
      <c r="G986" s="1">
        <v>-11.3</v>
      </c>
    </row>
    <row r="987" spans="1:7" x14ac:dyDescent="0.3">
      <c r="A987">
        <v>1982</v>
      </c>
      <c r="B987" s="1">
        <v>2</v>
      </c>
      <c r="C987" s="2">
        <f>DATE(tempdata[[#This Row],[Year]],tempdata[[#This Row],[Month]],15)</f>
        <v>29997</v>
      </c>
      <c r="D987" s="3">
        <f>tempdata[[#This Row],[Year]]+1/24+(tempdata[[#This Row],[Month]]-1)/12</f>
        <v>1982.125</v>
      </c>
      <c r="E987" s="1">
        <v>-1.9</v>
      </c>
      <c r="F987" s="1">
        <v>-11</v>
      </c>
      <c r="G987" s="1">
        <v>-6.5</v>
      </c>
    </row>
    <row r="988" spans="1:7" x14ac:dyDescent="0.3">
      <c r="A988">
        <v>1982</v>
      </c>
      <c r="B988" s="1">
        <v>3</v>
      </c>
      <c r="C988" s="2">
        <f>DATE(tempdata[[#This Row],[Year]],tempdata[[#This Row],[Month]],15)</f>
        <v>30025</v>
      </c>
      <c r="D988" s="3">
        <f>tempdata[[#This Row],[Year]]+1/24+(tempdata[[#This Row],[Month]]-1)/12</f>
        <v>1982.2083333333335</v>
      </c>
      <c r="E988" s="1">
        <v>3</v>
      </c>
      <c r="F988" s="1">
        <v>-5.8</v>
      </c>
      <c r="G988" s="1">
        <v>-1.4</v>
      </c>
    </row>
    <row r="989" spans="1:7" x14ac:dyDescent="0.3">
      <c r="A989">
        <v>1982</v>
      </c>
      <c r="B989" s="1">
        <v>4</v>
      </c>
      <c r="C989" s="2">
        <f>DATE(tempdata[[#This Row],[Year]],tempdata[[#This Row],[Month]],15)</f>
        <v>30056</v>
      </c>
      <c r="D989" s="3">
        <f>tempdata[[#This Row],[Year]]+1/24+(tempdata[[#This Row],[Month]]-1)/12</f>
        <v>1982.2916666666667</v>
      </c>
      <c r="E989" s="1">
        <v>10</v>
      </c>
      <c r="F989" s="1">
        <v>-0.4</v>
      </c>
      <c r="G989" s="1">
        <v>4.8</v>
      </c>
    </row>
    <row r="990" spans="1:7" x14ac:dyDescent="0.3">
      <c r="A990">
        <v>1982</v>
      </c>
      <c r="B990" s="1">
        <v>5</v>
      </c>
      <c r="C990" s="2">
        <f>DATE(tempdata[[#This Row],[Year]],tempdata[[#This Row],[Month]],15)</f>
        <v>30086</v>
      </c>
      <c r="D990" s="3">
        <f>tempdata[[#This Row],[Year]]+1/24+(tempdata[[#This Row],[Month]]-1)/12</f>
        <v>1982.375</v>
      </c>
      <c r="E990" s="1">
        <v>20.399999999999999</v>
      </c>
      <c r="F990" s="1">
        <v>10.199999999999999</v>
      </c>
      <c r="G990" s="1">
        <v>15.3</v>
      </c>
    </row>
    <row r="991" spans="1:7" x14ac:dyDescent="0.3">
      <c r="A991">
        <v>1982</v>
      </c>
      <c r="B991" s="1">
        <v>6</v>
      </c>
      <c r="C991" s="2">
        <f>DATE(tempdata[[#This Row],[Year]],tempdata[[#This Row],[Month]],15)</f>
        <v>30117</v>
      </c>
      <c r="D991" s="3">
        <f>tempdata[[#This Row],[Year]]+1/24+(tempdata[[#This Row],[Month]]-1)/12</f>
        <v>1982.4583333333335</v>
      </c>
      <c r="E991" s="1">
        <v>21.1</v>
      </c>
      <c r="F991" s="1">
        <v>12.4</v>
      </c>
      <c r="G991" s="1">
        <v>16.8</v>
      </c>
    </row>
    <row r="992" spans="1:7" x14ac:dyDescent="0.3">
      <c r="A992">
        <v>1982</v>
      </c>
      <c r="B992" s="1">
        <v>7</v>
      </c>
      <c r="C992" s="2">
        <f>DATE(tempdata[[#This Row],[Year]],tempdata[[#This Row],[Month]],15)</f>
        <v>30147</v>
      </c>
      <c r="D992" s="3">
        <f>tempdata[[#This Row],[Year]]+1/24+(tempdata[[#This Row],[Month]]-1)/12</f>
        <v>1982.5416666666667</v>
      </c>
      <c r="E992" s="1">
        <v>26.8</v>
      </c>
      <c r="F992" s="1">
        <v>16</v>
      </c>
      <c r="G992" s="1">
        <v>21.4</v>
      </c>
    </row>
    <row r="993" spans="1:7" x14ac:dyDescent="0.3">
      <c r="A993">
        <v>1982</v>
      </c>
      <c r="B993" s="1">
        <v>8</v>
      </c>
      <c r="C993" s="2">
        <f>DATE(tempdata[[#This Row],[Year]],tempdata[[#This Row],[Month]],15)</f>
        <v>30178</v>
      </c>
      <c r="D993" s="3">
        <f>tempdata[[#This Row],[Year]]+1/24+(tempdata[[#This Row],[Month]]-1)/12</f>
        <v>1982.625</v>
      </c>
      <c r="E993" s="1">
        <v>22.9</v>
      </c>
      <c r="F993" s="1">
        <v>13.4</v>
      </c>
      <c r="G993" s="1">
        <v>18.2</v>
      </c>
    </row>
    <row r="994" spans="1:7" x14ac:dyDescent="0.3">
      <c r="A994">
        <v>1982</v>
      </c>
      <c r="B994" s="1">
        <v>9</v>
      </c>
      <c r="C994" s="2">
        <f>DATE(tempdata[[#This Row],[Year]],tempdata[[#This Row],[Month]],15)</f>
        <v>30209</v>
      </c>
      <c r="D994" s="3">
        <f>tempdata[[#This Row],[Year]]+1/24+(tempdata[[#This Row],[Month]]-1)/12</f>
        <v>1982.7083333333335</v>
      </c>
      <c r="E994" s="1">
        <v>20.2</v>
      </c>
      <c r="F994" s="1">
        <v>10.9</v>
      </c>
      <c r="G994" s="1">
        <v>15.6</v>
      </c>
    </row>
    <row r="995" spans="1:7" x14ac:dyDescent="0.3">
      <c r="A995">
        <v>1982</v>
      </c>
      <c r="B995" s="1">
        <v>10</v>
      </c>
      <c r="C995" s="2">
        <f>DATE(tempdata[[#This Row],[Year]],tempdata[[#This Row],[Month]],15)</f>
        <v>30239</v>
      </c>
      <c r="D995" s="3">
        <f>tempdata[[#This Row],[Year]]+1/24+(tempdata[[#This Row],[Month]]-1)/12</f>
        <v>1982.7916666666667</v>
      </c>
      <c r="E995" s="1">
        <v>15.1</v>
      </c>
      <c r="F995" s="1">
        <v>5.5</v>
      </c>
      <c r="G995" s="1">
        <v>10.3</v>
      </c>
    </row>
    <row r="996" spans="1:7" x14ac:dyDescent="0.3">
      <c r="A996">
        <v>1982</v>
      </c>
      <c r="B996" s="1">
        <v>11</v>
      </c>
      <c r="C996" s="2">
        <f>DATE(tempdata[[#This Row],[Year]],tempdata[[#This Row],[Month]],15)</f>
        <v>30270</v>
      </c>
      <c r="D996" s="3">
        <f>tempdata[[#This Row],[Year]]+1/24+(tempdata[[#This Row],[Month]]-1)/12</f>
        <v>1982.875</v>
      </c>
      <c r="E996" s="1">
        <v>8.1999999999999993</v>
      </c>
      <c r="F996" s="1">
        <v>1.2</v>
      </c>
      <c r="G996" s="1">
        <v>4.7</v>
      </c>
    </row>
    <row r="997" spans="1:7" x14ac:dyDescent="0.3">
      <c r="A997">
        <v>1982</v>
      </c>
      <c r="B997" s="1">
        <v>12</v>
      </c>
      <c r="C997" s="2">
        <f>DATE(tempdata[[#This Row],[Year]],tempdata[[#This Row],[Month]],15)</f>
        <v>30300</v>
      </c>
      <c r="D997" s="3">
        <f>tempdata[[#This Row],[Year]]+1/24+(tempdata[[#This Row],[Month]]-1)/12</f>
        <v>1982.9583333333335</v>
      </c>
      <c r="E997" s="1">
        <v>4.4000000000000004</v>
      </c>
      <c r="F997" s="1">
        <v>-4</v>
      </c>
      <c r="G997" s="1">
        <v>0.2</v>
      </c>
    </row>
    <row r="998" spans="1:7" x14ac:dyDescent="0.3">
      <c r="A998">
        <v>1983</v>
      </c>
      <c r="B998" s="1">
        <v>1</v>
      </c>
      <c r="C998" s="2">
        <f>DATE(tempdata[[#This Row],[Year]],tempdata[[#This Row],[Month]],15)</f>
        <v>30331</v>
      </c>
      <c r="D998" s="3">
        <f>tempdata[[#This Row],[Year]]+1/24+(tempdata[[#This Row],[Month]]-1)/12</f>
        <v>1983.0416666666667</v>
      </c>
      <c r="E998" s="1">
        <v>-0.8</v>
      </c>
      <c r="F998" s="1">
        <v>-8.6999999999999993</v>
      </c>
      <c r="G998" s="1">
        <v>-4.8</v>
      </c>
    </row>
    <row r="999" spans="1:7" x14ac:dyDescent="0.3">
      <c r="A999">
        <v>1983</v>
      </c>
      <c r="B999" s="1">
        <v>2</v>
      </c>
      <c r="C999" s="2">
        <f>DATE(tempdata[[#This Row],[Year]],tempdata[[#This Row],[Month]],15)</f>
        <v>30362</v>
      </c>
      <c r="D999" s="3">
        <f>tempdata[[#This Row],[Year]]+1/24+(tempdata[[#This Row],[Month]]-1)/12</f>
        <v>1983.125</v>
      </c>
      <c r="E999" s="1">
        <v>0.3</v>
      </c>
      <c r="F999" s="1">
        <v>-7.8</v>
      </c>
      <c r="G999" s="1">
        <v>-3.8</v>
      </c>
    </row>
    <row r="1000" spans="1:7" x14ac:dyDescent="0.3">
      <c r="A1000">
        <v>1983</v>
      </c>
      <c r="B1000" s="1">
        <v>3</v>
      </c>
      <c r="C1000" s="2">
        <f>DATE(tempdata[[#This Row],[Year]],tempdata[[#This Row],[Month]],15)</f>
        <v>30390</v>
      </c>
      <c r="D1000" s="3">
        <f>tempdata[[#This Row],[Year]]+1/24+(tempdata[[#This Row],[Month]]-1)/12</f>
        <v>1983.2083333333335</v>
      </c>
      <c r="E1000" s="1">
        <v>5</v>
      </c>
      <c r="F1000" s="1">
        <v>-2.8</v>
      </c>
      <c r="G1000" s="1">
        <v>1.1000000000000001</v>
      </c>
    </row>
    <row r="1001" spans="1:7" x14ac:dyDescent="0.3">
      <c r="A1001">
        <v>1983</v>
      </c>
      <c r="B1001" s="1">
        <v>4</v>
      </c>
      <c r="C1001" s="2">
        <f>DATE(tempdata[[#This Row],[Year]],tempdata[[#This Row],[Month]],15)</f>
        <v>30421</v>
      </c>
      <c r="D1001" s="3">
        <f>tempdata[[#This Row],[Year]]+1/24+(tempdata[[#This Row],[Month]]-1)/12</f>
        <v>1983.2916666666667</v>
      </c>
      <c r="E1001" s="1">
        <v>10.199999999999999</v>
      </c>
      <c r="F1001" s="1">
        <v>1.8</v>
      </c>
      <c r="G1001" s="1">
        <v>6</v>
      </c>
    </row>
    <row r="1002" spans="1:7" x14ac:dyDescent="0.3">
      <c r="A1002">
        <v>1983</v>
      </c>
      <c r="B1002" s="1">
        <v>5</v>
      </c>
      <c r="C1002" s="2">
        <f>DATE(tempdata[[#This Row],[Year]],tempdata[[#This Row],[Month]],15)</f>
        <v>30451</v>
      </c>
      <c r="D1002" s="3">
        <f>tempdata[[#This Row],[Year]]+1/24+(tempdata[[#This Row],[Month]]-1)/12</f>
        <v>1983.375</v>
      </c>
      <c r="E1002" s="1">
        <v>16.3</v>
      </c>
      <c r="F1002" s="1">
        <v>7</v>
      </c>
      <c r="G1002" s="1">
        <v>11.7</v>
      </c>
    </row>
    <row r="1003" spans="1:7" x14ac:dyDescent="0.3">
      <c r="A1003">
        <v>1983</v>
      </c>
      <c r="B1003" s="1">
        <v>6</v>
      </c>
      <c r="C1003" s="2">
        <f>DATE(tempdata[[#This Row],[Year]],tempdata[[#This Row],[Month]],15)</f>
        <v>30482</v>
      </c>
      <c r="D1003" s="3">
        <f>tempdata[[#This Row],[Year]]+1/24+(tempdata[[#This Row],[Month]]-1)/12</f>
        <v>1983.4583333333335</v>
      </c>
      <c r="E1003" s="1">
        <v>25.2</v>
      </c>
      <c r="F1003" s="1">
        <v>12.9</v>
      </c>
      <c r="G1003" s="1">
        <v>19.100000000000001</v>
      </c>
    </row>
    <row r="1004" spans="1:7" x14ac:dyDescent="0.3">
      <c r="A1004">
        <v>1983</v>
      </c>
      <c r="B1004" s="1">
        <v>7</v>
      </c>
      <c r="C1004" s="2">
        <f>DATE(tempdata[[#This Row],[Year]],tempdata[[#This Row],[Month]],15)</f>
        <v>30512</v>
      </c>
      <c r="D1004" s="3">
        <f>tempdata[[#This Row],[Year]]+1/24+(tempdata[[#This Row],[Month]]-1)/12</f>
        <v>1983.5416666666667</v>
      </c>
      <c r="E1004" s="1">
        <v>28.7</v>
      </c>
      <c r="F1004" s="1">
        <v>17.399999999999999</v>
      </c>
      <c r="G1004" s="1">
        <v>23.1</v>
      </c>
    </row>
    <row r="1005" spans="1:7" x14ac:dyDescent="0.3">
      <c r="A1005">
        <v>1983</v>
      </c>
      <c r="B1005" s="1">
        <v>8</v>
      </c>
      <c r="C1005" s="2">
        <f>DATE(tempdata[[#This Row],[Year]],tempdata[[#This Row],[Month]],15)</f>
        <v>30543</v>
      </c>
      <c r="D1005" s="3">
        <f>tempdata[[#This Row],[Year]]+1/24+(tempdata[[#This Row],[Month]]-1)/12</f>
        <v>1983.625</v>
      </c>
      <c r="E1005" s="1">
        <v>26.8</v>
      </c>
      <c r="F1005" s="1">
        <v>16.399999999999999</v>
      </c>
      <c r="G1005" s="1">
        <v>21.6</v>
      </c>
    </row>
    <row r="1006" spans="1:7" x14ac:dyDescent="0.3">
      <c r="A1006">
        <v>1983</v>
      </c>
      <c r="B1006" s="1">
        <v>9</v>
      </c>
      <c r="C1006" s="2">
        <f>DATE(tempdata[[#This Row],[Year]],tempdata[[#This Row],[Month]],15)</f>
        <v>30574</v>
      </c>
      <c r="D1006" s="3">
        <f>tempdata[[#This Row],[Year]]+1/24+(tempdata[[#This Row],[Month]]-1)/12</f>
        <v>1983.7083333333335</v>
      </c>
      <c r="E1006" s="1">
        <v>22.9</v>
      </c>
      <c r="F1006" s="1">
        <v>13</v>
      </c>
      <c r="G1006" s="1">
        <v>18</v>
      </c>
    </row>
    <row r="1007" spans="1:7" x14ac:dyDescent="0.3">
      <c r="A1007">
        <v>1983</v>
      </c>
      <c r="B1007" s="1">
        <v>10</v>
      </c>
      <c r="C1007" s="2">
        <f>DATE(tempdata[[#This Row],[Year]],tempdata[[#This Row],[Month]],15)</f>
        <v>30604</v>
      </c>
      <c r="D1007" s="3">
        <f>tempdata[[#This Row],[Year]]+1/24+(tempdata[[#This Row],[Month]]-1)/12</f>
        <v>1983.7916666666667</v>
      </c>
      <c r="E1007" s="1">
        <v>14.1</v>
      </c>
      <c r="F1007" s="1">
        <v>5.4</v>
      </c>
      <c r="G1007" s="1">
        <v>9.8000000000000007</v>
      </c>
    </row>
    <row r="1008" spans="1:7" x14ac:dyDescent="0.3">
      <c r="A1008">
        <v>1983</v>
      </c>
      <c r="B1008" s="1">
        <v>11</v>
      </c>
      <c r="C1008" s="2">
        <f>DATE(tempdata[[#This Row],[Year]],tempdata[[#This Row],[Month]],15)</f>
        <v>30635</v>
      </c>
      <c r="D1008" s="3">
        <f>tempdata[[#This Row],[Year]]+1/24+(tempdata[[#This Row],[Month]]-1)/12</f>
        <v>1983.875</v>
      </c>
      <c r="E1008" s="1">
        <v>6.2</v>
      </c>
      <c r="F1008" s="1">
        <v>-0.5</v>
      </c>
      <c r="G1008" s="1">
        <v>2.9</v>
      </c>
    </row>
    <row r="1009" spans="1:7" x14ac:dyDescent="0.3">
      <c r="A1009">
        <v>1983</v>
      </c>
      <c r="B1009" s="1">
        <v>12</v>
      </c>
      <c r="C1009" s="2">
        <f>DATE(tempdata[[#This Row],[Year]],tempdata[[#This Row],[Month]],15)</f>
        <v>30665</v>
      </c>
      <c r="D1009" s="3">
        <f>tempdata[[#This Row],[Year]]+1/24+(tempdata[[#This Row],[Month]]-1)/12</f>
        <v>1983.9583333333335</v>
      </c>
      <c r="E1009" s="1">
        <v>-2</v>
      </c>
      <c r="F1009" s="1">
        <v>-9.6999999999999993</v>
      </c>
      <c r="G1009" s="1">
        <v>-5.9</v>
      </c>
    </row>
    <row r="1010" spans="1:7" x14ac:dyDescent="0.3">
      <c r="A1010">
        <v>1984</v>
      </c>
      <c r="B1010" s="1">
        <v>1</v>
      </c>
      <c r="C1010" s="2">
        <f>DATE(tempdata[[#This Row],[Year]],tempdata[[#This Row],[Month]],15)</f>
        <v>30696</v>
      </c>
      <c r="D1010" s="3">
        <f>tempdata[[#This Row],[Year]]+1/24+(tempdata[[#This Row],[Month]]-1)/12</f>
        <v>1984.0416666666667</v>
      </c>
      <c r="E1010" s="1">
        <v>-4.7</v>
      </c>
      <c r="F1010" s="1">
        <v>-13.6</v>
      </c>
      <c r="G1010" s="1">
        <v>-9.1999999999999993</v>
      </c>
    </row>
    <row r="1011" spans="1:7" x14ac:dyDescent="0.3">
      <c r="A1011">
        <v>1984</v>
      </c>
      <c r="B1011" s="1">
        <v>2</v>
      </c>
      <c r="C1011" s="2">
        <f>DATE(tempdata[[#This Row],[Year]],tempdata[[#This Row],[Month]],15)</f>
        <v>30727</v>
      </c>
      <c r="D1011" s="3">
        <f>tempdata[[#This Row],[Year]]+1/24+(tempdata[[#This Row],[Month]]-1)/12</f>
        <v>1984.125</v>
      </c>
      <c r="E1011" s="1">
        <v>2.2000000000000002</v>
      </c>
      <c r="F1011" s="1">
        <v>-6.3</v>
      </c>
      <c r="G1011" s="1">
        <v>-2.1</v>
      </c>
    </row>
    <row r="1012" spans="1:7" x14ac:dyDescent="0.3">
      <c r="A1012">
        <v>1984</v>
      </c>
      <c r="B1012" s="1">
        <v>3</v>
      </c>
      <c r="C1012" s="2">
        <f>DATE(tempdata[[#This Row],[Year]],tempdata[[#This Row],[Month]],15)</f>
        <v>30756</v>
      </c>
      <c r="D1012" s="3">
        <f>tempdata[[#This Row],[Year]]+1/24+(tempdata[[#This Row],[Month]]-1)/12</f>
        <v>1984.2083333333335</v>
      </c>
      <c r="E1012" s="1">
        <v>-0.5</v>
      </c>
      <c r="F1012" s="1">
        <v>-10</v>
      </c>
      <c r="G1012" s="1">
        <v>-5.3</v>
      </c>
    </row>
    <row r="1013" spans="1:7" x14ac:dyDescent="0.3">
      <c r="A1013">
        <v>1984</v>
      </c>
      <c r="B1013" s="1">
        <v>4</v>
      </c>
      <c r="C1013" s="2">
        <f>DATE(tempdata[[#This Row],[Year]],tempdata[[#This Row],[Month]],15)</f>
        <v>30787</v>
      </c>
      <c r="D1013" s="3">
        <f>tempdata[[#This Row],[Year]]+1/24+(tempdata[[#This Row],[Month]]-1)/12</f>
        <v>1984.2916666666667</v>
      </c>
      <c r="E1013" s="1">
        <v>12.2</v>
      </c>
      <c r="F1013" s="1">
        <v>3.3</v>
      </c>
      <c r="G1013" s="1">
        <v>7.8</v>
      </c>
    </row>
    <row r="1014" spans="1:7" x14ac:dyDescent="0.3">
      <c r="A1014">
        <v>1984</v>
      </c>
      <c r="B1014" s="1">
        <v>5</v>
      </c>
      <c r="C1014" s="2">
        <f>DATE(tempdata[[#This Row],[Year]],tempdata[[#This Row],[Month]],15)</f>
        <v>30817</v>
      </c>
      <c r="D1014" s="3">
        <f>tempdata[[#This Row],[Year]]+1/24+(tempdata[[#This Row],[Month]]-1)/12</f>
        <v>1984.375</v>
      </c>
      <c r="E1014" s="1">
        <v>15.4</v>
      </c>
      <c r="F1014" s="1">
        <v>6.6</v>
      </c>
      <c r="G1014" s="1">
        <v>11</v>
      </c>
    </row>
    <row r="1015" spans="1:7" x14ac:dyDescent="0.3">
      <c r="A1015">
        <v>1984</v>
      </c>
      <c r="B1015" s="1">
        <v>6</v>
      </c>
      <c r="C1015" s="2">
        <f>DATE(tempdata[[#This Row],[Year]],tempdata[[#This Row],[Month]],15)</f>
        <v>30848</v>
      </c>
      <c r="D1015" s="3">
        <f>tempdata[[#This Row],[Year]]+1/24+(tempdata[[#This Row],[Month]]-1)/12</f>
        <v>1984.4583333333335</v>
      </c>
      <c r="E1015" s="1">
        <v>24.8</v>
      </c>
      <c r="F1015" s="1">
        <v>13.6</v>
      </c>
      <c r="G1015" s="1">
        <v>19.2</v>
      </c>
    </row>
    <row r="1016" spans="1:7" x14ac:dyDescent="0.3">
      <c r="A1016">
        <v>1984</v>
      </c>
      <c r="B1016" s="1">
        <v>7</v>
      </c>
      <c r="C1016" s="2">
        <f>DATE(tempdata[[#This Row],[Year]],tempdata[[#This Row],[Month]],15)</f>
        <v>30878</v>
      </c>
      <c r="D1016" s="3">
        <f>tempdata[[#This Row],[Year]]+1/24+(tempdata[[#This Row],[Month]]-1)/12</f>
        <v>1984.5416666666667</v>
      </c>
      <c r="E1016" s="1">
        <v>25.6</v>
      </c>
      <c r="F1016" s="1">
        <v>15.9</v>
      </c>
      <c r="G1016" s="1">
        <v>20.8</v>
      </c>
    </row>
    <row r="1017" spans="1:7" x14ac:dyDescent="0.3">
      <c r="A1017">
        <v>1984</v>
      </c>
      <c r="B1017" s="1">
        <v>8</v>
      </c>
      <c r="C1017" s="2">
        <f>DATE(tempdata[[#This Row],[Year]],tempdata[[#This Row],[Month]],15)</f>
        <v>30909</v>
      </c>
      <c r="D1017" s="3">
        <f>tempdata[[#This Row],[Year]]+1/24+(tempdata[[#This Row],[Month]]-1)/12</f>
        <v>1984.625</v>
      </c>
      <c r="E1017" s="1">
        <v>25.8</v>
      </c>
      <c r="F1017" s="1">
        <v>17.100000000000001</v>
      </c>
      <c r="G1017" s="1">
        <v>21.5</v>
      </c>
    </row>
    <row r="1018" spans="1:7" x14ac:dyDescent="0.3">
      <c r="A1018">
        <v>1984</v>
      </c>
      <c r="B1018" s="1">
        <v>9</v>
      </c>
      <c r="C1018" s="2">
        <f>DATE(tempdata[[#This Row],[Year]],tempdata[[#This Row],[Month]],15)</f>
        <v>30940</v>
      </c>
      <c r="D1018" s="3">
        <f>tempdata[[#This Row],[Year]]+1/24+(tempdata[[#This Row],[Month]]-1)/12</f>
        <v>1984.7083333333335</v>
      </c>
      <c r="E1018" s="1">
        <v>19.100000000000001</v>
      </c>
      <c r="F1018" s="1">
        <v>10</v>
      </c>
      <c r="G1018" s="1">
        <v>14.6</v>
      </c>
    </row>
    <row r="1019" spans="1:7" x14ac:dyDescent="0.3">
      <c r="A1019">
        <v>1984</v>
      </c>
      <c r="B1019" s="1">
        <v>10</v>
      </c>
      <c r="C1019" s="2">
        <f>DATE(tempdata[[#This Row],[Year]],tempdata[[#This Row],[Month]],15)</f>
        <v>30970</v>
      </c>
      <c r="D1019" s="3">
        <f>tempdata[[#This Row],[Year]]+1/24+(tempdata[[#This Row],[Month]]-1)/12</f>
        <v>1984.7916666666667</v>
      </c>
      <c r="E1019" s="1">
        <v>14.7</v>
      </c>
      <c r="F1019" s="1">
        <v>5.7</v>
      </c>
      <c r="G1019" s="1">
        <v>10.199999999999999</v>
      </c>
    </row>
    <row r="1020" spans="1:7" x14ac:dyDescent="0.3">
      <c r="A1020">
        <v>1984</v>
      </c>
      <c r="B1020" s="1">
        <v>11</v>
      </c>
      <c r="C1020" s="2">
        <f>DATE(tempdata[[#This Row],[Year]],tempdata[[#This Row],[Month]],15)</f>
        <v>31001</v>
      </c>
      <c r="D1020" s="3">
        <f>tempdata[[#This Row],[Year]]+1/24+(tempdata[[#This Row],[Month]]-1)/12</f>
        <v>1984.875</v>
      </c>
      <c r="E1020" s="1">
        <v>7</v>
      </c>
      <c r="F1020" s="1">
        <v>-0.7</v>
      </c>
      <c r="G1020" s="1">
        <v>3.2</v>
      </c>
    </row>
    <row r="1021" spans="1:7" x14ac:dyDescent="0.3">
      <c r="A1021">
        <v>1984</v>
      </c>
      <c r="B1021" s="1">
        <v>12</v>
      </c>
      <c r="C1021" s="2">
        <f>DATE(tempdata[[#This Row],[Year]],tempdata[[#This Row],[Month]],15)</f>
        <v>31031</v>
      </c>
      <c r="D1021" s="3">
        <f>tempdata[[#This Row],[Year]]+1/24+(tempdata[[#This Row],[Month]]-1)/12</f>
        <v>1984.9583333333335</v>
      </c>
      <c r="E1021" s="1">
        <v>3.3</v>
      </c>
      <c r="F1021" s="1">
        <v>-3.8</v>
      </c>
      <c r="G1021" s="1">
        <v>-0.3</v>
      </c>
    </row>
    <row r="1022" spans="1:7" x14ac:dyDescent="0.3">
      <c r="A1022">
        <v>1985</v>
      </c>
      <c r="B1022" s="1">
        <v>1</v>
      </c>
      <c r="C1022" s="2">
        <f>DATE(tempdata[[#This Row],[Year]],tempdata[[#This Row],[Month]],15)</f>
        <v>31062</v>
      </c>
      <c r="D1022" s="3">
        <f>tempdata[[#This Row],[Year]]+1/24+(tempdata[[#This Row],[Month]]-1)/12</f>
        <v>1985.0416666666667</v>
      </c>
      <c r="E1022" s="1">
        <v>-5.2</v>
      </c>
      <c r="F1022" s="1">
        <v>-13.2</v>
      </c>
      <c r="G1022" s="1">
        <v>-9.1999999999999993</v>
      </c>
    </row>
    <row r="1023" spans="1:7" x14ac:dyDescent="0.3">
      <c r="A1023">
        <v>1985</v>
      </c>
      <c r="B1023" s="1">
        <v>2</v>
      </c>
      <c r="C1023" s="2">
        <f>DATE(tempdata[[#This Row],[Year]],tempdata[[#This Row],[Month]],15)</f>
        <v>31093</v>
      </c>
      <c r="D1023" s="3">
        <f>tempdata[[#This Row],[Year]]+1/24+(tempdata[[#This Row],[Month]]-1)/12</f>
        <v>1985.125</v>
      </c>
      <c r="E1023" s="1">
        <v>-1.6</v>
      </c>
      <c r="F1023" s="1">
        <v>-10.5</v>
      </c>
      <c r="G1023" s="1">
        <v>-6.1</v>
      </c>
    </row>
    <row r="1024" spans="1:7" x14ac:dyDescent="0.3">
      <c r="A1024">
        <v>1985</v>
      </c>
      <c r="B1024" s="1">
        <v>3</v>
      </c>
      <c r="C1024" s="2">
        <f>DATE(tempdata[[#This Row],[Year]],tempdata[[#This Row],[Month]],15)</f>
        <v>31121</v>
      </c>
      <c r="D1024" s="3">
        <f>tempdata[[#This Row],[Year]]+1/24+(tempdata[[#This Row],[Month]]-1)/12</f>
        <v>1985.2083333333335</v>
      </c>
      <c r="E1024" s="1">
        <v>4.9000000000000004</v>
      </c>
      <c r="F1024" s="1">
        <v>-4.4000000000000004</v>
      </c>
      <c r="G1024" s="1">
        <v>0.3</v>
      </c>
    </row>
    <row r="1025" spans="1:7" x14ac:dyDescent="0.3">
      <c r="A1025">
        <v>1985</v>
      </c>
      <c r="B1025" s="1">
        <v>4</v>
      </c>
      <c r="C1025" s="2">
        <f>DATE(tempdata[[#This Row],[Year]],tempdata[[#This Row],[Month]],15)</f>
        <v>31152</v>
      </c>
      <c r="D1025" s="3">
        <f>tempdata[[#This Row],[Year]]+1/24+(tempdata[[#This Row],[Month]]-1)/12</f>
        <v>1985.2916666666667</v>
      </c>
      <c r="E1025" s="1">
        <v>12.5</v>
      </c>
      <c r="F1025" s="1">
        <v>2.5</v>
      </c>
      <c r="G1025" s="1">
        <v>7.5</v>
      </c>
    </row>
    <row r="1026" spans="1:7" x14ac:dyDescent="0.3">
      <c r="A1026">
        <v>1985</v>
      </c>
      <c r="B1026" s="1">
        <v>5</v>
      </c>
      <c r="C1026" s="2">
        <f>DATE(tempdata[[#This Row],[Year]],tempdata[[#This Row],[Month]],15)</f>
        <v>31182</v>
      </c>
      <c r="D1026" s="3">
        <f>tempdata[[#This Row],[Year]]+1/24+(tempdata[[#This Row],[Month]]-1)/12</f>
        <v>1985.375</v>
      </c>
      <c r="E1026" s="1">
        <v>19.600000000000001</v>
      </c>
      <c r="F1026" s="1">
        <v>8.8000000000000007</v>
      </c>
      <c r="G1026" s="1">
        <v>14.2</v>
      </c>
    </row>
    <row r="1027" spans="1:7" x14ac:dyDescent="0.3">
      <c r="A1027">
        <v>1985</v>
      </c>
      <c r="B1027" s="1">
        <v>6</v>
      </c>
      <c r="C1027" s="2">
        <f>DATE(tempdata[[#This Row],[Year]],tempdata[[#This Row],[Month]],15)</f>
        <v>31213</v>
      </c>
      <c r="D1027" s="3">
        <f>tempdata[[#This Row],[Year]]+1/24+(tempdata[[#This Row],[Month]]-1)/12</f>
        <v>1985.4583333333335</v>
      </c>
      <c r="E1027" s="1">
        <v>21.3</v>
      </c>
      <c r="F1027" s="1">
        <v>11.8</v>
      </c>
      <c r="G1027" s="1">
        <v>16.600000000000001</v>
      </c>
    </row>
    <row r="1028" spans="1:7" x14ac:dyDescent="0.3">
      <c r="A1028">
        <v>1985</v>
      </c>
      <c r="B1028" s="1">
        <v>7</v>
      </c>
      <c r="C1028" s="2">
        <f>DATE(tempdata[[#This Row],[Year]],tempdata[[#This Row],[Month]],15)</f>
        <v>31243</v>
      </c>
      <c r="D1028" s="3">
        <f>tempdata[[#This Row],[Year]]+1/24+(tempdata[[#This Row],[Month]]-1)/12</f>
        <v>1985.5416666666667</v>
      </c>
      <c r="E1028" s="1">
        <v>25.8</v>
      </c>
      <c r="F1028" s="1">
        <v>16.100000000000001</v>
      </c>
      <c r="G1028" s="1">
        <v>21</v>
      </c>
    </row>
    <row r="1029" spans="1:7" x14ac:dyDescent="0.3">
      <c r="A1029">
        <v>1985</v>
      </c>
      <c r="B1029" s="1">
        <v>8</v>
      </c>
      <c r="C1029" s="2">
        <f>DATE(tempdata[[#This Row],[Year]],tempdata[[#This Row],[Month]],15)</f>
        <v>31274</v>
      </c>
      <c r="D1029" s="3">
        <f>tempdata[[#This Row],[Year]]+1/24+(tempdata[[#This Row],[Month]]-1)/12</f>
        <v>1985.625</v>
      </c>
      <c r="E1029" s="1">
        <v>24.8</v>
      </c>
      <c r="F1029" s="1">
        <v>15.1</v>
      </c>
      <c r="G1029" s="1">
        <v>20</v>
      </c>
    </row>
    <row r="1030" spans="1:7" x14ac:dyDescent="0.3">
      <c r="A1030">
        <v>1985</v>
      </c>
      <c r="B1030" s="1">
        <v>9</v>
      </c>
      <c r="C1030" s="2">
        <f>DATE(tempdata[[#This Row],[Year]],tempdata[[#This Row],[Month]],15)</f>
        <v>31305</v>
      </c>
      <c r="D1030" s="3">
        <f>tempdata[[#This Row],[Year]]+1/24+(tempdata[[#This Row],[Month]]-1)/12</f>
        <v>1985.7083333333335</v>
      </c>
      <c r="E1030" s="1">
        <v>21.7</v>
      </c>
      <c r="F1030" s="1">
        <v>12.3</v>
      </c>
      <c r="G1030" s="1">
        <v>17</v>
      </c>
    </row>
    <row r="1031" spans="1:7" x14ac:dyDescent="0.3">
      <c r="A1031">
        <v>1985</v>
      </c>
      <c r="B1031" s="1">
        <v>10</v>
      </c>
      <c r="C1031" s="2">
        <f>DATE(tempdata[[#This Row],[Year]],tempdata[[#This Row],[Month]],15)</f>
        <v>31335</v>
      </c>
      <c r="D1031" s="3">
        <f>tempdata[[#This Row],[Year]]+1/24+(tempdata[[#This Row],[Month]]-1)/12</f>
        <v>1985.7916666666667</v>
      </c>
      <c r="E1031" s="1">
        <v>14.4</v>
      </c>
      <c r="F1031" s="1">
        <v>6</v>
      </c>
      <c r="G1031" s="1">
        <v>10.199999999999999</v>
      </c>
    </row>
    <row r="1032" spans="1:7" x14ac:dyDescent="0.3">
      <c r="A1032">
        <v>1985</v>
      </c>
      <c r="B1032" s="1">
        <v>11</v>
      </c>
      <c r="C1032" s="2">
        <f>DATE(tempdata[[#This Row],[Year]],tempdata[[#This Row],[Month]],15)</f>
        <v>31366</v>
      </c>
      <c r="D1032" s="3">
        <f>tempdata[[#This Row],[Year]]+1/24+(tempdata[[#This Row],[Month]]-1)/12</f>
        <v>1985.875</v>
      </c>
      <c r="E1032" s="1">
        <v>5.8</v>
      </c>
      <c r="F1032" s="1">
        <v>0.4</v>
      </c>
      <c r="G1032" s="1">
        <v>3.1</v>
      </c>
    </row>
    <row r="1033" spans="1:7" x14ac:dyDescent="0.3">
      <c r="A1033">
        <v>1985</v>
      </c>
      <c r="B1033" s="1">
        <v>12</v>
      </c>
      <c r="C1033" s="2">
        <f>DATE(tempdata[[#This Row],[Year]],tempdata[[#This Row],[Month]],15)</f>
        <v>31396</v>
      </c>
      <c r="D1033" s="3">
        <f>tempdata[[#This Row],[Year]]+1/24+(tempdata[[#This Row],[Month]]-1)/12</f>
        <v>1985.9583333333335</v>
      </c>
      <c r="E1033" s="1">
        <v>-1.9</v>
      </c>
      <c r="F1033" s="1">
        <v>-9.1999999999999993</v>
      </c>
      <c r="G1033" s="1">
        <v>-5.6</v>
      </c>
    </row>
    <row r="1034" spans="1:7" x14ac:dyDescent="0.3">
      <c r="A1034">
        <v>1986</v>
      </c>
      <c r="B1034" s="1">
        <v>1</v>
      </c>
      <c r="C1034" s="2">
        <f>DATE(tempdata[[#This Row],[Year]],tempdata[[#This Row],[Month]],15)</f>
        <v>31427</v>
      </c>
      <c r="D1034" s="3">
        <f>tempdata[[#This Row],[Year]]+1/24+(tempdata[[#This Row],[Month]]-1)/12</f>
        <v>1986.0416666666667</v>
      </c>
      <c r="E1034" s="1">
        <v>-2.2999999999999998</v>
      </c>
      <c r="F1034" s="1">
        <v>-10.7</v>
      </c>
      <c r="G1034" s="1">
        <v>-6.5</v>
      </c>
    </row>
    <row r="1035" spans="1:7" x14ac:dyDescent="0.3">
      <c r="A1035">
        <v>1986</v>
      </c>
      <c r="B1035" s="1">
        <v>2</v>
      </c>
      <c r="C1035" s="2">
        <f>DATE(tempdata[[#This Row],[Year]],tempdata[[#This Row],[Month]],15)</f>
        <v>31458</v>
      </c>
      <c r="D1035" s="3">
        <f>tempdata[[#This Row],[Year]]+1/24+(tempdata[[#This Row],[Month]]-1)/12</f>
        <v>1986.125</v>
      </c>
      <c r="E1035" s="1">
        <v>-3.1</v>
      </c>
      <c r="F1035" s="1">
        <v>-12.6</v>
      </c>
      <c r="G1035" s="1">
        <v>-7.9</v>
      </c>
    </row>
    <row r="1036" spans="1:7" x14ac:dyDescent="0.3">
      <c r="A1036">
        <v>1986</v>
      </c>
      <c r="B1036" s="1">
        <v>3</v>
      </c>
      <c r="C1036" s="2">
        <f>DATE(tempdata[[#This Row],[Year]],tempdata[[#This Row],[Month]],15)</f>
        <v>31486</v>
      </c>
      <c r="D1036" s="3">
        <f>tempdata[[#This Row],[Year]]+1/24+(tempdata[[#This Row],[Month]]-1)/12</f>
        <v>1986.2083333333335</v>
      </c>
      <c r="E1036" s="1">
        <v>4.4000000000000004</v>
      </c>
      <c r="F1036" s="1">
        <v>-4.3</v>
      </c>
      <c r="G1036" s="1">
        <v>0.1</v>
      </c>
    </row>
    <row r="1037" spans="1:7" x14ac:dyDescent="0.3">
      <c r="A1037">
        <v>1986</v>
      </c>
      <c r="B1037" s="1">
        <v>4</v>
      </c>
      <c r="C1037" s="2">
        <f>DATE(tempdata[[#This Row],[Year]],tempdata[[#This Row],[Month]],15)</f>
        <v>31517</v>
      </c>
      <c r="D1037" s="3">
        <f>tempdata[[#This Row],[Year]]+1/24+(tempdata[[#This Row],[Month]]-1)/12</f>
        <v>1986.2916666666667</v>
      </c>
      <c r="E1037" s="1">
        <v>14.5</v>
      </c>
      <c r="F1037" s="1">
        <v>4.3</v>
      </c>
      <c r="G1037" s="1">
        <v>9.4</v>
      </c>
    </row>
    <row r="1038" spans="1:7" x14ac:dyDescent="0.3">
      <c r="A1038">
        <v>1986</v>
      </c>
      <c r="B1038" s="1">
        <v>5</v>
      </c>
      <c r="C1038" s="2">
        <f>DATE(tempdata[[#This Row],[Year]],tempdata[[#This Row],[Month]],15)</f>
        <v>31547</v>
      </c>
      <c r="D1038" s="3">
        <f>tempdata[[#This Row],[Year]]+1/24+(tempdata[[#This Row],[Month]]-1)/12</f>
        <v>1986.375</v>
      </c>
      <c r="E1038" s="1">
        <v>20</v>
      </c>
      <c r="F1038" s="1">
        <v>10</v>
      </c>
      <c r="G1038" s="1">
        <v>15</v>
      </c>
    </row>
    <row r="1039" spans="1:7" x14ac:dyDescent="0.3">
      <c r="A1039">
        <v>1986</v>
      </c>
      <c r="B1039" s="1">
        <v>6</v>
      </c>
      <c r="C1039" s="2">
        <f>DATE(tempdata[[#This Row],[Year]],tempdata[[#This Row],[Month]],15)</f>
        <v>31578</v>
      </c>
      <c r="D1039" s="3">
        <f>tempdata[[#This Row],[Year]]+1/24+(tempdata[[#This Row],[Month]]-1)/12</f>
        <v>1986.4583333333335</v>
      </c>
      <c r="E1039" s="1">
        <v>22.2</v>
      </c>
      <c r="F1039" s="1">
        <v>12.5</v>
      </c>
      <c r="G1039" s="1">
        <v>17.399999999999999</v>
      </c>
    </row>
    <row r="1040" spans="1:7" x14ac:dyDescent="0.3">
      <c r="A1040">
        <v>1986</v>
      </c>
      <c r="B1040" s="1">
        <v>7</v>
      </c>
      <c r="C1040" s="2">
        <f>DATE(tempdata[[#This Row],[Year]],tempdata[[#This Row],[Month]],15)</f>
        <v>31608</v>
      </c>
      <c r="D1040" s="3">
        <f>tempdata[[#This Row],[Year]]+1/24+(tempdata[[#This Row],[Month]]-1)/12</f>
        <v>1986.5416666666667</v>
      </c>
      <c r="E1040" s="1">
        <v>26.1</v>
      </c>
      <c r="F1040" s="1">
        <v>16.5</v>
      </c>
      <c r="G1040" s="1">
        <v>21.3</v>
      </c>
    </row>
    <row r="1041" spans="1:7" x14ac:dyDescent="0.3">
      <c r="A1041">
        <v>1986</v>
      </c>
      <c r="B1041" s="1">
        <v>8</v>
      </c>
      <c r="C1041" s="2">
        <f>DATE(tempdata[[#This Row],[Year]],tempdata[[#This Row],[Month]],15)</f>
        <v>31639</v>
      </c>
      <c r="D1041" s="3">
        <f>tempdata[[#This Row],[Year]]+1/24+(tempdata[[#This Row],[Month]]-1)/12</f>
        <v>1986.625</v>
      </c>
      <c r="E1041" s="1">
        <v>23.9</v>
      </c>
      <c r="F1041" s="1">
        <v>14.8</v>
      </c>
      <c r="G1041" s="1">
        <v>19.399999999999999</v>
      </c>
    </row>
    <row r="1042" spans="1:7" x14ac:dyDescent="0.3">
      <c r="A1042">
        <v>1986</v>
      </c>
      <c r="B1042" s="1">
        <v>9</v>
      </c>
      <c r="C1042" s="2">
        <f>DATE(tempdata[[#This Row],[Year]],tempdata[[#This Row],[Month]],15)</f>
        <v>31670</v>
      </c>
      <c r="D1042" s="3">
        <f>tempdata[[#This Row],[Year]]+1/24+(tempdata[[#This Row],[Month]]-1)/12</f>
        <v>1986.7083333333335</v>
      </c>
      <c r="E1042" s="1">
        <v>19.2</v>
      </c>
      <c r="F1042" s="1">
        <v>10.9</v>
      </c>
      <c r="G1042" s="1">
        <v>15.1</v>
      </c>
    </row>
    <row r="1043" spans="1:7" x14ac:dyDescent="0.3">
      <c r="A1043">
        <v>1986</v>
      </c>
      <c r="B1043" s="1">
        <v>10</v>
      </c>
      <c r="C1043" s="2">
        <f>DATE(tempdata[[#This Row],[Year]],tempdata[[#This Row],[Month]],15)</f>
        <v>31700</v>
      </c>
      <c r="D1043" s="3">
        <f>tempdata[[#This Row],[Year]]+1/24+(tempdata[[#This Row],[Month]]-1)/12</f>
        <v>1986.7916666666667</v>
      </c>
      <c r="E1043" s="1">
        <v>13.4</v>
      </c>
      <c r="F1043" s="1">
        <v>5.3</v>
      </c>
      <c r="G1043" s="1">
        <v>9.4</v>
      </c>
    </row>
    <row r="1044" spans="1:7" x14ac:dyDescent="0.3">
      <c r="A1044">
        <v>1986</v>
      </c>
      <c r="B1044" s="1">
        <v>11</v>
      </c>
      <c r="C1044" s="2">
        <f>DATE(tempdata[[#This Row],[Year]],tempdata[[#This Row],[Month]],15)</f>
        <v>31731</v>
      </c>
      <c r="D1044" s="3">
        <f>tempdata[[#This Row],[Year]]+1/24+(tempdata[[#This Row],[Month]]-1)/12</f>
        <v>1986.875</v>
      </c>
      <c r="E1044" s="1">
        <v>5.4</v>
      </c>
      <c r="F1044" s="1">
        <v>-1.2</v>
      </c>
      <c r="G1044" s="1">
        <v>2.1</v>
      </c>
    </row>
    <row r="1045" spans="1:7" x14ac:dyDescent="0.3">
      <c r="A1045">
        <v>1986</v>
      </c>
      <c r="B1045" s="1">
        <v>12</v>
      </c>
      <c r="C1045" s="2">
        <f>DATE(tempdata[[#This Row],[Year]],tempdata[[#This Row],[Month]],15)</f>
        <v>31761</v>
      </c>
      <c r="D1045" s="3">
        <f>tempdata[[#This Row],[Year]]+1/24+(tempdata[[#This Row],[Month]]-1)/12</f>
        <v>1986.9583333333335</v>
      </c>
      <c r="E1045" s="1">
        <v>1.7</v>
      </c>
      <c r="F1045" s="1">
        <v>-4.3</v>
      </c>
      <c r="G1045" s="1">
        <v>-1.3</v>
      </c>
    </row>
    <row r="1046" spans="1:7" x14ac:dyDescent="0.3">
      <c r="A1046">
        <v>1987</v>
      </c>
      <c r="B1046" s="1">
        <v>1</v>
      </c>
      <c r="C1046" s="2">
        <f>DATE(tempdata[[#This Row],[Year]],tempdata[[#This Row],[Month]],15)</f>
        <v>31792</v>
      </c>
      <c r="D1046" s="3">
        <f>tempdata[[#This Row],[Year]]+1/24+(tempdata[[#This Row],[Month]]-1)/12</f>
        <v>1987.0416666666667</v>
      </c>
      <c r="E1046" s="1">
        <v>-1.7</v>
      </c>
      <c r="F1046" s="1">
        <v>-9.9</v>
      </c>
      <c r="G1046" s="1">
        <v>-5.8</v>
      </c>
    </row>
    <row r="1047" spans="1:7" x14ac:dyDescent="0.3">
      <c r="A1047">
        <v>1987</v>
      </c>
      <c r="B1047" s="1">
        <v>2</v>
      </c>
      <c r="C1047" s="2">
        <f>DATE(tempdata[[#This Row],[Year]],tempdata[[#This Row],[Month]],15)</f>
        <v>31823</v>
      </c>
      <c r="D1047" s="3">
        <f>tempdata[[#This Row],[Year]]+1/24+(tempdata[[#This Row],[Month]]-1)/12</f>
        <v>1987.125</v>
      </c>
      <c r="E1047" s="1">
        <v>-1.3</v>
      </c>
      <c r="F1047" s="1">
        <v>-12</v>
      </c>
      <c r="G1047" s="1">
        <v>-6.7</v>
      </c>
    </row>
    <row r="1048" spans="1:7" x14ac:dyDescent="0.3">
      <c r="A1048">
        <v>1987</v>
      </c>
      <c r="B1048" s="1">
        <v>3</v>
      </c>
      <c r="C1048" s="2">
        <f>DATE(tempdata[[#This Row],[Year]],tempdata[[#This Row],[Month]],15)</f>
        <v>31851</v>
      </c>
      <c r="D1048" s="3">
        <f>tempdata[[#This Row],[Year]]+1/24+(tempdata[[#This Row],[Month]]-1)/12</f>
        <v>1987.2083333333335</v>
      </c>
      <c r="E1048" s="1">
        <v>7.2</v>
      </c>
      <c r="F1048" s="1">
        <v>-3.2</v>
      </c>
      <c r="G1048" s="1">
        <v>2</v>
      </c>
    </row>
    <row r="1049" spans="1:7" x14ac:dyDescent="0.3">
      <c r="A1049">
        <v>1987</v>
      </c>
      <c r="B1049" s="1">
        <v>4</v>
      </c>
      <c r="C1049" s="2">
        <f>DATE(tempdata[[#This Row],[Year]],tempdata[[#This Row],[Month]],15)</f>
        <v>31882</v>
      </c>
      <c r="D1049" s="3">
        <f>tempdata[[#This Row],[Year]]+1/24+(tempdata[[#This Row],[Month]]-1)/12</f>
        <v>1987.2916666666667</v>
      </c>
      <c r="E1049" s="1">
        <v>14.8</v>
      </c>
      <c r="F1049" s="1">
        <v>5.4</v>
      </c>
      <c r="G1049" s="1">
        <v>10.1</v>
      </c>
    </row>
    <row r="1050" spans="1:7" x14ac:dyDescent="0.3">
      <c r="A1050">
        <v>1987</v>
      </c>
      <c r="B1050" s="1">
        <v>5</v>
      </c>
      <c r="C1050" s="2">
        <f>DATE(tempdata[[#This Row],[Year]],tempdata[[#This Row],[Month]],15)</f>
        <v>31912</v>
      </c>
      <c r="D1050" s="3">
        <f>tempdata[[#This Row],[Year]]+1/24+(tempdata[[#This Row],[Month]]-1)/12</f>
        <v>1987.375</v>
      </c>
      <c r="E1050" s="1">
        <v>20.100000000000001</v>
      </c>
      <c r="F1050" s="1">
        <v>9.6</v>
      </c>
      <c r="G1050" s="1">
        <v>14.9</v>
      </c>
    </row>
    <row r="1051" spans="1:7" x14ac:dyDescent="0.3">
      <c r="A1051">
        <v>1987</v>
      </c>
      <c r="B1051" s="1">
        <v>6</v>
      </c>
      <c r="C1051" s="2">
        <f>DATE(tempdata[[#This Row],[Year]],tempdata[[#This Row],[Month]],15)</f>
        <v>31943</v>
      </c>
      <c r="D1051" s="3">
        <f>tempdata[[#This Row],[Year]]+1/24+(tempdata[[#This Row],[Month]]-1)/12</f>
        <v>1987.4583333333335</v>
      </c>
      <c r="E1051" s="1">
        <v>25.3</v>
      </c>
      <c r="F1051" s="1">
        <v>14.7</v>
      </c>
      <c r="G1051" s="1">
        <v>20</v>
      </c>
    </row>
    <row r="1052" spans="1:7" x14ac:dyDescent="0.3">
      <c r="A1052">
        <v>1987</v>
      </c>
      <c r="B1052" s="1">
        <v>7</v>
      </c>
      <c r="C1052" s="2">
        <f>DATE(tempdata[[#This Row],[Year]],tempdata[[#This Row],[Month]],15)</f>
        <v>31973</v>
      </c>
      <c r="D1052" s="3">
        <f>tempdata[[#This Row],[Year]]+1/24+(tempdata[[#This Row],[Month]]-1)/12</f>
        <v>1987.5416666666667</v>
      </c>
      <c r="E1052" s="1">
        <v>28.1</v>
      </c>
      <c r="F1052" s="1">
        <v>17.899999999999999</v>
      </c>
      <c r="G1052" s="1">
        <v>23</v>
      </c>
    </row>
    <row r="1053" spans="1:7" x14ac:dyDescent="0.3">
      <c r="A1053">
        <v>1987</v>
      </c>
      <c r="B1053" s="1">
        <v>8</v>
      </c>
      <c r="C1053" s="2">
        <f>DATE(tempdata[[#This Row],[Year]],tempdata[[#This Row],[Month]],15)</f>
        <v>32004</v>
      </c>
      <c r="D1053" s="3">
        <f>tempdata[[#This Row],[Year]]+1/24+(tempdata[[#This Row],[Month]]-1)/12</f>
        <v>1987.625</v>
      </c>
      <c r="E1053" s="1">
        <v>25.5</v>
      </c>
      <c r="F1053" s="1">
        <v>14.9</v>
      </c>
      <c r="G1053" s="1">
        <v>20.2</v>
      </c>
    </row>
    <row r="1054" spans="1:7" x14ac:dyDescent="0.3">
      <c r="A1054">
        <v>1987</v>
      </c>
      <c r="B1054" s="1">
        <v>9</v>
      </c>
      <c r="C1054" s="2">
        <f>DATE(tempdata[[#This Row],[Year]],tempdata[[#This Row],[Month]],15)</f>
        <v>32035</v>
      </c>
      <c r="D1054" s="3">
        <f>tempdata[[#This Row],[Year]]+1/24+(tempdata[[#This Row],[Month]]-1)/12</f>
        <v>1987.7083333333335</v>
      </c>
      <c r="E1054" s="1">
        <v>20.6</v>
      </c>
      <c r="F1054" s="1">
        <v>12.1</v>
      </c>
      <c r="G1054" s="1">
        <v>16.399999999999999</v>
      </c>
    </row>
    <row r="1055" spans="1:7" x14ac:dyDescent="0.3">
      <c r="A1055">
        <v>1987</v>
      </c>
      <c r="B1055" s="1">
        <v>10</v>
      </c>
      <c r="C1055" s="2">
        <f>DATE(tempdata[[#This Row],[Year]],tempdata[[#This Row],[Month]],15)</f>
        <v>32065</v>
      </c>
      <c r="D1055" s="3">
        <f>tempdata[[#This Row],[Year]]+1/24+(tempdata[[#This Row],[Month]]-1)/12</f>
        <v>1987.7916666666667</v>
      </c>
      <c r="E1055" s="1">
        <v>12.4</v>
      </c>
      <c r="F1055" s="1">
        <v>3.5</v>
      </c>
      <c r="G1055" s="1">
        <v>8</v>
      </c>
    </row>
    <row r="1056" spans="1:7" x14ac:dyDescent="0.3">
      <c r="A1056">
        <v>1987</v>
      </c>
      <c r="B1056" s="1">
        <v>11</v>
      </c>
      <c r="C1056" s="2">
        <f>DATE(tempdata[[#This Row],[Year]],tempdata[[#This Row],[Month]],15)</f>
        <v>32096</v>
      </c>
      <c r="D1056" s="3">
        <f>tempdata[[#This Row],[Year]]+1/24+(tempdata[[#This Row],[Month]]-1)/12</f>
        <v>1987.875</v>
      </c>
      <c r="E1056" s="1">
        <v>6.7</v>
      </c>
      <c r="F1056" s="1">
        <v>-0.7</v>
      </c>
      <c r="G1056" s="1">
        <v>3</v>
      </c>
    </row>
    <row r="1057" spans="1:7" x14ac:dyDescent="0.3">
      <c r="A1057">
        <v>1987</v>
      </c>
      <c r="B1057" s="1">
        <v>12</v>
      </c>
      <c r="C1057" s="2">
        <f>DATE(tempdata[[#This Row],[Year]],tempdata[[#This Row],[Month]],15)</f>
        <v>32126</v>
      </c>
      <c r="D1057" s="3">
        <f>tempdata[[#This Row],[Year]]+1/24+(tempdata[[#This Row],[Month]]-1)/12</f>
        <v>1987.9583333333335</v>
      </c>
      <c r="E1057" s="1">
        <v>2.8</v>
      </c>
      <c r="F1057" s="1">
        <v>-3.8</v>
      </c>
      <c r="G1057" s="1">
        <v>-0.5</v>
      </c>
    </row>
    <row r="1058" spans="1:7" x14ac:dyDescent="0.3">
      <c r="A1058">
        <v>1988</v>
      </c>
      <c r="B1058" s="1">
        <v>1</v>
      </c>
      <c r="C1058" s="2">
        <f>DATE(tempdata[[#This Row],[Year]],tempdata[[#This Row],[Month]],15)</f>
        <v>32157</v>
      </c>
      <c r="D1058" s="3">
        <f>tempdata[[#This Row],[Year]]+1/24+(tempdata[[#This Row],[Month]]-1)/12</f>
        <v>1988.0416666666667</v>
      </c>
      <c r="E1058" s="1">
        <v>-0.6</v>
      </c>
      <c r="F1058" s="1">
        <v>-10.1</v>
      </c>
      <c r="G1058" s="1">
        <v>-5.4</v>
      </c>
    </row>
    <row r="1059" spans="1:7" x14ac:dyDescent="0.3">
      <c r="A1059">
        <v>1988</v>
      </c>
      <c r="B1059" s="1">
        <v>2</v>
      </c>
      <c r="C1059" s="2">
        <f>DATE(tempdata[[#This Row],[Year]],tempdata[[#This Row],[Month]],15)</f>
        <v>32188</v>
      </c>
      <c r="D1059" s="3">
        <f>tempdata[[#This Row],[Year]]+1/24+(tempdata[[#This Row],[Month]]-1)/12</f>
        <v>1988.125</v>
      </c>
      <c r="E1059" s="1">
        <v>-1.8</v>
      </c>
      <c r="F1059" s="1">
        <v>-11.7</v>
      </c>
      <c r="G1059" s="1">
        <v>-6.8</v>
      </c>
    </row>
    <row r="1060" spans="1:7" x14ac:dyDescent="0.3">
      <c r="A1060">
        <v>1988</v>
      </c>
      <c r="B1060" s="1">
        <v>3</v>
      </c>
      <c r="C1060" s="2">
        <f>DATE(tempdata[[#This Row],[Year]],tempdata[[#This Row],[Month]],15)</f>
        <v>32217</v>
      </c>
      <c r="D1060" s="3">
        <f>tempdata[[#This Row],[Year]]+1/24+(tempdata[[#This Row],[Month]]-1)/12</f>
        <v>1988.2083333333335</v>
      </c>
      <c r="E1060" s="1">
        <v>4.0999999999999996</v>
      </c>
      <c r="F1060" s="1">
        <v>-5.2</v>
      </c>
      <c r="G1060" s="1">
        <v>-0.6</v>
      </c>
    </row>
    <row r="1061" spans="1:7" x14ac:dyDescent="0.3">
      <c r="A1061">
        <v>1988</v>
      </c>
      <c r="B1061" s="1">
        <v>4</v>
      </c>
      <c r="C1061" s="2">
        <f>DATE(tempdata[[#This Row],[Year]],tempdata[[#This Row],[Month]],15)</f>
        <v>32248</v>
      </c>
      <c r="D1061" s="3">
        <f>tempdata[[#This Row],[Year]]+1/24+(tempdata[[#This Row],[Month]]-1)/12</f>
        <v>1988.2916666666667</v>
      </c>
      <c r="E1061" s="1">
        <v>11.3</v>
      </c>
      <c r="F1061" s="1">
        <v>2.4</v>
      </c>
      <c r="G1061" s="1">
        <v>6.9</v>
      </c>
    </row>
    <row r="1062" spans="1:7" x14ac:dyDescent="0.3">
      <c r="A1062">
        <v>1988</v>
      </c>
      <c r="B1062" s="1">
        <v>5</v>
      </c>
      <c r="C1062" s="2">
        <f>DATE(tempdata[[#This Row],[Year]],tempdata[[#This Row],[Month]],15)</f>
        <v>32278</v>
      </c>
      <c r="D1062" s="3">
        <f>tempdata[[#This Row],[Year]]+1/24+(tempdata[[#This Row],[Month]]-1)/12</f>
        <v>1988.375</v>
      </c>
      <c r="E1062" s="1">
        <v>20.6</v>
      </c>
      <c r="F1062" s="1">
        <v>9.8000000000000007</v>
      </c>
      <c r="G1062" s="1">
        <v>15.2</v>
      </c>
    </row>
    <row r="1063" spans="1:7" x14ac:dyDescent="0.3">
      <c r="A1063">
        <v>1988</v>
      </c>
      <c r="B1063" s="1">
        <v>6</v>
      </c>
      <c r="C1063" s="2">
        <f>DATE(tempdata[[#This Row],[Year]],tempdata[[#This Row],[Month]],15)</f>
        <v>32309</v>
      </c>
      <c r="D1063" s="3">
        <f>tempdata[[#This Row],[Year]]+1/24+(tempdata[[#This Row],[Month]]-1)/12</f>
        <v>1988.4583333333335</v>
      </c>
      <c r="E1063" s="1">
        <v>23.9</v>
      </c>
      <c r="F1063" s="1">
        <v>12.2</v>
      </c>
      <c r="G1063" s="1">
        <v>18.100000000000001</v>
      </c>
    </row>
    <row r="1064" spans="1:7" x14ac:dyDescent="0.3">
      <c r="A1064">
        <v>1988</v>
      </c>
      <c r="B1064" s="1">
        <v>7</v>
      </c>
      <c r="C1064" s="2">
        <f>DATE(tempdata[[#This Row],[Year]],tempdata[[#This Row],[Month]],15)</f>
        <v>32339</v>
      </c>
      <c r="D1064" s="3">
        <f>tempdata[[#This Row],[Year]]+1/24+(tempdata[[#This Row],[Month]]-1)/12</f>
        <v>1988.5416666666667</v>
      </c>
      <c r="E1064" s="1">
        <v>29</v>
      </c>
      <c r="F1064" s="1">
        <v>17.8</v>
      </c>
      <c r="G1064" s="1">
        <v>23.4</v>
      </c>
    </row>
    <row r="1065" spans="1:7" x14ac:dyDescent="0.3">
      <c r="A1065">
        <v>1988</v>
      </c>
      <c r="B1065" s="1">
        <v>8</v>
      </c>
      <c r="C1065" s="2">
        <f>DATE(tempdata[[#This Row],[Year]],tempdata[[#This Row],[Month]],15)</f>
        <v>32370</v>
      </c>
      <c r="D1065" s="3">
        <f>tempdata[[#This Row],[Year]]+1/24+(tempdata[[#This Row],[Month]]-1)/12</f>
        <v>1988.625</v>
      </c>
      <c r="E1065" s="1">
        <v>27.5</v>
      </c>
      <c r="F1065" s="1">
        <v>17.399999999999999</v>
      </c>
      <c r="G1065" s="1">
        <v>22.5</v>
      </c>
    </row>
    <row r="1066" spans="1:7" x14ac:dyDescent="0.3">
      <c r="A1066">
        <v>1988</v>
      </c>
      <c r="B1066" s="1">
        <v>9</v>
      </c>
      <c r="C1066" s="2">
        <f>DATE(tempdata[[#This Row],[Year]],tempdata[[#This Row],[Month]],15)</f>
        <v>32401</v>
      </c>
      <c r="D1066" s="3">
        <f>tempdata[[#This Row],[Year]]+1/24+(tempdata[[#This Row],[Month]]-1)/12</f>
        <v>1988.7083333333335</v>
      </c>
      <c r="E1066" s="1">
        <v>20.9</v>
      </c>
      <c r="F1066" s="1">
        <v>10.9</v>
      </c>
      <c r="G1066" s="1">
        <v>15.9</v>
      </c>
    </row>
    <row r="1067" spans="1:7" x14ac:dyDescent="0.3">
      <c r="A1067">
        <v>1988</v>
      </c>
      <c r="B1067" s="1">
        <v>10</v>
      </c>
      <c r="C1067" s="2">
        <f>DATE(tempdata[[#This Row],[Year]],tempdata[[#This Row],[Month]],15)</f>
        <v>32431</v>
      </c>
      <c r="D1067" s="3">
        <f>tempdata[[#This Row],[Year]]+1/24+(tempdata[[#This Row],[Month]]-1)/12</f>
        <v>1988.7916666666667</v>
      </c>
      <c r="E1067" s="1">
        <v>11.5</v>
      </c>
      <c r="F1067" s="1">
        <v>3.6</v>
      </c>
      <c r="G1067" s="1">
        <v>7.6</v>
      </c>
    </row>
    <row r="1068" spans="1:7" x14ac:dyDescent="0.3">
      <c r="A1068">
        <v>1988</v>
      </c>
      <c r="B1068" s="1">
        <v>11</v>
      </c>
      <c r="C1068" s="2">
        <f>DATE(tempdata[[#This Row],[Year]],tempdata[[#This Row],[Month]],15)</f>
        <v>32462</v>
      </c>
      <c r="D1068" s="3">
        <f>tempdata[[#This Row],[Year]]+1/24+(tempdata[[#This Row],[Month]]-1)/12</f>
        <v>1988.875</v>
      </c>
      <c r="E1068" s="1">
        <v>8.3000000000000007</v>
      </c>
      <c r="F1068" s="1">
        <v>1.1000000000000001</v>
      </c>
      <c r="G1068" s="1">
        <v>4.7</v>
      </c>
    </row>
    <row r="1069" spans="1:7" x14ac:dyDescent="0.3">
      <c r="A1069">
        <v>1988</v>
      </c>
      <c r="B1069" s="1">
        <v>12</v>
      </c>
      <c r="C1069" s="2">
        <f>DATE(tempdata[[#This Row],[Year]],tempdata[[#This Row],[Month]],15)</f>
        <v>32492</v>
      </c>
      <c r="D1069" s="3">
        <f>tempdata[[#This Row],[Year]]+1/24+(tempdata[[#This Row],[Month]]-1)/12</f>
        <v>1988.9583333333335</v>
      </c>
      <c r="E1069" s="1">
        <v>1</v>
      </c>
      <c r="F1069" s="1">
        <v>-8.4</v>
      </c>
      <c r="G1069" s="1">
        <v>-3.7</v>
      </c>
    </row>
    <row r="1070" spans="1:7" x14ac:dyDescent="0.3">
      <c r="A1070">
        <v>1989</v>
      </c>
      <c r="B1070" s="1">
        <v>1</v>
      </c>
      <c r="C1070" s="2">
        <f>DATE(tempdata[[#This Row],[Year]],tempdata[[#This Row],[Month]],15)</f>
        <v>32523</v>
      </c>
      <c r="D1070" s="3">
        <f>tempdata[[#This Row],[Year]]+1/24+(tempdata[[#This Row],[Month]]-1)/12</f>
        <v>1989.0416666666667</v>
      </c>
      <c r="E1070" s="1">
        <v>1.6</v>
      </c>
      <c r="F1070" s="1">
        <v>-8.3000000000000007</v>
      </c>
      <c r="G1070" s="1">
        <v>-3.4</v>
      </c>
    </row>
    <row r="1071" spans="1:7" x14ac:dyDescent="0.3">
      <c r="A1071">
        <v>1989</v>
      </c>
      <c r="B1071" s="1">
        <v>2</v>
      </c>
      <c r="C1071" s="2">
        <f>DATE(tempdata[[#This Row],[Year]],tempdata[[#This Row],[Month]],15)</f>
        <v>32554</v>
      </c>
      <c r="D1071" s="3">
        <f>tempdata[[#This Row],[Year]]+1/24+(tempdata[[#This Row],[Month]]-1)/12</f>
        <v>1989.125</v>
      </c>
      <c r="E1071" s="1">
        <v>-2.2999999999999998</v>
      </c>
      <c r="F1071" s="1">
        <v>-10.6</v>
      </c>
      <c r="G1071" s="1">
        <v>-6.5</v>
      </c>
    </row>
    <row r="1072" spans="1:7" x14ac:dyDescent="0.3">
      <c r="A1072">
        <v>1989</v>
      </c>
      <c r="B1072" s="1">
        <v>3</v>
      </c>
      <c r="C1072" s="2">
        <f>DATE(tempdata[[#This Row],[Year]],tempdata[[#This Row],[Month]],15)</f>
        <v>32582</v>
      </c>
      <c r="D1072" s="3">
        <f>tempdata[[#This Row],[Year]]+1/24+(tempdata[[#This Row],[Month]]-1)/12</f>
        <v>1989.2083333333335</v>
      </c>
      <c r="E1072" s="1">
        <v>1.8</v>
      </c>
      <c r="F1072" s="1">
        <v>-7.6</v>
      </c>
      <c r="G1072" s="1">
        <v>-2.9</v>
      </c>
    </row>
    <row r="1073" spans="1:7" x14ac:dyDescent="0.3">
      <c r="A1073">
        <v>1989</v>
      </c>
      <c r="B1073" s="1">
        <v>4</v>
      </c>
      <c r="C1073" s="2">
        <f>DATE(tempdata[[#This Row],[Year]],tempdata[[#This Row],[Month]],15)</f>
        <v>32613</v>
      </c>
      <c r="D1073" s="3">
        <f>tempdata[[#This Row],[Year]]+1/24+(tempdata[[#This Row],[Month]]-1)/12</f>
        <v>1989.2916666666667</v>
      </c>
      <c r="E1073" s="1">
        <v>10.3</v>
      </c>
      <c r="F1073" s="1">
        <v>0.1</v>
      </c>
      <c r="G1073" s="1">
        <v>5.2</v>
      </c>
    </row>
    <row r="1074" spans="1:7" x14ac:dyDescent="0.3">
      <c r="A1074">
        <v>1989</v>
      </c>
      <c r="B1074" s="1">
        <v>5</v>
      </c>
      <c r="C1074" s="2">
        <f>DATE(tempdata[[#This Row],[Year]],tempdata[[#This Row],[Month]],15)</f>
        <v>32643</v>
      </c>
      <c r="D1074" s="3">
        <f>tempdata[[#This Row],[Year]]+1/24+(tempdata[[#This Row],[Month]]-1)/12</f>
        <v>1989.375</v>
      </c>
      <c r="E1074" s="1">
        <v>19</v>
      </c>
      <c r="F1074" s="1">
        <v>9.1999999999999993</v>
      </c>
      <c r="G1074" s="1">
        <v>14.1</v>
      </c>
    </row>
    <row r="1075" spans="1:7" x14ac:dyDescent="0.3">
      <c r="A1075">
        <v>1989</v>
      </c>
      <c r="B1075" s="1">
        <v>6</v>
      </c>
      <c r="C1075" s="2">
        <f>DATE(tempdata[[#This Row],[Year]],tempdata[[#This Row],[Month]],15)</f>
        <v>32674</v>
      </c>
      <c r="D1075" s="3">
        <f>tempdata[[#This Row],[Year]]+1/24+(tempdata[[#This Row],[Month]]-1)/12</f>
        <v>1989.4583333333335</v>
      </c>
      <c r="E1075" s="1">
        <v>24</v>
      </c>
      <c r="F1075" s="1">
        <v>14.8</v>
      </c>
      <c r="G1075" s="1">
        <v>19.399999999999999</v>
      </c>
    </row>
    <row r="1076" spans="1:7" x14ac:dyDescent="0.3">
      <c r="A1076">
        <v>1989</v>
      </c>
      <c r="B1076" s="1">
        <v>7</v>
      </c>
      <c r="C1076" s="2">
        <f>DATE(tempdata[[#This Row],[Year]],tempdata[[#This Row],[Month]],15)</f>
        <v>32704</v>
      </c>
      <c r="D1076" s="3">
        <f>tempdata[[#This Row],[Year]]+1/24+(tempdata[[#This Row],[Month]]-1)/12</f>
        <v>1989.5416666666667</v>
      </c>
      <c r="E1076" s="1">
        <v>28.4</v>
      </c>
      <c r="F1076" s="1">
        <v>16.7</v>
      </c>
      <c r="G1076" s="1">
        <v>22.6</v>
      </c>
    </row>
    <row r="1077" spans="1:7" x14ac:dyDescent="0.3">
      <c r="A1077">
        <v>1989</v>
      </c>
      <c r="B1077" s="1">
        <v>8</v>
      </c>
      <c r="C1077" s="2">
        <f>DATE(tempdata[[#This Row],[Year]],tempdata[[#This Row],[Month]],15)</f>
        <v>32735</v>
      </c>
      <c r="D1077" s="3">
        <f>tempdata[[#This Row],[Year]]+1/24+(tempdata[[#This Row],[Month]]-1)/12</f>
        <v>1989.625</v>
      </c>
      <c r="E1077" s="1">
        <v>25.4</v>
      </c>
      <c r="F1077" s="1">
        <v>15.5</v>
      </c>
      <c r="G1077" s="1">
        <v>20.5</v>
      </c>
    </row>
    <row r="1078" spans="1:7" x14ac:dyDescent="0.3">
      <c r="A1078">
        <v>1989</v>
      </c>
      <c r="B1078" s="1">
        <v>9</v>
      </c>
      <c r="C1078" s="2">
        <f>DATE(tempdata[[#This Row],[Year]],tempdata[[#This Row],[Month]],15)</f>
        <v>32766</v>
      </c>
      <c r="D1078" s="3">
        <f>tempdata[[#This Row],[Year]]+1/24+(tempdata[[#This Row],[Month]]-1)/12</f>
        <v>1989.7083333333335</v>
      </c>
      <c r="E1078" s="1">
        <v>20.9</v>
      </c>
      <c r="F1078" s="1">
        <v>11.4</v>
      </c>
      <c r="G1078" s="1">
        <v>16.2</v>
      </c>
    </row>
    <row r="1079" spans="1:7" x14ac:dyDescent="0.3">
      <c r="A1079">
        <v>1989</v>
      </c>
      <c r="B1079" s="1">
        <v>10</v>
      </c>
      <c r="C1079" s="2">
        <f>DATE(tempdata[[#This Row],[Year]],tempdata[[#This Row],[Month]],15)</f>
        <v>32796</v>
      </c>
      <c r="D1079" s="3">
        <f>tempdata[[#This Row],[Year]]+1/24+(tempdata[[#This Row],[Month]]-1)/12</f>
        <v>1989.7916666666667</v>
      </c>
      <c r="E1079" s="1">
        <v>14.7</v>
      </c>
      <c r="F1079" s="1">
        <v>4.9000000000000004</v>
      </c>
      <c r="G1079" s="1">
        <v>9.8000000000000007</v>
      </c>
    </row>
    <row r="1080" spans="1:7" x14ac:dyDescent="0.3">
      <c r="A1080">
        <v>1989</v>
      </c>
      <c r="B1080" s="1">
        <v>11</v>
      </c>
      <c r="C1080" s="2">
        <f>DATE(tempdata[[#This Row],[Year]],tempdata[[#This Row],[Month]],15)</f>
        <v>32827</v>
      </c>
      <c r="D1080" s="3">
        <f>tempdata[[#This Row],[Year]]+1/24+(tempdata[[#This Row],[Month]]-1)/12</f>
        <v>1989.875</v>
      </c>
      <c r="E1080" s="1">
        <v>6.6</v>
      </c>
      <c r="F1080" s="1">
        <v>-1.8</v>
      </c>
      <c r="G1080" s="1">
        <v>2.4</v>
      </c>
    </row>
    <row r="1081" spans="1:7" x14ac:dyDescent="0.3">
      <c r="A1081">
        <v>1989</v>
      </c>
      <c r="B1081" s="1">
        <v>12</v>
      </c>
      <c r="C1081" s="2">
        <f>DATE(tempdata[[#This Row],[Year]],tempdata[[#This Row],[Month]],15)</f>
        <v>32857</v>
      </c>
      <c r="D1081" s="3">
        <f>tempdata[[#This Row],[Year]]+1/24+(tempdata[[#This Row],[Month]]-1)/12</f>
        <v>1989.9583333333335</v>
      </c>
      <c r="E1081" s="1">
        <v>-6.6</v>
      </c>
      <c r="F1081" s="1">
        <v>-16.7</v>
      </c>
      <c r="G1081" s="1">
        <v>-11.7</v>
      </c>
    </row>
    <row r="1082" spans="1:7" x14ac:dyDescent="0.3">
      <c r="A1082">
        <v>1990</v>
      </c>
      <c r="B1082" s="1">
        <v>1</v>
      </c>
      <c r="C1082" s="2">
        <f>DATE(tempdata[[#This Row],[Year]],tempdata[[#This Row],[Month]],15)</f>
        <v>32888</v>
      </c>
      <c r="D1082" s="3">
        <f>tempdata[[#This Row],[Year]]+1/24+(tempdata[[#This Row],[Month]]-1)/12</f>
        <v>1990.0416666666667</v>
      </c>
      <c r="E1082" s="1">
        <v>1.8</v>
      </c>
      <c r="F1082" s="1">
        <v>-5.6</v>
      </c>
      <c r="G1082" s="1">
        <v>-1.9</v>
      </c>
    </row>
    <row r="1083" spans="1:7" x14ac:dyDescent="0.3">
      <c r="A1083">
        <v>1990</v>
      </c>
      <c r="B1083" s="1">
        <v>2</v>
      </c>
      <c r="C1083" s="2">
        <f>DATE(tempdata[[#This Row],[Year]],tempdata[[#This Row],[Month]],15)</f>
        <v>32919</v>
      </c>
      <c r="D1083" s="3">
        <f>tempdata[[#This Row],[Year]]+1/24+(tempdata[[#This Row],[Month]]-1)/12</f>
        <v>1990.125</v>
      </c>
      <c r="E1083" s="1">
        <v>0.1</v>
      </c>
      <c r="F1083" s="1">
        <v>-9.4</v>
      </c>
      <c r="G1083" s="1">
        <v>-4.7</v>
      </c>
    </row>
    <row r="1084" spans="1:7" x14ac:dyDescent="0.3">
      <c r="A1084">
        <v>1990</v>
      </c>
      <c r="B1084" s="1">
        <v>3</v>
      </c>
      <c r="C1084" s="2">
        <f>DATE(tempdata[[#This Row],[Year]],tempdata[[#This Row],[Month]],15)</f>
        <v>32947</v>
      </c>
      <c r="D1084" s="3">
        <f>tempdata[[#This Row],[Year]]+1/24+(tempdata[[#This Row],[Month]]-1)/12</f>
        <v>1990.2083333333335</v>
      </c>
      <c r="E1084" s="1">
        <v>4.5</v>
      </c>
      <c r="F1084" s="1">
        <v>-4.4000000000000004</v>
      </c>
      <c r="G1084" s="1">
        <v>0.1</v>
      </c>
    </row>
    <row r="1085" spans="1:7" x14ac:dyDescent="0.3">
      <c r="A1085">
        <v>1990</v>
      </c>
      <c r="B1085" s="1">
        <v>4</v>
      </c>
      <c r="C1085" s="2">
        <f>DATE(tempdata[[#This Row],[Year]],tempdata[[#This Row],[Month]],15)</f>
        <v>32978</v>
      </c>
      <c r="D1085" s="3">
        <f>tempdata[[#This Row],[Year]]+1/24+(tempdata[[#This Row],[Month]]-1)/12</f>
        <v>1990.2916666666667</v>
      </c>
      <c r="E1085" s="1">
        <v>12.5</v>
      </c>
      <c r="F1085" s="1">
        <v>3.2</v>
      </c>
      <c r="G1085" s="1">
        <v>7.9</v>
      </c>
    </row>
    <row r="1086" spans="1:7" x14ac:dyDescent="0.3">
      <c r="A1086">
        <v>1990</v>
      </c>
      <c r="B1086" s="1">
        <v>5</v>
      </c>
      <c r="C1086" s="2">
        <f>DATE(tempdata[[#This Row],[Year]],tempdata[[#This Row],[Month]],15)</f>
        <v>33008</v>
      </c>
      <c r="D1086" s="3">
        <f>tempdata[[#This Row],[Year]]+1/24+(tempdata[[#This Row],[Month]]-1)/12</f>
        <v>1990.375</v>
      </c>
      <c r="E1086" s="1">
        <v>16.600000000000001</v>
      </c>
      <c r="F1086" s="1">
        <v>7.3</v>
      </c>
      <c r="G1086" s="1">
        <v>12</v>
      </c>
    </row>
    <row r="1087" spans="1:7" x14ac:dyDescent="0.3">
      <c r="A1087">
        <v>1990</v>
      </c>
      <c r="B1087" s="1">
        <v>6</v>
      </c>
      <c r="C1087" s="2">
        <f>DATE(tempdata[[#This Row],[Year]],tempdata[[#This Row],[Month]],15)</f>
        <v>33039</v>
      </c>
      <c r="D1087" s="3">
        <f>tempdata[[#This Row],[Year]]+1/24+(tempdata[[#This Row],[Month]]-1)/12</f>
        <v>1990.4583333333335</v>
      </c>
      <c r="E1087" s="1">
        <v>23</v>
      </c>
      <c r="F1087" s="1">
        <v>14.2</v>
      </c>
      <c r="G1087" s="1">
        <v>18.600000000000001</v>
      </c>
    </row>
    <row r="1088" spans="1:7" x14ac:dyDescent="0.3">
      <c r="A1088">
        <v>1990</v>
      </c>
      <c r="B1088" s="1">
        <v>7</v>
      </c>
      <c r="C1088" s="2">
        <f>DATE(tempdata[[#This Row],[Year]],tempdata[[#This Row],[Month]],15)</f>
        <v>33069</v>
      </c>
      <c r="D1088" s="3">
        <f>tempdata[[#This Row],[Year]]+1/24+(tempdata[[#This Row],[Month]]-1)/12</f>
        <v>1990.5416666666667</v>
      </c>
      <c r="E1088" s="1">
        <v>26</v>
      </c>
      <c r="F1088" s="1">
        <v>16.600000000000001</v>
      </c>
      <c r="G1088" s="1">
        <v>21.3</v>
      </c>
    </row>
    <row r="1089" spans="1:7" x14ac:dyDescent="0.3">
      <c r="A1089">
        <v>1990</v>
      </c>
      <c r="B1089" s="1">
        <v>8</v>
      </c>
      <c r="C1089" s="2">
        <f>DATE(tempdata[[#This Row],[Year]],tempdata[[#This Row],[Month]],15)</f>
        <v>33100</v>
      </c>
      <c r="D1089" s="3">
        <f>tempdata[[#This Row],[Year]]+1/24+(tempdata[[#This Row],[Month]]-1)/12</f>
        <v>1990.625</v>
      </c>
      <c r="E1089" s="1">
        <v>25.8</v>
      </c>
      <c r="F1089" s="1">
        <v>16.5</v>
      </c>
      <c r="G1089" s="1">
        <v>21.2</v>
      </c>
    </row>
    <row r="1090" spans="1:7" x14ac:dyDescent="0.3">
      <c r="A1090">
        <v>1990</v>
      </c>
      <c r="B1090" s="1">
        <v>9</v>
      </c>
      <c r="C1090" s="2">
        <f>DATE(tempdata[[#This Row],[Year]],tempdata[[#This Row],[Month]],15)</f>
        <v>33131</v>
      </c>
      <c r="D1090" s="3">
        <f>tempdata[[#This Row],[Year]]+1/24+(tempdata[[#This Row],[Month]]-1)/12</f>
        <v>1990.7083333333335</v>
      </c>
      <c r="E1090" s="1">
        <v>19.600000000000001</v>
      </c>
      <c r="F1090" s="1">
        <v>11</v>
      </c>
      <c r="G1090" s="1">
        <v>15.3</v>
      </c>
    </row>
    <row r="1091" spans="1:7" x14ac:dyDescent="0.3">
      <c r="A1091">
        <v>1990</v>
      </c>
      <c r="B1091" s="1">
        <v>10</v>
      </c>
      <c r="C1091" s="2">
        <f>DATE(tempdata[[#This Row],[Year]],tempdata[[#This Row],[Month]],15)</f>
        <v>33161</v>
      </c>
      <c r="D1091" s="3">
        <f>tempdata[[#This Row],[Year]]+1/24+(tempdata[[#This Row],[Month]]-1)/12</f>
        <v>1990.7916666666667</v>
      </c>
      <c r="E1091" s="1">
        <v>13.3</v>
      </c>
      <c r="F1091" s="1">
        <v>5.3</v>
      </c>
      <c r="G1091" s="1">
        <v>9.3000000000000007</v>
      </c>
    </row>
    <row r="1092" spans="1:7" x14ac:dyDescent="0.3">
      <c r="A1092">
        <v>1990</v>
      </c>
      <c r="B1092" s="1">
        <v>11</v>
      </c>
      <c r="C1092" s="2">
        <f>DATE(tempdata[[#This Row],[Year]],tempdata[[#This Row],[Month]],15)</f>
        <v>33192</v>
      </c>
      <c r="D1092" s="3">
        <f>tempdata[[#This Row],[Year]]+1/24+(tempdata[[#This Row],[Month]]-1)/12</f>
        <v>1990.875</v>
      </c>
      <c r="E1092" s="1">
        <v>8.5</v>
      </c>
      <c r="F1092" s="1">
        <v>-0.3</v>
      </c>
      <c r="G1092" s="1">
        <v>4.0999999999999996</v>
      </c>
    </row>
    <row r="1093" spans="1:7" x14ac:dyDescent="0.3">
      <c r="A1093">
        <v>1990</v>
      </c>
      <c r="B1093" s="1">
        <v>12</v>
      </c>
      <c r="C1093" s="2">
        <f>DATE(tempdata[[#This Row],[Year]],tempdata[[#This Row],[Month]],15)</f>
        <v>33222</v>
      </c>
      <c r="D1093" s="3">
        <f>tempdata[[#This Row],[Year]]+1/24+(tempdata[[#This Row],[Month]]-1)/12</f>
        <v>1990.9583333333335</v>
      </c>
      <c r="E1093" s="1">
        <v>3</v>
      </c>
      <c r="F1093" s="1">
        <v>-5.5</v>
      </c>
      <c r="G1093" s="1">
        <v>-1.3</v>
      </c>
    </row>
    <row r="1094" spans="1:7" x14ac:dyDescent="0.3">
      <c r="A1094">
        <v>1991</v>
      </c>
      <c r="B1094" s="1">
        <v>1</v>
      </c>
      <c r="C1094" s="2">
        <f>DATE(tempdata[[#This Row],[Year]],tempdata[[#This Row],[Month]],15)</f>
        <v>33253</v>
      </c>
      <c r="D1094" s="3">
        <f>tempdata[[#This Row],[Year]]+1/24+(tempdata[[#This Row],[Month]]-1)/12</f>
        <v>1991.0416666666667</v>
      </c>
      <c r="E1094" s="1">
        <v>-2.2000000000000002</v>
      </c>
      <c r="F1094" s="1">
        <v>-10.8</v>
      </c>
      <c r="G1094" s="1">
        <v>-6.5</v>
      </c>
    </row>
    <row r="1095" spans="1:7" x14ac:dyDescent="0.3">
      <c r="A1095">
        <v>1991</v>
      </c>
      <c r="B1095" s="1">
        <v>2</v>
      </c>
      <c r="C1095" s="2">
        <f>DATE(tempdata[[#This Row],[Year]],tempdata[[#This Row],[Month]],15)</f>
        <v>33284</v>
      </c>
      <c r="D1095" s="3">
        <f>tempdata[[#This Row],[Year]]+1/24+(tempdata[[#This Row],[Month]]-1)/12</f>
        <v>1991.125</v>
      </c>
      <c r="E1095" s="1">
        <v>1</v>
      </c>
      <c r="F1095" s="1">
        <v>-7.4</v>
      </c>
      <c r="G1095" s="1">
        <v>-3.2</v>
      </c>
    </row>
    <row r="1096" spans="1:7" x14ac:dyDescent="0.3">
      <c r="A1096">
        <v>1991</v>
      </c>
      <c r="B1096" s="1">
        <v>3</v>
      </c>
      <c r="C1096" s="2">
        <f>DATE(tempdata[[#This Row],[Year]],tempdata[[#This Row],[Month]],15)</f>
        <v>33312</v>
      </c>
      <c r="D1096" s="3">
        <f>tempdata[[#This Row],[Year]]+1/24+(tempdata[[#This Row],[Month]]-1)/12</f>
        <v>1991.2083333333335</v>
      </c>
      <c r="E1096" s="1">
        <v>5.3</v>
      </c>
      <c r="F1096" s="1">
        <v>-2.7</v>
      </c>
      <c r="G1096" s="1">
        <v>1.3</v>
      </c>
    </row>
    <row r="1097" spans="1:7" x14ac:dyDescent="0.3">
      <c r="A1097">
        <v>1991</v>
      </c>
      <c r="B1097" s="1">
        <v>4</v>
      </c>
      <c r="C1097" s="2">
        <f>DATE(tempdata[[#This Row],[Year]],tempdata[[#This Row],[Month]],15)</f>
        <v>33343</v>
      </c>
      <c r="D1097" s="3">
        <f>tempdata[[#This Row],[Year]]+1/24+(tempdata[[#This Row],[Month]]-1)/12</f>
        <v>1991.2916666666667</v>
      </c>
      <c r="E1097" s="1">
        <v>12.8</v>
      </c>
      <c r="F1097" s="1">
        <v>4</v>
      </c>
      <c r="G1097" s="1">
        <v>8.4</v>
      </c>
    </row>
    <row r="1098" spans="1:7" x14ac:dyDescent="0.3">
      <c r="A1098">
        <v>1991</v>
      </c>
      <c r="B1098" s="1">
        <v>5</v>
      </c>
      <c r="C1098" s="2">
        <f>DATE(tempdata[[#This Row],[Year]],tempdata[[#This Row],[Month]],15)</f>
        <v>33373</v>
      </c>
      <c r="D1098" s="3">
        <f>tempdata[[#This Row],[Year]]+1/24+(tempdata[[#This Row],[Month]]-1)/12</f>
        <v>1991.375</v>
      </c>
      <c r="E1098" s="1">
        <v>21.1</v>
      </c>
      <c r="F1098" s="1">
        <v>10.6</v>
      </c>
      <c r="G1098" s="1">
        <v>15.9</v>
      </c>
    </row>
    <row r="1099" spans="1:7" x14ac:dyDescent="0.3">
      <c r="A1099">
        <v>1991</v>
      </c>
      <c r="B1099" s="1">
        <v>6</v>
      </c>
      <c r="C1099" s="2">
        <f>DATE(tempdata[[#This Row],[Year]],tempdata[[#This Row],[Month]],15)</f>
        <v>33404</v>
      </c>
      <c r="D1099" s="3">
        <f>tempdata[[#This Row],[Year]]+1/24+(tempdata[[#This Row],[Month]]-1)/12</f>
        <v>1991.4583333333335</v>
      </c>
      <c r="E1099" s="1">
        <v>25.8</v>
      </c>
      <c r="F1099" s="1">
        <v>14.5</v>
      </c>
      <c r="G1099" s="1">
        <v>20.100000000000001</v>
      </c>
    </row>
    <row r="1100" spans="1:7" x14ac:dyDescent="0.3">
      <c r="A1100">
        <v>1991</v>
      </c>
      <c r="B1100" s="1">
        <v>7</v>
      </c>
      <c r="C1100" s="2">
        <f>DATE(tempdata[[#This Row],[Year]],tempdata[[#This Row],[Month]],15)</f>
        <v>33434</v>
      </c>
      <c r="D1100" s="3">
        <f>tempdata[[#This Row],[Year]]+1/24+(tempdata[[#This Row],[Month]]-1)/12</f>
        <v>1991.5416666666667</v>
      </c>
      <c r="E1100" s="1">
        <v>27.3</v>
      </c>
      <c r="F1100" s="1">
        <v>17</v>
      </c>
      <c r="G1100" s="1">
        <v>22.2</v>
      </c>
    </row>
    <row r="1101" spans="1:7" x14ac:dyDescent="0.3">
      <c r="A1101">
        <v>1991</v>
      </c>
      <c r="B1101" s="1">
        <v>8</v>
      </c>
      <c r="C1101" s="2">
        <f>DATE(tempdata[[#This Row],[Year]],tempdata[[#This Row],[Month]],15)</f>
        <v>33465</v>
      </c>
      <c r="D1101" s="3">
        <f>tempdata[[#This Row],[Year]]+1/24+(tempdata[[#This Row],[Month]]-1)/12</f>
        <v>1991.625</v>
      </c>
      <c r="E1101" s="1">
        <v>26.3</v>
      </c>
      <c r="F1101" s="1">
        <v>16.600000000000001</v>
      </c>
      <c r="G1101" s="1">
        <v>21.5</v>
      </c>
    </row>
    <row r="1102" spans="1:7" x14ac:dyDescent="0.3">
      <c r="A1102">
        <v>1991</v>
      </c>
      <c r="B1102" s="1">
        <v>9</v>
      </c>
      <c r="C1102" s="2">
        <f>DATE(tempdata[[#This Row],[Year]],tempdata[[#This Row],[Month]],15)</f>
        <v>33496</v>
      </c>
      <c r="D1102" s="3">
        <f>tempdata[[#This Row],[Year]]+1/24+(tempdata[[#This Row],[Month]]-1)/12</f>
        <v>1991.7083333333335</v>
      </c>
      <c r="E1102" s="1">
        <v>20.6</v>
      </c>
      <c r="F1102" s="1">
        <v>10.199999999999999</v>
      </c>
      <c r="G1102" s="1">
        <v>15.4</v>
      </c>
    </row>
    <row r="1103" spans="1:7" x14ac:dyDescent="0.3">
      <c r="A1103">
        <v>1991</v>
      </c>
      <c r="B1103" s="1">
        <v>10</v>
      </c>
      <c r="C1103" s="2">
        <f>DATE(tempdata[[#This Row],[Year]],tempdata[[#This Row],[Month]],15)</f>
        <v>33526</v>
      </c>
      <c r="D1103" s="3">
        <f>tempdata[[#This Row],[Year]]+1/24+(tempdata[[#This Row],[Month]]-1)/12</f>
        <v>1991.7916666666667</v>
      </c>
      <c r="E1103" s="1">
        <v>15</v>
      </c>
      <c r="F1103" s="1">
        <v>6.2</v>
      </c>
      <c r="G1103" s="1">
        <v>10.6</v>
      </c>
    </row>
    <row r="1104" spans="1:7" x14ac:dyDescent="0.3">
      <c r="A1104">
        <v>1991</v>
      </c>
      <c r="B1104" s="1">
        <v>11</v>
      </c>
      <c r="C1104" s="2">
        <f>DATE(tempdata[[#This Row],[Year]],tempdata[[#This Row],[Month]],15)</f>
        <v>33557</v>
      </c>
      <c r="D1104" s="3">
        <f>tempdata[[#This Row],[Year]]+1/24+(tempdata[[#This Row],[Month]]-1)/12</f>
        <v>1991.875</v>
      </c>
      <c r="E1104" s="1">
        <v>6.4</v>
      </c>
      <c r="F1104" s="1">
        <v>-0.9</v>
      </c>
      <c r="G1104" s="1">
        <v>2.8</v>
      </c>
    </row>
    <row r="1105" spans="1:7" x14ac:dyDescent="0.3">
      <c r="A1105">
        <v>1991</v>
      </c>
      <c r="B1105" s="1">
        <v>12</v>
      </c>
      <c r="C1105" s="2">
        <f>DATE(tempdata[[#This Row],[Year]],tempdata[[#This Row],[Month]],15)</f>
        <v>33587</v>
      </c>
      <c r="D1105" s="3">
        <f>tempdata[[#This Row],[Year]]+1/24+(tempdata[[#This Row],[Month]]-1)/12</f>
        <v>1991.9583333333335</v>
      </c>
      <c r="E1105" s="1">
        <v>0.1</v>
      </c>
      <c r="F1105" s="1">
        <v>-7.9</v>
      </c>
      <c r="G1105" s="1">
        <v>-3.9</v>
      </c>
    </row>
    <row r="1106" spans="1:7" x14ac:dyDescent="0.3">
      <c r="A1106">
        <v>1992</v>
      </c>
      <c r="B1106" s="1">
        <v>1</v>
      </c>
      <c r="C1106" s="2">
        <f>DATE(tempdata[[#This Row],[Year]],tempdata[[#This Row],[Month]],15)</f>
        <v>33618</v>
      </c>
      <c r="D1106" s="3">
        <f>tempdata[[#This Row],[Year]]+1/24+(tempdata[[#This Row],[Month]]-1)/12</f>
        <v>1992.0416666666667</v>
      </c>
      <c r="E1106" s="1">
        <v>-1.7</v>
      </c>
      <c r="F1106" s="1">
        <v>-10.5</v>
      </c>
      <c r="G1106" s="1">
        <v>-6.1</v>
      </c>
    </row>
    <row r="1107" spans="1:7" x14ac:dyDescent="0.3">
      <c r="A1107">
        <v>1992</v>
      </c>
      <c r="B1107" s="1">
        <v>2</v>
      </c>
      <c r="C1107" s="2">
        <f>DATE(tempdata[[#This Row],[Year]],tempdata[[#This Row],[Month]],15)</f>
        <v>33649</v>
      </c>
      <c r="D1107" s="3">
        <f>tempdata[[#This Row],[Year]]+1/24+(tempdata[[#This Row],[Month]]-1)/12</f>
        <v>1992.125</v>
      </c>
      <c r="E1107" s="1">
        <v>-0.9</v>
      </c>
      <c r="F1107" s="1">
        <v>-8.9</v>
      </c>
      <c r="G1107" s="1">
        <v>-4.9000000000000004</v>
      </c>
    </row>
    <row r="1108" spans="1:7" x14ac:dyDescent="0.3">
      <c r="A1108">
        <v>1992</v>
      </c>
      <c r="B1108" s="1">
        <v>3</v>
      </c>
      <c r="C1108" s="2">
        <f>DATE(tempdata[[#This Row],[Year]],tempdata[[#This Row],[Month]],15)</f>
        <v>33678</v>
      </c>
      <c r="D1108" s="3">
        <f>tempdata[[#This Row],[Year]]+1/24+(tempdata[[#This Row],[Month]]-1)/12</f>
        <v>1992.2083333333335</v>
      </c>
      <c r="E1108" s="1">
        <v>1.6</v>
      </c>
      <c r="F1108" s="1">
        <v>-8.5</v>
      </c>
      <c r="G1108" s="1">
        <v>-3.4</v>
      </c>
    </row>
    <row r="1109" spans="1:7" x14ac:dyDescent="0.3">
      <c r="A1109">
        <v>1992</v>
      </c>
      <c r="B1109" s="1">
        <v>4</v>
      </c>
      <c r="C1109" s="2">
        <f>DATE(tempdata[[#This Row],[Year]],tempdata[[#This Row],[Month]],15)</f>
        <v>33709</v>
      </c>
      <c r="D1109" s="3">
        <f>tempdata[[#This Row],[Year]]+1/24+(tempdata[[#This Row],[Month]]-1)/12</f>
        <v>1992.2916666666667</v>
      </c>
      <c r="E1109" s="1">
        <v>9.8000000000000007</v>
      </c>
      <c r="F1109" s="1">
        <v>1.6</v>
      </c>
      <c r="G1109" s="1">
        <v>5.7</v>
      </c>
    </row>
    <row r="1110" spans="1:7" x14ac:dyDescent="0.3">
      <c r="A1110">
        <v>1992</v>
      </c>
      <c r="B1110" s="1">
        <v>5</v>
      </c>
      <c r="C1110" s="2">
        <f>DATE(tempdata[[#This Row],[Year]],tempdata[[#This Row],[Month]],15)</f>
        <v>33739</v>
      </c>
      <c r="D1110" s="3">
        <f>tempdata[[#This Row],[Year]]+1/24+(tempdata[[#This Row],[Month]]-1)/12</f>
        <v>1992.375</v>
      </c>
      <c r="E1110" s="1">
        <v>18.5</v>
      </c>
      <c r="F1110" s="1">
        <v>8.1999999999999993</v>
      </c>
      <c r="G1110" s="1">
        <v>13.4</v>
      </c>
    </row>
    <row r="1111" spans="1:7" x14ac:dyDescent="0.3">
      <c r="A1111">
        <v>1992</v>
      </c>
      <c r="B1111" s="1">
        <v>6</v>
      </c>
      <c r="C1111" s="2">
        <f>DATE(tempdata[[#This Row],[Year]],tempdata[[#This Row],[Month]],15)</f>
        <v>33770</v>
      </c>
      <c r="D1111" s="3">
        <f>tempdata[[#This Row],[Year]]+1/24+(tempdata[[#This Row],[Month]]-1)/12</f>
        <v>1992.4583333333335</v>
      </c>
      <c r="E1111" s="1">
        <v>22.4</v>
      </c>
      <c r="F1111" s="1">
        <v>11.8</v>
      </c>
      <c r="G1111" s="1">
        <v>17.100000000000001</v>
      </c>
    </row>
    <row r="1112" spans="1:7" x14ac:dyDescent="0.3">
      <c r="A1112">
        <v>1992</v>
      </c>
      <c r="B1112" s="1">
        <v>7</v>
      </c>
      <c r="C1112" s="2">
        <f>DATE(tempdata[[#This Row],[Year]],tempdata[[#This Row],[Month]],15)</f>
        <v>33800</v>
      </c>
      <c r="D1112" s="3">
        <f>tempdata[[#This Row],[Year]]+1/24+(tempdata[[#This Row],[Month]]-1)/12</f>
        <v>1992.5416666666667</v>
      </c>
      <c r="E1112" s="1">
        <v>23</v>
      </c>
      <c r="F1112" s="1">
        <v>14.5</v>
      </c>
      <c r="G1112" s="1">
        <v>18.8</v>
      </c>
    </row>
    <row r="1113" spans="1:7" x14ac:dyDescent="0.3">
      <c r="A1113">
        <v>1992</v>
      </c>
      <c r="B1113" s="1">
        <v>8</v>
      </c>
      <c r="C1113" s="2">
        <f>DATE(tempdata[[#This Row],[Year]],tempdata[[#This Row],[Month]],15)</f>
        <v>33831</v>
      </c>
      <c r="D1113" s="3">
        <f>tempdata[[#This Row],[Year]]+1/24+(tempdata[[#This Row],[Month]]-1)/12</f>
        <v>1992.625</v>
      </c>
      <c r="E1113" s="1">
        <v>23</v>
      </c>
      <c r="F1113" s="1">
        <v>14.3</v>
      </c>
      <c r="G1113" s="1">
        <v>18.7</v>
      </c>
    </row>
    <row r="1114" spans="1:7" x14ac:dyDescent="0.3">
      <c r="A1114">
        <v>1992</v>
      </c>
      <c r="B1114" s="1">
        <v>9</v>
      </c>
      <c r="C1114" s="2">
        <f>DATE(tempdata[[#This Row],[Year]],tempdata[[#This Row],[Month]],15)</f>
        <v>33862</v>
      </c>
      <c r="D1114" s="3">
        <f>tempdata[[#This Row],[Year]]+1/24+(tempdata[[#This Row],[Month]]-1)/12</f>
        <v>1992.7083333333335</v>
      </c>
      <c r="E1114" s="1">
        <v>19.899999999999999</v>
      </c>
      <c r="F1114" s="1">
        <v>10.9</v>
      </c>
      <c r="G1114" s="1">
        <v>15.4</v>
      </c>
    </row>
    <row r="1115" spans="1:7" x14ac:dyDescent="0.3">
      <c r="A1115">
        <v>1992</v>
      </c>
      <c r="B1115" s="1">
        <v>10</v>
      </c>
      <c r="C1115" s="2">
        <f>DATE(tempdata[[#This Row],[Year]],tempdata[[#This Row],[Month]],15)</f>
        <v>33892</v>
      </c>
      <c r="D1115" s="3">
        <f>tempdata[[#This Row],[Year]]+1/24+(tempdata[[#This Row],[Month]]-1)/12</f>
        <v>1992.7916666666667</v>
      </c>
      <c r="E1115" s="1">
        <v>11.9</v>
      </c>
      <c r="F1115" s="1">
        <v>3.1</v>
      </c>
      <c r="G1115" s="1">
        <v>7.5</v>
      </c>
    </row>
    <row r="1116" spans="1:7" x14ac:dyDescent="0.3">
      <c r="A1116">
        <v>1992</v>
      </c>
      <c r="B1116" s="1">
        <v>11</v>
      </c>
      <c r="C1116" s="2">
        <f>DATE(tempdata[[#This Row],[Year]],tempdata[[#This Row],[Month]],15)</f>
        <v>33923</v>
      </c>
      <c r="D1116" s="3">
        <f>tempdata[[#This Row],[Year]]+1/24+(tempdata[[#This Row],[Month]]-1)/12</f>
        <v>1992.875</v>
      </c>
      <c r="E1116" s="1">
        <v>6.1</v>
      </c>
      <c r="F1116" s="1">
        <v>-0.4</v>
      </c>
      <c r="G1116" s="1">
        <v>2.9</v>
      </c>
    </row>
    <row r="1117" spans="1:7" x14ac:dyDescent="0.3">
      <c r="A1117">
        <v>1992</v>
      </c>
      <c r="B1117" s="1">
        <v>12</v>
      </c>
      <c r="C1117" s="2">
        <f>DATE(tempdata[[#This Row],[Year]],tempdata[[#This Row],[Month]],15)</f>
        <v>33953</v>
      </c>
      <c r="D1117" s="3">
        <f>tempdata[[#This Row],[Year]]+1/24+(tempdata[[#This Row],[Month]]-1)/12</f>
        <v>1992.9583333333335</v>
      </c>
      <c r="E1117" s="1">
        <v>1</v>
      </c>
      <c r="F1117" s="1">
        <v>-6.2</v>
      </c>
      <c r="G1117" s="1">
        <v>-2.6</v>
      </c>
    </row>
    <row r="1118" spans="1:7" x14ac:dyDescent="0.3">
      <c r="A1118">
        <v>1993</v>
      </c>
      <c r="B1118" s="1">
        <v>1</v>
      </c>
      <c r="C1118" s="2">
        <f>DATE(tempdata[[#This Row],[Year]],tempdata[[#This Row],[Month]],15)</f>
        <v>33984</v>
      </c>
      <c r="D1118" s="3">
        <f>tempdata[[#This Row],[Year]]+1/24+(tempdata[[#This Row],[Month]]-1)/12</f>
        <v>1993.0416666666667</v>
      </c>
      <c r="E1118" s="1">
        <v>-1.6</v>
      </c>
      <c r="F1118" s="1">
        <v>-9.3000000000000007</v>
      </c>
      <c r="G1118" s="1">
        <v>-5.5</v>
      </c>
    </row>
    <row r="1119" spans="1:7" x14ac:dyDescent="0.3">
      <c r="A1119">
        <v>1993</v>
      </c>
      <c r="B1119" s="1">
        <v>2</v>
      </c>
      <c r="C1119" s="2">
        <f>DATE(tempdata[[#This Row],[Year]],tempdata[[#This Row],[Month]],15)</f>
        <v>34015</v>
      </c>
      <c r="D1119" s="3">
        <f>tempdata[[#This Row],[Year]]+1/24+(tempdata[[#This Row],[Month]]-1)/12</f>
        <v>1993.125</v>
      </c>
      <c r="E1119" s="1">
        <v>-4.7</v>
      </c>
      <c r="F1119" s="1">
        <v>-16.600000000000001</v>
      </c>
      <c r="G1119" s="1">
        <v>-10.7</v>
      </c>
    </row>
    <row r="1120" spans="1:7" x14ac:dyDescent="0.3">
      <c r="A1120">
        <v>1993</v>
      </c>
      <c r="B1120" s="1">
        <v>3</v>
      </c>
      <c r="C1120" s="2">
        <f>DATE(tempdata[[#This Row],[Year]],tempdata[[#This Row],[Month]],15)</f>
        <v>34043</v>
      </c>
      <c r="D1120" s="3">
        <f>tempdata[[#This Row],[Year]]+1/24+(tempdata[[#This Row],[Month]]-1)/12</f>
        <v>1993.2083333333335</v>
      </c>
      <c r="E1120" s="1">
        <v>2.8</v>
      </c>
      <c r="F1120" s="1">
        <v>-7.7</v>
      </c>
      <c r="G1120" s="1">
        <v>-2.5</v>
      </c>
    </row>
    <row r="1121" spans="1:7" x14ac:dyDescent="0.3">
      <c r="A1121">
        <v>1993</v>
      </c>
      <c r="B1121" s="1">
        <v>4</v>
      </c>
      <c r="C1121" s="2">
        <f>DATE(tempdata[[#This Row],[Year]],tempdata[[#This Row],[Month]],15)</f>
        <v>34074</v>
      </c>
      <c r="D1121" s="3">
        <f>tempdata[[#This Row],[Year]]+1/24+(tempdata[[#This Row],[Month]]-1)/12</f>
        <v>1993.2916666666667</v>
      </c>
      <c r="E1121" s="1">
        <v>10.8</v>
      </c>
      <c r="F1121" s="1">
        <v>2.2999999999999998</v>
      </c>
      <c r="G1121" s="1">
        <v>6.5</v>
      </c>
    </row>
    <row r="1122" spans="1:7" x14ac:dyDescent="0.3">
      <c r="A1122">
        <v>1993</v>
      </c>
      <c r="B1122" s="1">
        <v>5</v>
      </c>
      <c r="C1122" s="2">
        <f>DATE(tempdata[[#This Row],[Year]],tempdata[[#This Row],[Month]],15)</f>
        <v>34104</v>
      </c>
      <c r="D1122" s="3">
        <f>tempdata[[#This Row],[Year]]+1/24+(tempdata[[#This Row],[Month]]-1)/12</f>
        <v>1993.375</v>
      </c>
      <c r="E1122" s="1">
        <v>18.399999999999999</v>
      </c>
      <c r="F1122" s="1">
        <v>8.3000000000000007</v>
      </c>
      <c r="G1122" s="1">
        <v>13.4</v>
      </c>
    </row>
    <row r="1123" spans="1:7" x14ac:dyDescent="0.3">
      <c r="A1123">
        <v>1993</v>
      </c>
      <c r="B1123" s="1">
        <v>6</v>
      </c>
      <c r="C1123" s="2">
        <f>DATE(tempdata[[#This Row],[Year]],tempdata[[#This Row],[Month]],15)</f>
        <v>34135</v>
      </c>
      <c r="D1123" s="3">
        <f>tempdata[[#This Row],[Year]]+1/24+(tempdata[[#This Row],[Month]]-1)/12</f>
        <v>1993.4583333333335</v>
      </c>
      <c r="E1123" s="1">
        <v>22.9</v>
      </c>
      <c r="F1123" s="1">
        <v>13.1</v>
      </c>
      <c r="G1123" s="1">
        <v>18</v>
      </c>
    </row>
    <row r="1124" spans="1:7" x14ac:dyDescent="0.3">
      <c r="A1124">
        <v>1993</v>
      </c>
      <c r="B1124" s="1">
        <v>7</v>
      </c>
      <c r="C1124" s="2">
        <f>DATE(tempdata[[#This Row],[Year]],tempdata[[#This Row],[Month]],15)</f>
        <v>34165</v>
      </c>
      <c r="D1124" s="3">
        <f>tempdata[[#This Row],[Year]]+1/24+(tempdata[[#This Row],[Month]]-1)/12</f>
        <v>1993.5416666666667</v>
      </c>
      <c r="E1124" s="1">
        <v>27.1</v>
      </c>
      <c r="F1124" s="1">
        <v>17</v>
      </c>
      <c r="G1124" s="1">
        <v>22.1</v>
      </c>
    </row>
    <row r="1125" spans="1:7" x14ac:dyDescent="0.3">
      <c r="A1125">
        <v>1993</v>
      </c>
      <c r="B1125" s="1">
        <v>8</v>
      </c>
      <c r="C1125" s="2">
        <f>DATE(tempdata[[#This Row],[Year]],tempdata[[#This Row],[Month]],15)</f>
        <v>34196</v>
      </c>
      <c r="D1125" s="3">
        <f>tempdata[[#This Row],[Year]]+1/24+(tempdata[[#This Row],[Month]]-1)/12</f>
        <v>1993.625</v>
      </c>
      <c r="E1125" s="1">
        <v>27</v>
      </c>
      <c r="F1125" s="1">
        <v>16.2</v>
      </c>
      <c r="G1125" s="1">
        <v>21.6</v>
      </c>
    </row>
    <row r="1126" spans="1:7" x14ac:dyDescent="0.3">
      <c r="A1126">
        <v>1993</v>
      </c>
      <c r="B1126" s="1">
        <v>9</v>
      </c>
      <c r="C1126" s="2">
        <f>DATE(tempdata[[#This Row],[Year]],tempdata[[#This Row],[Month]],15)</f>
        <v>34227</v>
      </c>
      <c r="D1126" s="3">
        <f>tempdata[[#This Row],[Year]]+1/24+(tempdata[[#This Row],[Month]]-1)/12</f>
        <v>1993.7083333333335</v>
      </c>
      <c r="E1126" s="1">
        <v>19.2</v>
      </c>
      <c r="F1126" s="1">
        <v>9.9</v>
      </c>
      <c r="G1126" s="1">
        <v>14.6</v>
      </c>
    </row>
    <row r="1127" spans="1:7" x14ac:dyDescent="0.3">
      <c r="A1127">
        <v>1993</v>
      </c>
      <c r="B1127" s="1">
        <v>10</v>
      </c>
      <c r="C1127" s="2">
        <f>DATE(tempdata[[#This Row],[Year]],tempdata[[#This Row],[Month]],15)</f>
        <v>34257</v>
      </c>
      <c r="D1127" s="3">
        <f>tempdata[[#This Row],[Year]]+1/24+(tempdata[[#This Row],[Month]]-1)/12</f>
        <v>1993.7916666666667</v>
      </c>
      <c r="E1127" s="1">
        <v>12.4</v>
      </c>
      <c r="F1127" s="1">
        <v>3.7</v>
      </c>
      <c r="G1127" s="1">
        <v>8</v>
      </c>
    </row>
    <row r="1128" spans="1:7" x14ac:dyDescent="0.3">
      <c r="A1128">
        <v>1993</v>
      </c>
      <c r="B1128" s="1">
        <v>11</v>
      </c>
      <c r="C1128" s="2">
        <f>DATE(tempdata[[#This Row],[Year]],tempdata[[#This Row],[Month]],15)</f>
        <v>34288</v>
      </c>
      <c r="D1128" s="3">
        <f>tempdata[[#This Row],[Year]]+1/24+(tempdata[[#This Row],[Month]]-1)/12</f>
        <v>1993.875</v>
      </c>
      <c r="E1128" s="1">
        <v>6.1</v>
      </c>
      <c r="F1128" s="1">
        <v>-0.8</v>
      </c>
      <c r="G1128" s="1">
        <v>2.6</v>
      </c>
    </row>
    <row r="1129" spans="1:7" x14ac:dyDescent="0.3">
      <c r="A1129">
        <v>1993</v>
      </c>
      <c r="B1129" s="1">
        <v>12</v>
      </c>
      <c r="C1129" s="2">
        <f>DATE(tempdata[[#This Row],[Year]],tempdata[[#This Row],[Month]],15)</f>
        <v>34318</v>
      </c>
      <c r="D1129" s="3">
        <f>tempdata[[#This Row],[Year]]+1/24+(tempdata[[#This Row],[Month]]-1)/12</f>
        <v>1993.9583333333335</v>
      </c>
      <c r="E1129" s="1">
        <v>0.5</v>
      </c>
      <c r="F1129" s="1">
        <v>-7.3</v>
      </c>
      <c r="G1129" s="1">
        <v>-3.4</v>
      </c>
    </row>
    <row r="1130" spans="1:7" x14ac:dyDescent="0.3">
      <c r="A1130">
        <v>1994</v>
      </c>
      <c r="B1130" s="1">
        <v>1</v>
      </c>
      <c r="C1130" s="2">
        <f>DATE(tempdata[[#This Row],[Year]],tempdata[[#This Row],[Month]],15)</f>
        <v>34349</v>
      </c>
      <c r="D1130" s="3">
        <f>tempdata[[#This Row],[Year]]+1/24+(tempdata[[#This Row],[Month]]-1)/12</f>
        <v>1994.0416666666667</v>
      </c>
      <c r="E1130" s="1">
        <v>-7.9</v>
      </c>
      <c r="F1130" s="1">
        <v>-18.8</v>
      </c>
      <c r="G1130" s="1">
        <v>-13.4</v>
      </c>
    </row>
    <row r="1131" spans="1:7" x14ac:dyDescent="0.3">
      <c r="A1131">
        <v>1994</v>
      </c>
      <c r="B1131" s="1">
        <v>2</v>
      </c>
      <c r="C1131" s="2">
        <f>DATE(tempdata[[#This Row],[Year]],tempdata[[#This Row],[Month]],15)</f>
        <v>34380</v>
      </c>
      <c r="D1131" s="3">
        <f>tempdata[[#This Row],[Year]]+1/24+(tempdata[[#This Row],[Month]]-1)/12</f>
        <v>1994.125</v>
      </c>
      <c r="E1131" s="1">
        <v>-4.5</v>
      </c>
      <c r="F1131" s="1">
        <v>-13.6</v>
      </c>
      <c r="G1131" s="1">
        <v>-9</v>
      </c>
    </row>
    <row r="1132" spans="1:7" x14ac:dyDescent="0.3">
      <c r="A1132">
        <v>1994</v>
      </c>
      <c r="B1132" s="1">
        <v>3</v>
      </c>
      <c r="C1132" s="2">
        <f>DATE(tempdata[[#This Row],[Year]],tempdata[[#This Row],[Month]],15)</f>
        <v>34408</v>
      </c>
      <c r="D1132" s="3">
        <f>tempdata[[#This Row],[Year]]+1/24+(tempdata[[#This Row],[Month]]-1)/12</f>
        <v>1994.2083333333335</v>
      </c>
      <c r="E1132" s="1">
        <v>3.5</v>
      </c>
      <c r="F1132" s="1">
        <v>-5.0999999999999996</v>
      </c>
      <c r="G1132" s="1">
        <v>-0.8</v>
      </c>
    </row>
    <row r="1133" spans="1:7" x14ac:dyDescent="0.3">
      <c r="A1133">
        <v>1994</v>
      </c>
      <c r="B1133" s="1">
        <v>4</v>
      </c>
      <c r="C1133" s="2">
        <f>DATE(tempdata[[#This Row],[Year]],tempdata[[#This Row],[Month]],15)</f>
        <v>34439</v>
      </c>
      <c r="D1133" s="3">
        <f>tempdata[[#This Row],[Year]]+1/24+(tempdata[[#This Row],[Month]]-1)/12</f>
        <v>1994.2916666666667</v>
      </c>
      <c r="E1133" s="1">
        <v>11.7</v>
      </c>
      <c r="F1133" s="1">
        <v>1.9</v>
      </c>
      <c r="G1133" s="1">
        <v>6.8</v>
      </c>
    </row>
    <row r="1134" spans="1:7" x14ac:dyDescent="0.3">
      <c r="A1134">
        <v>1994</v>
      </c>
      <c r="B1134" s="1">
        <v>5</v>
      </c>
      <c r="C1134" s="2">
        <f>DATE(tempdata[[#This Row],[Year]],tempdata[[#This Row],[Month]],15)</f>
        <v>34469</v>
      </c>
      <c r="D1134" s="3">
        <f>tempdata[[#This Row],[Year]]+1/24+(tempdata[[#This Row],[Month]]-1)/12</f>
        <v>1994.375</v>
      </c>
      <c r="E1134" s="1">
        <v>17.399999999999999</v>
      </c>
      <c r="F1134" s="1">
        <v>6.9</v>
      </c>
      <c r="G1134" s="1">
        <v>12.2</v>
      </c>
    </row>
    <row r="1135" spans="1:7" x14ac:dyDescent="0.3">
      <c r="A1135">
        <v>1994</v>
      </c>
      <c r="B1135" s="1">
        <v>6</v>
      </c>
      <c r="C1135" s="2">
        <f>DATE(tempdata[[#This Row],[Year]],tempdata[[#This Row],[Month]],15)</f>
        <v>34500</v>
      </c>
      <c r="D1135" s="3">
        <f>tempdata[[#This Row],[Year]]+1/24+(tempdata[[#This Row],[Month]]-1)/12</f>
        <v>1994.4583333333335</v>
      </c>
      <c r="E1135" s="1">
        <v>24.7</v>
      </c>
      <c r="F1135" s="1">
        <v>14.6</v>
      </c>
      <c r="G1135" s="1">
        <v>19.7</v>
      </c>
    </row>
    <row r="1136" spans="1:7" x14ac:dyDescent="0.3">
      <c r="A1136">
        <v>1994</v>
      </c>
      <c r="B1136" s="1">
        <v>7</v>
      </c>
      <c r="C1136" s="2">
        <f>DATE(tempdata[[#This Row],[Year]],tempdata[[#This Row],[Month]],15)</f>
        <v>34530</v>
      </c>
      <c r="D1136" s="3">
        <f>tempdata[[#This Row],[Year]]+1/24+(tempdata[[#This Row],[Month]]-1)/12</f>
        <v>1994.5416666666667</v>
      </c>
      <c r="E1136" s="1">
        <v>26.9</v>
      </c>
      <c r="F1136" s="1">
        <v>17.899999999999999</v>
      </c>
      <c r="G1136" s="1">
        <v>22.4</v>
      </c>
    </row>
    <row r="1137" spans="1:7" x14ac:dyDescent="0.3">
      <c r="A1137">
        <v>1994</v>
      </c>
      <c r="B1137" s="1">
        <v>8</v>
      </c>
      <c r="C1137" s="2">
        <f>DATE(tempdata[[#This Row],[Year]],tempdata[[#This Row],[Month]],15)</f>
        <v>34561</v>
      </c>
      <c r="D1137" s="3">
        <f>tempdata[[#This Row],[Year]]+1/24+(tempdata[[#This Row],[Month]]-1)/12</f>
        <v>1994.625</v>
      </c>
      <c r="E1137" s="1">
        <v>24.4</v>
      </c>
      <c r="F1137" s="1">
        <v>14.6</v>
      </c>
      <c r="G1137" s="1">
        <v>19.5</v>
      </c>
    </row>
    <row r="1138" spans="1:7" x14ac:dyDescent="0.3">
      <c r="A1138">
        <v>1994</v>
      </c>
      <c r="B1138" s="1">
        <v>9</v>
      </c>
      <c r="C1138" s="2">
        <f>DATE(tempdata[[#This Row],[Year]],tempdata[[#This Row],[Month]],15)</f>
        <v>34592</v>
      </c>
      <c r="D1138" s="3">
        <f>tempdata[[#This Row],[Year]]+1/24+(tempdata[[#This Row],[Month]]-1)/12</f>
        <v>1994.7083333333335</v>
      </c>
      <c r="E1138" s="1">
        <v>21.2</v>
      </c>
      <c r="F1138" s="1">
        <v>11.8</v>
      </c>
      <c r="G1138" s="1">
        <v>16.5</v>
      </c>
    </row>
    <row r="1139" spans="1:7" x14ac:dyDescent="0.3">
      <c r="A1139">
        <v>1994</v>
      </c>
      <c r="B1139" s="1">
        <v>10</v>
      </c>
      <c r="C1139" s="2">
        <f>DATE(tempdata[[#This Row],[Year]],tempdata[[#This Row],[Month]],15)</f>
        <v>34622</v>
      </c>
      <c r="D1139" s="3">
        <f>tempdata[[#This Row],[Year]]+1/24+(tempdata[[#This Row],[Month]]-1)/12</f>
        <v>1994.7916666666667</v>
      </c>
      <c r="E1139" s="1">
        <v>15.3</v>
      </c>
      <c r="F1139" s="1">
        <v>5.4</v>
      </c>
      <c r="G1139" s="1">
        <v>10.4</v>
      </c>
    </row>
    <row r="1140" spans="1:7" x14ac:dyDescent="0.3">
      <c r="A1140">
        <v>1994</v>
      </c>
      <c r="B1140" s="1">
        <v>11</v>
      </c>
      <c r="C1140" s="2">
        <f>DATE(tempdata[[#This Row],[Year]],tempdata[[#This Row],[Month]],15)</f>
        <v>34653</v>
      </c>
      <c r="D1140" s="3">
        <f>tempdata[[#This Row],[Year]]+1/24+(tempdata[[#This Row],[Month]]-1)/12</f>
        <v>1994.875</v>
      </c>
      <c r="E1140" s="1">
        <v>9.5</v>
      </c>
      <c r="F1140" s="1">
        <v>1.3</v>
      </c>
      <c r="G1140" s="1">
        <v>5.4</v>
      </c>
    </row>
    <row r="1141" spans="1:7" x14ac:dyDescent="0.3">
      <c r="A1141">
        <v>1994</v>
      </c>
      <c r="B1141" s="1">
        <v>12</v>
      </c>
      <c r="C1141" s="2">
        <f>DATE(tempdata[[#This Row],[Year]],tempdata[[#This Row],[Month]],15)</f>
        <v>34683</v>
      </c>
      <c r="D1141" s="3">
        <f>tempdata[[#This Row],[Year]]+1/24+(tempdata[[#This Row],[Month]]-1)/12</f>
        <v>1994.9583333333335</v>
      </c>
      <c r="E1141" s="1">
        <v>2.5</v>
      </c>
      <c r="F1141" s="1">
        <v>-4.9000000000000004</v>
      </c>
      <c r="G1141" s="1">
        <v>-1.2</v>
      </c>
    </row>
    <row r="1142" spans="1:7" x14ac:dyDescent="0.3">
      <c r="A1142">
        <v>1995</v>
      </c>
      <c r="B1142" s="1">
        <v>1</v>
      </c>
      <c r="C1142" s="2">
        <f>DATE(tempdata[[#This Row],[Year]],tempdata[[#This Row],[Month]],15)</f>
        <v>34714</v>
      </c>
      <c r="D1142" s="3">
        <f>tempdata[[#This Row],[Year]]+1/24+(tempdata[[#This Row],[Month]]-1)/12</f>
        <v>1995.0416666666667</v>
      </c>
      <c r="E1142" s="1">
        <v>-0.1</v>
      </c>
      <c r="F1142" s="1">
        <v>-6.9</v>
      </c>
      <c r="G1142" s="1">
        <v>-3.5</v>
      </c>
    </row>
    <row r="1143" spans="1:7" x14ac:dyDescent="0.3">
      <c r="A1143">
        <v>1995</v>
      </c>
      <c r="B1143" s="1">
        <v>2</v>
      </c>
      <c r="C1143" s="2">
        <f>DATE(tempdata[[#This Row],[Year]],tempdata[[#This Row],[Month]],15)</f>
        <v>34745</v>
      </c>
      <c r="D1143" s="3">
        <f>tempdata[[#This Row],[Year]]+1/24+(tempdata[[#This Row],[Month]]-1)/12</f>
        <v>1995.125</v>
      </c>
      <c r="E1143" s="1">
        <v>-3.4</v>
      </c>
      <c r="F1143" s="1">
        <v>-11.9</v>
      </c>
      <c r="G1143" s="1">
        <v>-7.7</v>
      </c>
    </row>
    <row r="1144" spans="1:7" x14ac:dyDescent="0.3">
      <c r="A1144">
        <v>1995</v>
      </c>
      <c r="B1144" s="1">
        <v>3</v>
      </c>
      <c r="C1144" s="2">
        <f>DATE(tempdata[[#This Row],[Year]],tempdata[[#This Row],[Month]],15)</f>
        <v>34773</v>
      </c>
      <c r="D1144" s="3">
        <f>tempdata[[#This Row],[Year]]+1/24+(tempdata[[#This Row],[Month]]-1)/12</f>
        <v>1995.2083333333335</v>
      </c>
      <c r="E1144" s="1">
        <v>7.3</v>
      </c>
      <c r="F1144" s="1">
        <v>-3.2</v>
      </c>
      <c r="G1144" s="1">
        <v>2.1</v>
      </c>
    </row>
    <row r="1145" spans="1:7" x14ac:dyDescent="0.3">
      <c r="A1145">
        <v>1995</v>
      </c>
      <c r="B1145" s="1">
        <v>4</v>
      </c>
      <c r="C1145" s="2">
        <f>DATE(tempdata[[#This Row],[Year]],tempdata[[#This Row],[Month]],15)</f>
        <v>34804</v>
      </c>
      <c r="D1145" s="3">
        <f>tempdata[[#This Row],[Year]]+1/24+(tempdata[[#This Row],[Month]]-1)/12</f>
        <v>1995.2916666666667</v>
      </c>
      <c r="E1145" s="1">
        <v>9.3000000000000007</v>
      </c>
      <c r="F1145" s="1">
        <v>0.1</v>
      </c>
      <c r="G1145" s="1">
        <v>4.7</v>
      </c>
    </row>
    <row r="1146" spans="1:7" x14ac:dyDescent="0.3">
      <c r="A1146">
        <v>1995</v>
      </c>
      <c r="B1146" s="1">
        <v>5</v>
      </c>
      <c r="C1146" s="2">
        <f>DATE(tempdata[[#This Row],[Year]],tempdata[[#This Row],[Month]],15)</f>
        <v>34834</v>
      </c>
      <c r="D1146" s="3">
        <f>tempdata[[#This Row],[Year]]+1/24+(tempdata[[#This Row],[Month]]-1)/12</f>
        <v>1995.375</v>
      </c>
      <c r="E1146" s="1">
        <v>18.600000000000001</v>
      </c>
      <c r="F1146" s="1">
        <v>8.4</v>
      </c>
      <c r="G1146" s="1">
        <v>13.5</v>
      </c>
    </row>
    <row r="1147" spans="1:7" x14ac:dyDescent="0.3">
      <c r="A1147">
        <v>1995</v>
      </c>
      <c r="B1147" s="1">
        <v>6</v>
      </c>
      <c r="C1147" s="2">
        <f>DATE(tempdata[[#This Row],[Year]],tempdata[[#This Row],[Month]],15)</f>
        <v>34865</v>
      </c>
      <c r="D1147" s="3">
        <f>tempdata[[#This Row],[Year]]+1/24+(tempdata[[#This Row],[Month]]-1)/12</f>
        <v>1995.4583333333335</v>
      </c>
      <c r="E1147" s="1">
        <v>26.3</v>
      </c>
      <c r="F1147" s="1">
        <v>15.3</v>
      </c>
      <c r="G1147" s="1">
        <v>20.8</v>
      </c>
    </row>
    <row r="1148" spans="1:7" x14ac:dyDescent="0.3">
      <c r="A1148">
        <v>1995</v>
      </c>
      <c r="B1148" s="1">
        <v>7</v>
      </c>
      <c r="C1148" s="2">
        <f>DATE(tempdata[[#This Row],[Year]],tempdata[[#This Row],[Month]],15)</f>
        <v>34895</v>
      </c>
      <c r="D1148" s="3">
        <f>tempdata[[#This Row],[Year]]+1/24+(tempdata[[#This Row],[Month]]-1)/12</f>
        <v>1995.5416666666667</v>
      </c>
      <c r="E1148" s="1">
        <v>27.4</v>
      </c>
      <c r="F1148" s="1">
        <v>15.8</v>
      </c>
      <c r="G1148" s="1">
        <v>21.6</v>
      </c>
    </row>
    <row r="1149" spans="1:7" x14ac:dyDescent="0.3">
      <c r="A1149">
        <v>1995</v>
      </c>
      <c r="B1149" s="1">
        <v>8</v>
      </c>
      <c r="C1149" s="2">
        <f>DATE(tempdata[[#This Row],[Year]],tempdata[[#This Row],[Month]],15)</f>
        <v>34926</v>
      </c>
      <c r="D1149" s="3">
        <f>tempdata[[#This Row],[Year]]+1/24+(tempdata[[#This Row],[Month]]-1)/12</f>
        <v>1995.625</v>
      </c>
      <c r="E1149" s="1">
        <v>27.1</v>
      </c>
      <c r="F1149" s="1">
        <v>15.3</v>
      </c>
      <c r="G1149" s="1">
        <v>21.3</v>
      </c>
    </row>
    <row r="1150" spans="1:7" x14ac:dyDescent="0.3">
      <c r="A1150">
        <v>1995</v>
      </c>
      <c r="B1150" s="1">
        <v>9</v>
      </c>
      <c r="C1150" s="2">
        <f>DATE(tempdata[[#This Row],[Year]],tempdata[[#This Row],[Month]],15)</f>
        <v>34957</v>
      </c>
      <c r="D1150" s="3">
        <f>tempdata[[#This Row],[Year]]+1/24+(tempdata[[#This Row],[Month]]-1)/12</f>
        <v>1995.7083333333335</v>
      </c>
      <c r="E1150" s="1">
        <v>19.2</v>
      </c>
      <c r="F1150" s="1">
        <v>7.9</v>
      </c>
      <c r="G1150" s="1">
        <v>13.5</v>
      </c>
    </row>
    <row r="1151" spans="1:7" x14ac:dyDescent="0.3">
      <c r="A1151">
        <v>1995</v>
      </c>
      <c r="B1151" s="1">
        <v>10</v>
      </c>
      <c r="C1151" s="2">
        <f>DATE(tempdata[[#This Row],[Year]],tempdata[[#This Row],[Month]],15)</f>
        <v>34987</v>
      </c>
      <c r="D1151" s="3">
        <f>tempdata[[#This Row],[Year]]+1/24+(tempdata[[#This Row],[Month]]-1)/12</f>
        <v>1995.7916666666667</v>
      </c>
      <c r="E1151" s="1">
        <v>14.8</v>
      </c>
      <c r="F1151" s="1">
        <v>7.6</v>
      </c>
      <c r="G1151" s="1">
        <v>11.2</v>
      </c>
    </row>
    <row r="1152" spans="1:7" x14ac:dyDescent="0.3">
      <c r="A1152">
        <v>1995</v>
      </c>
      <c r="B1152" s="1">
        <v>11</v>
      </c>
      <c r="C1152" s="2">
        <f>DATE(tempdata[[#This Row],[Year]],tempdata[[#This Row],[Month]],15)</f>
        <v>35018</v>
      </c>
      <c r="D1152" s="3">
        <f>tempdata[[#This Row],[Year]]+1/24+(tempdata[[#This Row],[Month]]-1)/12</f>
        <v>1995.875</v>
      </c>
      <c r="E1152" s="1">
        <v>4</v>
      </c>
      <c r="F1152" s="1">
        <v>-2.2999999999999998</v>
      </c>
      <c r="G1152" s="1">
        <v>0.8</v>
      </c>
    </row>
    <row r="1153" spans="1:7" x14ac:dyDescent="0.3">
      <c r="A1153">
        <v>1995</v>
      </c>
      <c r="B1153" s="1">
        <v>12</v>
      </c>
      <c r="C1153" s="2">
        <f>DATE(tempdata[[#This Row],[Year]],tempdata[[#This Row],[Month]],15)</f>
        <v>35048</v>
      </c>
      <c r="D1153" s="3">
        <f>tempdata[[#This Row],[Year]]+1/24+(tempdata[[#This Row],[Month]]-1)/12</f>
        <v>1995.9583333333335</v>
      </c>
      <c r="E1153" s="1">
        <v>-2.5</v>
      </c>
      <c r="F1153" s="1">
        <v>-9.5</v>
      </c>
      <c r="G1153" s="1">
        <v>-6.1</v>
      </c>
    </row>
    <row r="1154" spans="1:7" x14ac:dyDescent="0.3">
      <c r="A1154">
        <v>1996</v>
      </c>
      <c r="B1154" s="1">
        <v>1</v>
      </c>
      <c r="C1154" s="2">
        <f>DATE(tempdata[[#This Row],[Year]],tempdata[[#This Row],[Month]],15)</f>
        <v>35079</v>
      </c>
      <c r="D1154" s="3">
        <f>tempdata[[#This Row],[Year]]+1/24+(tempdata[[#This Row],[Month]]-1)/12</f>
        <v>1996.0416666666667</v>
      </c>
      <c r="E1154" s="1">
        <v>-3</v>
      </c>
      <c r="F1154" s="1">
        <v>-12.5</v>
      </c>
      <c r="G1154" s="1">
        <v>-7.8</v>
      </c>
    </row>
    <row r="1155" spans="1:7" x14ac:dyDescent="0.3">
      <c r="A1155">
        <v>1996</v>
      </c>
      <c r="B1155" s="1">
        <v>2</v>
      </c>
      <c r="C1155" s="2">
        <f>DATE(tempdata[[#This Row],[Year]],tempdata[[#This Row],[Month]],15)</f>
        <v>35110</v>
      </c>
      <c r="D1155" s="3">
        <f>tempdata[[#This Row],[Year]]+1/24+(tempdata[[#This Row],[Month]]-1)/12</f>
        <v>1996.125</v>
      </c>
      <c r="E1155" s="1">
        <v>-1.5</v>
      </c>
      <c r="F1155" s="1">
        <v>-9.6999999999999993</v>
      </c>
      <c r="G1155" s="1">
        <v>-5.6</v>
      </c>
    </row>
    <row r="1156" spans="1:7" x14ac:dyDescent="0.3">
      <c r="A1156">
        <v>1996</v>
      </c>
      <c r="B1156" s="1">
        <v>3</v>
      </c>
      <c r="C1156" s="2">
        <f>DATE(tempdata[[#This Row],[Year]],tempdata[[#This Row],[Month]],15)</f>
        <v>35139</v>
      </c>
      <c r="D1156" s="3">
        <f>tempdata[[#This Row],[Year]]+1/24+(tempdata[[#This Row],[Month]]-1)/12</f>
        <v>1996.2083333333335</v>
      </c>
      <c r="E1156" s="1">
        <v>2.5</v>
      </c>
      <c r="F1156" s="1">
        <v>-7</v>
      </c>
      <c r="G1156" s="1">
        <v>-2.2000000000000002</v>
      </c>
    </row>
    <row r="1157" spans="1:7" x14ac:dyDescent="0.3">
      <c r="A1157">
        <v>1996</v>
      </c>
      <c r="B1157" s="1">
        <v>4</v>
      </c>
      <c r="C1157" s="2">
        <f>DATE(tempdata[[#This Row],[Year]],tempdata[[#This Row],[Month]],15)</f>
        <v>35170</v>
      </c>
      <c r="D1157" s="3">
        <f>tempdata[[#This Row],[Year]]+1/24+(tempdata[[#This Row],[Month]]-1)/12</f>
        <v>1996.2916666666667</v>
      </c>
      <c r="E1157" s="1">
        <v>9.4</v>
      </c>
      <c r="F1157" s="1">
        <v>1.1000000000000001</v>
      </c>
      <c r="G1157" s="1">
        <v>5.3</v>
      </c>
    </row>
    <row r="1158" spans="1:7" x14ac:dyDescent="0.3">
      <c r="A1158">
        <v>1996</v>
      </c>
      <c r="B1158" s="1">
        <v>5</v>
      </c>
      <c r="C1158" s="2">
        <f>DATE(tempdata[[#This Row],[Year]],tempdata[[#This Row],[Month]],15)</f>
        <v>35200</v>
      </c>
      <c r="D1158" s="3">
        <f>tempdata[[#This Row],[Year]]+1/24+(tempdata[[#This Row],[Month]]-1)/12</f>
        <v>1996.375</v>
      </c>
      <c r="E1158" s="1">
        <v>17.399999999999999</v>
      </c>
      <c r="F1158" s="1">
        <v>7.1</v>
      </c>
      <c r="G1158" s="1">
        <v>12.3</v>
      </c>
    </row>
    <row r="1159" spans="1:7" x14ac:dyDescent="0.3">
      <c r="A1159">
        <v>1996</v>
      </c>
      <c r="B1159" s="1">
        <v>6</v>
      </c>
      <c r="C1159" s="2">
        <f>DATE(tempdata[[#This Row],[Year]],tempdata[[#This Row],[Month]],15)</f>
        <v>35231</v>
      </c>
      <c r="D1159" s="3">
        <f>tempdata[[#This Row],[Year]]+1/24+(tempdata[[#This Row],[Month]]-1)/12</f>
        <v>1996.4583333333335</v>
      </c>
      <c r="E1159" s="1">
        <v>23.6</v>
      </c>
      <c r="F1159" s="1">
        <v>15.4</v>
      </c>
      <c r="G1159" s="1">
        <v>19.5</v>
      </c>
    </row>
    <row r="1160" spans="1:7" x14ac:dyDescent="0.3">
      <c r="A1160">
        <v>1996</v>
      </c>
      <c r="B1160" s="1">
        <v>7</v>
      </c>
      <c r="C1160" s="2">
        <f>DATE(tempdata[[#This Row],[Year]],tempdata[[#This Row],[Month]],15)</f>
        <v>35261</v>
      </c>
      <c r="D1160" s="3">
        <f>tempdata[[#This Row],[Year]]+1/24+(tempdata[[#This Row],[Month]]-1)/12</f>
        <v>1996.5416666666667</v>
      </c>
      <c r="E1160" s="1">
        <v>25.8</v>
      </c>
      <c r="F1160" s="1">
        <v>16</v>
      </c>
      <c r="G1160" s="1">
        <v>20.9</v>
      </c>
    </row>
    <row r="1161" spans="1:7" x14ac:dyDescent="0.3">
      <c r="A1161">
        <v>1996</v>
      </c>
      <c r="B1161" s="1">
        <v>8</v>
      </c>
      <c r="C1161" s="2">
        <f>DATE(tempdata[[#This Row],[Year]],tempdata[[#This Row],[Month]],15)</f>
        <v>35292</v>
      </c>
      <c r="D1161" s="3">
        <f>tempdata[[#This Row],[Year]]+1/24+(tempdata[[#This Row],[Month]]-1)/12</f>
        <v>1996.625</v>
      </c>
      <c r="E1161" s="1">
        <v>26.7</v>
      </c>
      <c r="F1161" s="1">
        <v>16.2</v>
      </c>
      <c r="G1161" s="1">
        <v>21.5</v>
      </c>
    </row>
    <row r="1162" spans="1:7" x14ac:dyDescent="0.3">
      <c r="A1162">
        <v>1996</v>
      </c>
      <c r="B1162" s="1">
        <v>9</v>
      </c>
      <c r="C1162" s="2">
        <f>DATE(tempdata[[#This Row],[Year]],tempdata[[#This Row],[Month]],15)</f>
        <v>35323</v>
      </c>
      <c r="D1162" s="3">
        <f>tempdata[[#This Row],[Year]]+1/24+(tempdata[[#This Row],[Month]]-1)/12</f>
        <v>1996.7083333333335</v>
      </c>
      <c r="E1162" s="1">
        <v>21.7</v>
      </c>
      <c r="F1162" s="1">
        <v>13.1</v>
      </c>
      <c r="G1162" s="1">
        <v>17.5</v>
      </c>
    </row>
    <row r="1163" spans="1:7" x14ac:dyDescent="0.3">
      <c r="A1163">
        <v>1996</v>
      </c>
      <c r="B1163" s="1">
        <v>10</v>
      </c>
      <c r="C1163" s="2">
        <f>DATE(tempdata[[#This Row],[Year]],tempdata[[#This Row],[Month]],15)</f>
        <v>35353</v>
      </c>
      <c r="D1163" s="3">
        <f>tempdata[[#This Row],[Year]]+1/24+(tempdata[[#This Row],[Month]]-1)/12</f>
        <v>1996.7916666666667</v>
      </c>
      <c r="E1163" s="1">
        <v>13.2</v>
      </c>
      <c r="F1163" s="1">
        <v>5.0999999999999996</v>
      </c>
      <c r="G1163" s="1">
        <v>9.1999999999999993</v>
      </c>
    </row>
    <row r="1164" spans="1:7" x14ac:dyDescent="0.3">
      <c r="A1164">
        <v>1996</v>
      </c>
      <c r="B1164" s="1">
        <v>11</v>
      </c>
      <c r="C1164" s="2">
        <f>DATE(tempdata[[#This Row],[Year]],tempdata[[#This Row],[Month]],15)</f>
        <v>35384</v>
      </c>
      <c r="D1164" s="3">
        <f>tempdata[[#This Row],[Year]]+1/24+(tempdata[[#This Row],[Month]]-1)/12</f>
        <v>1996.875</v>
      </c>
      <c r="E1164" s="1">
        <v>4.2</v>
      </c>
      <c r="F1164" s="1">
        <v>-2.8</v>
      </c>
      <c r="G1164" s="1">
        <v>0.7</v>
      </c>
    </row>
    <row r="1165" spans="1:7" x14ac:dyDescent="0.3">
      <c r="A1165">
        <v>1996</v>
      </c>
      <c r="B1165" s="1">
        <v>12</v>
      </c>
      <c r="C1165" s="2">
        <f>DATE(tempdata[[#This Row],[Year]],tempdata[[#This Row],[Month]],15)</f>
        <v>35414</v>
      </c>
      <c r="D1165" s="3">
        <f>tempdata[[#This Row],[Year]]+1/24+(tempdata[[#This Row],[Month]]-1)/12</f>
        <v>1996.9583333333335</v>
      </c>
      <c r="E1165" s="1">
        <v>2.7</v>
      </c>
      <c r="F1165" s="1">
        <v>-2.5</v>
      </c>
      <c r="G1165" s="1">
        <v>0.1</v>
      </c>
    </row>
    <row r="1166" spans="1:7" x14ac:dyDescent="0.3">
      <c r="A1166">
        <v>1997</v>
      </c>
      <c r="B1166" s="1">
        <v>1</v>
      </c>
      <c r="C1166" s="2">
        <f>DATE(tempdata[[#This Row],[Year]],tempdata[[#This Row],[Month]],15)</f>
        <v>35445</v>
      </c>
      <c r="D1166" s="3">
        <f>tempdata[[#This Row],[Year]]+1/24+(tempdata[[#This Row],[Month]]-1)/12</f>
        <v>1997.0416666666667</v>
      </c>
      <c r="E1166" s="1">
        <v>-1.8</v>
      </c>
      <c r="F1166" s="1">
        <v>-12</v>
      </c>
      <c r="G1166" s="1">
        <v>-6.9</v>
      </c>
    </row>
    <row r="1167" spans="1:7" x14ac:dyDescent="0.3">
      <c r="A1167">
        <v>1997</v>
      </c>
      <c r="B1167" s="1">
        <v>2</v>
      </c>
      <c r="C1167" s="2">
        <f>DATE(tempdata[[#This Row],[Year]],tempdata[[#This Row],[Month]],15)</f>
        <v>35476</v>
      </c>
      <c r="D1167" s="3">
        <f>tempdata[[#This Row],[Year]]+1/24+(tempdata[[#This Row],[Month]]-1)/12</f>
        <v>1997.125</v>
      </c>
      <c r="E1167" s="1">
        <v>1.4</v>
      </c>
      <c r="F1167" s="1">
        <v>-7.8</v>
      </c>
      <c r="G1167" s="1">
        <v>-3.2</v>
      </c>
    </row>
    <row r="1168" spans="1:7" x14ac:dyDescent="0.3">
      <c r="A1168">
        <v>1997</v>
      </c>
      <c r="B1168" s="1">
        <v>3</v>
      </c>
      <c r="C1168" s="2">
        <f>DATE(tempdata[[#This Row],[Year]],tempdata[[#This Row],[Month]],15)</f>
        <v>35504</v>
      </c>
      <c r="D1168" s="3">
        <f>tempdata[[#This Row],[Year]]+1/24+(tempdata[[#This Row],[Month]]-1)/12</f>
        <v>1997.2083333333335</v>
      </c>
      <c r="E1168" s="1">
        <v>3</v>
      </c>
      <c r="F1168" s="1">
        <v>-6.2</v>
      </c>
      <c r="G1168" s="1">
        <v>-1.6</v>
      </c>
    </row>
    <row r="1169" spans="1:7" x14ac:dyDescent="0.3">
      <c r="A1169">
        <v>1997</v>
      </c>
      <c r="B1169" s="1">
        <v>4</v>
      </c>
      <c r="C1169" s="2">
        <f>DATE(tempdata[[#This Row],[Year]],tempdata[[#This Row],[Month]],15)</f>
        <v>35535</v>
      </c>
      <c r="D1169" s="3">
        <f>tempdata[[#This Row],[Year]]+1/24+(tempdata[[#This Row],[Month]]-1)/12</f>
        <v>1997.2916666666667</v>
      </c>
      <c r="E1169" s="1">
        <v>10.8</v>
      </c>
      <c r="F1169" s="1">
        <v>1</v>
      </c>
      <c r="G1169" s="1">
        <v>5.9</v>
      </c>
    </row>
    <row r="1170" spans="1:7" x14ac:dyDescent="0.3">
      <c r="A1170">
        <v>1997</v>
      </c>
      <c r="B1170" s="1">
        <v>5</v>
      </c>
      <c r="C1170" s="2">
        <f>DATE(tempdata[[#This Row],[Year]],tempdata[[#This Row],[Month]],15)</f>
        <v>35565</v>
      </c>
      <c r="D1170" s="3">
        <f>tempdata[[#This Row],[Year]]+1/24+(tempdata[[#This Row],[Month]]-1)/12</f>
        <v>1997.375</v>
      </c>
      <c r="E1170" s="1">
        <v>15</v>
      </c>
      <c r="F1170" s="1">
        <v>5.9</v>
      </c>
      <c r="G1170" s="1">
        <v>10.5</v>
      </c>
    </row>
    <row r="1171" spans="1:7" x14ac:dyDescent="0.3">
      <c r="A1171">
        <v>1997</v>
      </c>
      <c r="B1171" s="1">
        <v>6</v>
      </c>
      <c r="C1171" s="2">
        <f>DATE(tempdata[[#This Row],[Year]],tempdata[[#This Row],[Month]],15)</f>
        <v>35596</v>
      </c>
      <c r="D1171" s="3">
        <f>tempdata[[#This Row],[Year]]+1/24+(tempdata[[#This Row],[Month]]-1)/12</f>
        <v>1997.4583333333335</v>
      </c>
      <c r="E1171" s="1">
        <v>25.2</v>
      </c>
      <c r="F1171" s="1">
        <v>15.3</v>
      </c>
      <c r="G1171" s="1">
        <v>20.3</v>
      </c>
    </row>
    <row r="1172" spans="1:7" x14ac:dyDescent="0.3">
      <c r="A1172">
        <v>1997</v>
      </c>
      <c r="B1172" s="1">
        <v>7</v>
      </c>
      <c r="C1172" s="2">
        <f>DATE(tempdata[[#This Row],[Year]],tempdata[[#This Row],[Month]],15)</f>
        <v>35626</v>
      </c>
      <c r="D1172" s="3">
        <f>tempdata[[#This Row],[Year]]+1/24+(tempdata[[#This Row],[Month]]-1)/12</f>
        <v>1997.5416666666667</v>
      </c>
      <c r="E1172" s="1">
        <v>26</v>
      </c>
      <c r="F1172" s="1">
        <v>16</v>
      </c>
      <c r="G1172" s="1">
        <v>21</v>
      </c>
    </row>
    <row r="1173" spans="1:7" x14ac:dyDescent="0.3">
      <c r="A1173">
        <v>1997</v>
      </c>
      <c r="B1173" s="1">
        <v>8</v>
      </c>
      <c r="C1173" s="2">
        <f>DATE(tempdata[[#This Row],[Year]],tempdata[[#This Row],[Month]],15)</f>
        <v>35657</v>
      </c>
      <c r="D1173" s="3">
        <f>tempdata[[#This Row],[Year]]+1/24+(tempdata[[#This Row],[Month]]-1)/12</f>
        <v>1997.625</v>
      </c>
      <c r="E1173" s="1">
        <v>24</v>
      </c>
      <c r="F1173" s="1">
        <v>14.9</v>
      </c>
      <c r="G1173" s="1">
        <v>19.5</v>
      </c>
    </row>
    <row r="1174" spans="1:7" x14ac:dyDescent="0.3">
      <c r="A1174">
        <v>1997</v>
      </c>
      <c r="B1174" s="1">
        <v>9</v>
      </c>
      <c r="C1174" s="2">
        <f>DATE(tempdata[[#This Row],[Year]],tempdata[[#This Row],[Month]],15)</f>
        <v>35688</v>
      </c>
      <c r="D1174" s="3">
        <f>tempdata[[#This Row],[Year]]+1/24+(tempdata[[#This Row],[Month]]-1)/12</f>
        <v>1997.7083333333335</v>
      </c>
      <c r="E1174" s="1">
        <v>19.5</v>
      </c>
      <c r="F1174" s="1">
        <v>11.2</v>
      </c>
      <c r="G1174" s="1">
        <v>15.4</v>
      </c>
    </row>
    <row r="1175" spans="1:7" x14ac:dyDescent="0.3">
      <c r="A1175">
        <v>1997</v>
      </c>
      <c r="B1175" s="1">
        <v>10</v>
      </c>
      <c r="C1175" s="2">
        <f>DATE(tempdata[[#This Row],[Year]],tempdata[[#This Row],[Month]],15)</f>
        <v>35718</v>
      </c>
      <c r="D1175" s="3">
        <f>tempdata[[#This Row],[Year]]+1/24+(tempdata[[#This Row],[Month]]-1)/12</f>
        <v>1997.7916666666667</v>
      </c>
      <c r="E1175" s="1">
        <v>13.9</v>
      </c>
      <c r="F1175" s="1">
        <v>4.8</v>
      </c>
      <c r="G1175" s="1">
        <v>9.4</v>
      </c>
    </row>
    <row r="1176" spans="1:7" x14ac:dyDescent="0.3">
      <c r="A1176">
        <v>1997</v>
      </c>
      <c r="B1176" s="1">
        <v>11</v>
      </c>
      <c r="C1176" s="2">
        <f>DATE(tempdata[[#This Row],[Year]],tempdata[[#This Row],[Month]],15)</f>
        <v>35749</v>
      </c>
      <c r="D1176" s="3">
        <f>tempdata[[#This Row],[Year]]+1/24+(tempdata[[#This Row],[Month]]-1)/12</f>
        <v>1997.875</v>
      </c>
      <c r="E1176" s="1">
        <v>5.7</v>
      </c>
      <c r="F1176" s="1">
        <v>-0.7</v>
      </c>
      <c r="G1176" s="1">
        <v>2.5</v>
      </c>
    </row>
    <row r="1177" spans="1:7" x14ac:dyDescent="0.3">
      <c r="A1177">
        <v>1997</v>
      </c>
      <c r="B1177" s="1">
        <v>12</v>
      </c>
      <c r="C1177" s="2">
        <f>DATE(tempdata[[#This Row],[Year]],tempdata[[#This Row],[Month]],15)</f>
        <v>35779</v>
      </c>
      <c r="D1177" s="3">
        <f>tempdata[[#This Row],[Year]]+1/24+(tempdata[[#This Row],[Month]]-1)/12</f>
        <v>1997.9583333333335</v>
      </c>
      <c r="E1177" s="1">
        <v>1.5</v>
      </c>
      <c r="F1177" s="1">
        <v>-4.5</v>
      </c>
      <c r="G1177" s="1">
        <v>-1.6</v>
      </c>
    </row>
    <row r="1178" spans="1:7" x14ac:dyDescent="0.3">
      <c r="A1178">
        <v>1998</v>
      </c>
      <c r="B1178" s="1">
        <v>1</v>
      </c>
      <c r="C1178" s="2">
        <f>DATE(tempdata[[#This Row],[Year]],tempdata[[#This Row],[Month]],15)</f>
        <v>35810</v>
      </c>
      <c r="D1178" s="3">
        <f>tempdata[[#This Row],[Year]]+1/24+(tempdata[[#This Row],[Month]]-1)/12</f>
        <v>1998.0416666666667</v>
      </c>
      <c r="E1178" s="1">
        <v>-0.3</v>
      </c>
      <c r="F1178" s="1">
        <v>-7.7</v>
      </c>
      <c r="G1178" s="1">
        <v>-4</v>
      </c>
    </row>
    <row r="1179" spans="1:7" x14ac:dyDescent="0.3">
      <c r="A1179">
        <v>1998</v>
      </c>
      <c r="B1179" s="1">
        <v>2</v>
      </c>
      <c r="C1179" s="2">
        <f>DATE(tempdata[[#This Row],[Year]],tempdata[[#This Row],[Month]],15)</f>
        <v>35841</v>
      </c>
      <c r="D1179" s="3">
        <f>tempdata[[#This Row],[Year]]+1/24+(tempdata[[#This Row],[Month]]-1)/12</f>
        <v>1998.125</v>
      </c>
      <c r="E1179" s="1">
        <v>3.2</v>
      </c>
      <c r="F1179" s="1">
        <v>-5</v>
      </c>
      <c r="G1179" s="1">
        <v>-0.9</v>
      </c>
    </row>
    <row r="1180" spans="1:7" x14ac:dyDescent="0.3">
      <c r="A1180">
        <v>1998</v>
      </c>
      <c r="B1180" s="1">
        <v>3</v>
      </c>
      <c r="C1180" s="2">
        <f>DATE(tempdata[[#This Row],[Year]],tempdata[[#This Row],[Month]],15)</f>
        <v>35869</v>
      </c>
      <c r="D1180" s="3">
        <f>tempdata[[#This Row],[Year]]+1/24+(tempdata[[#This Row],[Month]]-1)/12</f>
        <v>1998.2083333333335</v>
      </c>
      <c r="E1180" s="1">
        <v>5.2</v>
      </c>
      <c r="F1180" s="1">
        <v>-2.7</v>
      </c>
      <c r="G1180" s="1">
        <v>1.2</v>
      </c>
    </row>
    <row r="1181" spans="1:7" x14ac:dyDescent="0.3">
      <c r="A1181">
        <v>1998</v>
      </c>
      <c r="B1181" s="1">
        <v>4</v>
      </c>
      <c r="C1181" s="2">
        <f>DATE(tempdata[[#This Row],[Year]],tempdata[[#This Row],[Month]],15)</f>
        <v>35900</v>
      </c>
      <c r="D1181" s="3">
        <f>tempdata[[#This Row],[Year]]+1/24+(tempdata[[#This Row],[Month]]-1)/12</f>
        <v>1998.2916666666667</v>
      </c>
      <c r="E1181" s="1">
        <v>14</v>
      </c>
      <c r="F1181" s="1">
        <v>3.4</v>
      </c>
      <c r="G1181" s="1">
        <v>8.6999999999999993</v>
      </c>
    </row>
    <row r="1182" spans="1:7" x14ac:dyDescent="0.3">
      <c r="A1182">
        <v>1998</v>
      </c>
      <c r="B1182" s="1">
        <v>5</v>
      </c>
      <c r="C1182" s="2">
        <f>DATE(tempdata[[#This Row],[Year]],tempdata[[#This Row],[Month]],15)</f>
        <v>35930</v>
      </c>
      <c r="D1182" s="3">
        <f>tempdata[[#This Row],[Year]]+1/24+(tempdata[[#This Row],[Month]]-1)/12</f>
        <v>1998.375</v>
      </c>
      <c r="E1182" s="1">
        <v>22.8</v>
      </c>
      <c r="F1182" s="1">
        <v>12.5</v>
      </c>
      <c r="G1182" s="1">
        <v>17.7</v>
      </c>
    </row>
    <row r="1183" spans="1:7" x14ac:dyDescent="0.3">
      <c r="A1183">
        <v>1998</v>
      </c>
      <c r="B1183" s="1">
        <v>6</v>
      </c>
      <c r="C1183" s="2">
        <f>DATE(tempdata[[#This Row],[Year]],tempdata[[#This Row],[Month]],15)</f>
        <v>35961</v>
      </c>
      <c r="D1183" s="3">
        <f>tempdata[[#This Row],[Year]]+1/24+(tempdata[[#This Row],[Month]]-1)/12</f>
        <v>1998.4583333333335</v>
      </c>
      <c r="E1183" s="1">
        <v>24.1</v>
      </c>
      <c r="F1183" s="1">
        <v>14.9</v>
      </c>
      <c r="G1183" s="1">
        <v>19.5</v>
      </c>
    </row>
    <row r="1184" spans="1:7" x14ac:dyDescent="0.3">
      <c r="A1184">
        <v>1998</v>
      </c>
      <c r="B1184" s="1">
        <v>7</v>
      </c>
      <c r="C1184" s="2">
        <f>DATE(tempdata[[#This Row],[Year]],tempdata[[#This Row],[Month]],15)</f>
        <v>35991</v>
      </c>
      <c r="D1184" s="3">
        <f>tempdata[[#This Row],[Year]]+1/24+(tempdata[[#This Row],[Month]]-1)/12</f>
        <v>1998.5416666666667</v>
      </c>
      <c r="E1184" s="1">
        <v>26.1</v>
      </c>
      <c r="F1184" s="1">
        <v>17</v>
      </c>
      <c r="G1184" s="1">
        <v>21.6</v>
      </c>
    </row>
    <row r="1185" spans="1:7" x14ac:dyDescent="0.3">
      <c r="A1185">
        <v>1998</v>
      </c>
      <c r="B1185" s="1">
        <v>8</v>
      </c>
      <c r="C1185" s="2">
        <f>DATE(tempdata[[#This Row],[Year]],tempdata[[#This Row],[Month]],15)</f>
        <v>36022</v>
      </c>
      <c r="D1185" s="3">
        <f>tempdata[[#This Row],[Year]]+1/24+(tempdata[[#This Row],[Month]]-1)/12</f>
        <v>1998.625</v>
      </c>
      <c r="E1185" s="1">
        <v>26.5</v>
      </c>
      <c r="F1185" s="1">
        <v>16.600000000000001</v>
      </c>
      <c r="G1185" s="1">
        <v>21.6</v>
      </c>
    </row>
    <row r="1186" spans="1:7" x14ac:dyDescent="0.3">
      <c r="A1186">
        <v>1998</v>
      </c>
      <c r="B1186" s="1">
        <v>9</v>
      </c>
      <c r="C1186" s="2">
        <f>DATE(tempdata[[#This Row],[Year]],tempdata[[#This Row],[Month]],15)</f>
        <v>36053</v>
      </c>
      <c r="D1186" s="3">
        <f>tempdata[[#This Row],[Year]]+1/24+(tempdata[[#This Row],[Month]]-1)/12</f>
        <v>1998.7083333333335</v>
      </c>
      <c r="E1186" s="1">
        <v>22.3</v>
      </c>
      <c r="F1186" s="1">
        <v>12.7</v>
      </c>
      <c r="G1186" s="1">
        <v>17.5</v>
      </c>
    </row>
    <row r="1187" spans="1:7" x14ac:dyDescent="0.3">
      <c r="A1187">
        <v>1998</v>
      </c>
      <c r="B1187" s="1">
        <v>10</v>
      </c>
      <c r="C1187" s="2">
        <f>DATE(tempdata[[#This Row],[Year]],tempdata[[#This Row],[Month]],15)</f>
        <v>36083</v>
      </c>
      <c r="D1187" s="3">
        <f>tempdata[[#This Row],[Year]]+1/24+(tempdata[[#This Row],[Month]]-1)/12</f>
        <v>1998.7916666666667</v>
      </c>
      <c r="E1187" s="1">
        <v>14.9</v>
      </c>
      <c r="F1187" s="1">
        <v>6.2</v>
      </c>
      <c r="G1187" s="1">
        <v>10.6</v>
      </c>
    </row>
    <row r="1188" spans="1:7" x14ac:dyDescent="0.3">
      <c r="A1188">
        <v>1998</v>
      </c>
      <c r="B1188" s="1">
        <v>11</v>
      </c>
      <c r="C1188" s="2">
        <f>DATE(tempdata[[#This Row],[Year]],tempdata[[#This Row],[Month]],15)</f>
        <v>36114</v>
      </c>
      <c r="D1188" s="3">
        <f>tempdata[[#This Row],[Year]]+1/24+(tempdata[[#This Row],[Month]]-1)/12</f>
        <v>1998.875</v>
      </c>
      <c r="E1188" s="1">
        <v>7.6</v>
      </c>
      <c r="F1188" s="1">
        <v>1.1000000000000001</v>
      </c>
      <c r="G1188" s="1">
        <v>4.4000000000000004</v>
      </c>
    </row>
    <row r="1189" spans="1:7" x14ac:dyDescent="0.3">
      <c r="A1189">
        <v>1998</v>
      </c>
      <c r="B1189" s="1">
        <v>12</v>
      </c>
      <c r="C1189" s="2">
        <f>DATE(tempdata[[#This Row],[Year]],tempdata[[#This Row],[Month]],15)</f>
        <v>36144</v>
      </c>
      <c r="D1189" s="3">
        <f>tempdata[[#This Row],[Year]]+1/24+(tempdata[[#This Row],[Month]]-1)/12</f>
        <v>1998.9583333333335</v>
      </c>
      <c r="E1189" s="1">
        <v>4.3</v>
      </c>
      <c r="F1189" s="1">
        <v>-3.1</v>
      </c>
      <c r="G1189" s="1">
        <v>0.6</v>
      </c>
    </row>
    <row r="1190" spans="1:7" x14ac:dyDescent="0.3">
      <c r="A1190">
        <v>1999</v>
      </c>
      <c r="B1190" s="1">
        <v>1</v>
      </c>
      <c r="C1190" s="2">
        <f>DATE(tempdata[[#This Row],[Year]],tempdata[[#This Row],[Month]],15)</f>
        <v>36175</v>
      </c>
      <c r="D1190" s="3">
        <f>tempdata[[#This Row],[Year]]+1/24+(tempdata[[#This Row],[Month]]-1)/12</f>
        <v>1999.0416666666667</v>
      </c>
      <c r="E1190" s="1">
        <v>-2.6</v>
      </c>
      <c r="F1190" s="1">
        <v>-11.5</v>
      </c>
      <c r="G1190" s="1">
        <v>-7.1</v>
      </c>
    </row>
    <row r="1191" spans="1:7" x14ac:dyDescent="0.3">
      <c r="A1191">
        <v>1999</v>
      </c>
      <c r="B1191" s="1">
        <v>2</v>
      </c>
      <c r="C1191" s="2">
        <f>DATE(tempdata[[#This Row],[Year]],tempdata[[#This Row],[Month]],15)</f>
        <v>36206</v>
      </c>
      <c r="D1191" s="3">
        <f>tempdata[[#This Row],[Year]]+1/24+(tempdata[[#This Row],[Month]]-1)/12</f>
        <v>1999.125</v>
      </c>
      <c r="E1191" s="1">
        <v>2.1</v>
      </c>
      <c r="F1191" s="1">
        <v>-6.3</v>
      </c>
      <c r="G1191" s="1">
        <v>-2.1</v>
      </c>
    </row>
    <row r="1192" spans="1:7" x14ac:dyDescent="0.3">
      <c r="A1192">
        <v>1999</v>
      </c>
      <c r="B1192" s="1">
        <v>3</v>
      </c>
      <c r="C1192" s="2">
        <f>DATE(tempdata[[#This Row],[Year]],tempdata[[#This Row],[Month]],15)</f>
        <v>36234</v>
      </c>
      <c r="D1192" s="3">
        <f>tempdata[[#This Row],[Year]]+1/24+(tempdata[[#This Row],[Month]]-1)/12</f>
        <v>1999.2083333333335</v>
      </c>
      <c r="E1192" s="1">
        <v>4</v>
      </c>
      <c r="F1192" s="1">
        <v>-5</v>
      </c>
      <c r="G1192" s="1">
        <v>-0.5</v>
      </c>
    </row>
    <row r="1193" spans="1:7" x14ac:dyDescent="0.3">
      <c r="A1193">
        <v>1999</v>
      </c>
      <c r="B1193" s="1">
        <v>4</v>
      </c>
      <c r="C1193" s="2">
        <f>DATE(tempdata[[#This Row],[Year]],tempdata[[#This Row],[Month]],15)</f>
        <v>36265</v>
      </c>
      <c r="D1193" s="3">
        <f>tempdata[[#This Row],[Year]]+1/24+(tempdata[[#This Row],[Month]]-1)/12</f>
        <v>1999.2916666666667</v>
      </c>
      <c r="E1193" s="1">
        <v>13.2</v>
      </c>
      <c r="F1193" s="1">
        <v>3.2</v>
      </c>
      <c r="G1193" s="1">
        <v>8.1999999999999993</v>
      </c>
    </row>
    <row r="1194" spans="1:7" x14ac:dyDescent="0.3">
      <c r="A1194">
        <v>1999</v>
      </c>
      <c r="B1194" s="1">
        <v>5</v>
      </c>
      <c r="C1194" s="2">
        <f>DATE(tempdata[[#This Row],[Year]],tempdata[[#This Row],[Month]],15)</f>
        <v>36295</v>
      </c>
      <c r="D1194" s="3">
        <f>tempdata[[#This Row],[Year]]+1/24+(tempdata[[#This Row],[Month]]-1)/12</f>
        <v>1999.375</v>
      </c>
      <c r="E1194" s="1">
        <v>21.6</v>
      </c>
      <c r="F1194" s="1">
        <v>10.7</v>
      </c>
      <c r="G1194" s="1">
        <v>16.2</v>
      </c>
    </row>
    <row r="1195" spans="1:7" x14ac:dyDescent="0.3">
      <c r="A1195">
        <v>1999</v>
      </c>
      <c r="B1195" s="1">
        <v>6</v>
      </c>
      <c r="C1195" s="2">
        <f>DATE(tempdata[[#This Row],[Year]],tempdata[[#This Row],[Month]],15)</f>
        <v>36326</v>
      </c>
      <c r="D1195" s="3">
        <f>tempdata[[#This Row],[Year]]+1/24+(tempdata[[#This Row],[Month]]-1)/12</f>
        <v>1999.4583333333335</v>
      </c>
      <c r="E1195" s="1">
        <v>25.7</v>
      </c>
      <c r="F1195" s="1">
        <v>15.9</v>
      </c>
      <c r="G1195" s="1">
        <v>20.8</v>
      </c>
    </row>
    <row r="1196" spans="1:7" x14ac:dyDescent="0.3">
      <c r="A1196">
        <v>1999</v>
      </c>
      <c r="B1196" s="1">
        <v>7</v>
      </c>
      <c r="C1196" s="2">
        <f>DATE(tempdata[[#This Row],[Year]],tempdata[[#This Row],[Month]],15)</f>
        <v>36356</v>
      </c>
      <c r="D1196" s="3">
        <f>tempdata[[#This Row],[Year]]+1/24+(tempdata[[#This Row],[Month]]-1)/12</f>
        <v>1999.5416666666667</v>
      </c>
      <c r="E1196" s="1">
        <v>28.7</v>
      </c>
      <c r="F1196" s="1">
        <v>18.600000000000001</v>
      </c>
      <c r="G1196" s="1">
        <v>23.7</v>
      </c>
    </row>
    <row r="1197" spans="1:7" x14ac:dyDescent="0.3">
      <c r="A1197">
        <v>1999</v>
      </c>
      <c r="B1197" s="1">
        <v>8</v>
      </c>
      <c r="C1197" s="2">
        <f>DATE(tempdata[[#This Row],[Year]],tempdata[[#This Row],[Month]],15)</f>
        <v>36387</v>
      </c>
      <c r="D1197" s="3">
        <f>tempdata[[#This Row],[Year]]+1/24+(tempdata[[#This Row],[Month]]-1)/12</f>
        <v>1999.625</v>
      </c>
      <c r="E1197" s="1">
        <v>24.9</v>
      </c>
      <c r="F1197" s="1">
        <v>15.5</v>
      </c>
      <c r="G1197" s="1">
        <v>20.2</v>
      </c>
    </row>
    <row r="1198" spans="1:7" x14ac:dyDescent="0.3">
      <c r="A1198">
        <v>1999</v>
      </c>
      <c r="B1198" s="1">
        <v>9</v>
      </c>
      <c r="C1198" s="2">
        <f>DATE(tempdata[[#This Row],[Year]],tempdata[[#This Row],[Month]],15)</f>
        <v>36418</v>
      </c>
      <c r="D1198" s="3">
        <f>tempdata[[#This Row],[Year]]+1/24+(tempdata[[#This Row],[Month]]-1)/12</f>
        <v>1999.7083333333335</v>
      </c>
      <c r="E1198" s="1">
        <v>23.2</v>
      </c>
      <c r="F1198" s="1">
        <v>13.6</v>
      </c>
      <c r="G1198" s="1">
        <v>18.399999999999999</v>
      </c>
    </row>
    <row r="1199" spans="1:7" x14ac:dyDescent="0.3">
      <c r="A1199">
        <v>1999</v>
      </c>
      <c r="B1199" s="1">
        <v>10</v>
      </c>
      <c r="C1199" s="2">
        <f>DATE(tempdata[[#This Row],[Year]],tempdata[[#This Row],[Month]],15)</f>
        <v>36448</v>
      </c>
      <c r="D1199" s="3">
        <f>tempdata[[#This Row],[Year]]+1/24+(tempdata[[#This Row],[Month]]-1)/12</f>
        <v>1999.7916666666667</v>
      </c>
      <c r="E1199" s="1">
        <v>13.8</v>
      </c>
      <c r="F1199" s="1">
        <v>5.4</v>
      </c>
      <c r="G1199" s="1">
        <v>9.6</v>
      </c>
    </row>
    <row r="1200" spans="1:7" x14ac:dyDescent="0.3">
      <c r="A1200">
        <v>1999</v>
      </c>
      <c r="B1200" s="1">
        <v>11</v>
      </c>
      <c r="C1200" s="2">
        <f>DATE(tempdata[[#This Row],[Year]],tempdata[[#This Row],[Month]],15)</f>
        <v>36479</v>
      </c>
      <c r="D1200" s="3">
        <f>tempdata[[#This Row],[Year]]+1/24+(tempdata[[#This Row],[Month]]-1)/12</f>
        <v>1999.875</v>
      </c>
      <c r="E1200" s="1">
        <v>9.3000000000000007</v>
      </c>
      <c r="F1200" s="1">
        <v>2.4</v>
      </c>
      <c r="G1200" s="1">
        <v>5.9</v>
      </c>
    </row>
    <row r="1201" spans="1:7" x14ac:dyDescent="0.3">
      <c r="A1201">
        <v>1999</v>
      </c>
      <c r="B1201" s="1">
        <v>12</v>
      </c>
      <c r="C1201" s="2">
        <f>DATE(tempdata[[#This Row],[Year]],tempdata[[#This Row],[Month]],15)</f>
        <v>36509</v>
      </c>
      <c r="D1201" s="3">
        <f>tempdata[[#This Row],[Year]]+1/24+(tempdata[[#This Row],[Month]]-1)/12</f>
        <v>1999.9583333333335</v>
      </c>
      <c r="E1201" s="1">
        <v>2.9</v>
      </c>
      <c r="F1201" s="1">
        <v>-5</v>
      </c>
      <c r="G1201" s="1">
        <v>-1.1000000000000001</v>
      </c>
    </row>
    <row r="1202" spans="1:7" x14ac:dyDescent="0.3">
      <c r="A1202">
        <v>2000</v>
      </c>
      <c r="B1202" s="1">
        <v>1</v>
      </c>
      <c r="C1202" s="2">
        <f>DATE(tempdata[[#This Row],[Year]],tempdata[[#This Row],[Month]],15)</f>
        <v>36540</v>
      </c>
      <c r="D1202" s="3">
        <f>tempdata[[#This Row],[Year]]+1/24+(tempdata[[#This Row],[Month]]-1)/12</f>
        <v>2000.0416666666667</v>
      </c>
      <c r="E1202" s="1">
        <v>-1.7</v>
      </c>
      <c r="F1202" s="1">
        <v>-10.6</v>
      </c>
      <c r="G1202" s="1">
        <v>-6.2</v>
      </c>
    </row>
    <row r="1203" spans="1:7" x14ac:dyDescent="0.3">
      <c r="A1203">
        <v>2000</v>
      </c>
      <c r="B1203" s="1">
        <v>2</v>
      </c>
      <c r="C1203" s="2">
        <f>DATE(tempdata[[#This Row],[Year]],tempdata[[#This Row],[Month]],15)</f>
        <v>36571</v>
      </c>
      <c r="D1203" s="3">
        <f>tempdata[[#This Row],[Year]]+1/24+(tempdata[[#This Row],[Month]]-1)/12</f>
        <v>2000.125</v>
      </c>
      <c r="E1203" s="1">
        <v>0.8</v>
      </c>
      <c r="F1203" s="1">
        <v>-8.6999999999999993</v>
      </c>
      <c r="G1203" s="1">
        <v>-4</v>
      </c>
    </row>
    <row r="1204" spans="1:7" x14ac:dyDescent="0.3">
      <c r="A1204">
        <v>2000</v>
      </c>
      <c r="B1204" s="1">
        <v>3</v>
      </c>
      <c r="C1204" s="2">
        <f>DATE(tempdata[[#This Row],[Year]],tempdata[[#This Row],[Month]],15)</f>
        <v>36600</v>
      </c>
      <c r="D1204" s="3">
        <f>tempdata[[#This Row],[Year]]+1/24+(tempdata[[#This Row],[Month]]-1)/12</f>
        <v>2000.2083333333335</v>
      </c>
      <c r="E1204" s="1">
        <v>7.4</v>
      </c>
      <c r="F1204" s="1">
        <v>-1</v>
      </c>
      <c r="G1204" s="1">
        <v>3.2</v>
      </c>
    </row>
    <row r="1205" spans="1:7" x14ac:dyDescent="0.3">
      <c r="A1205">
        <v>2000</v>
      </c>
      <c r="B1205" s="1">
        <v>4</v>
      </c>
      <c r="C1205" s="2">
        <f>DATE(tempdata[[#This Row],[Year]],tempdata[[#This Row],[Month]],15)</f>
        <v>36631</v>
      </c>
      <c r="D1205" s="3">
        <f>tempdata[[#This Row],[Year]]+1/24+(tempdata[[#This Row],[Month]]-1)/12</f>
        <v>2000.2916666666667</v>
      </c>
      <c r="E1205" s="1">
        <v>10.4</v>
      </c>
      <c r="F1205" s="1">
        <v>2.1</v>
      </c>
      <c r="G1205" s="1">
        <v>6.3</v>
      </c>
    </row>
    <row r="1206" spans="1:7" x14ac:dyDescent="0.3">
      <c r="A1206">
        <v>2000</v>
      </c>
      <c r="B1206" s="1">
        <v>5</v>
      </c>
      <c r="C1206" s="2">
        <f>DATE(tempdata[[#This Row],[Year]],tempdata[[#This Row],[Month]],15)</f>
        <v>36661</v>
      </c>
      <c r="D1206" s="3">
        <f>tempdata[[#This Row],[Year]]+1/24+(tempdata[[#This Row],[Month]]-1)/12</f>
        <v>2000.375</v>
      </c>
      <c r="E1206" s="1">
        <v>18.2</v>
      </c>
      <c r="F1206" s="1">
        <v>9.9</v>
      </c>
      <c r="G1206" s="1">
        <v>14.1</v>
      </c>
    </row>
    <row r="1207" spans="1:7" x14ac:dyDescent="0.3">
      <c r="A1207">
        <v>2000</v>
      </c>
      <c r="B1207" s="1">
        <v>6</v>
      </c>
      <c r="C1207" s="2">
        <f>DATE(tempdata[[#This Row],[Year]],tempdata[[#This Row],[Month]],15)</f>
        <v>36692</v>
      </c>
      <c r="D1207" s="3">
        <f>tempdata[[#This Row],[Year]]+1/24+(tempdata[[#This Row],[Month]]-1)/12</f>
        <v>2000.4583333333335</v>
      </c>
      <c r="E1207" s="1">
        <v>21.4</v>
      </c>
      <c r="F1207" s="1">
        <v>13.4</v>
      </c>
      <c r="G1207" s="1">
        <v>17.399999999999999</v>
      </c>
    </row>
    <row r="1208" spans="1:7" x14ac:dyDescent="0.3">
      <c r="A1208">
        <v>2000</v>
      </c>
      <c r="B1208" s="1">
        <v>7</v>
      </c>
      <c r="C1208" s="2">
        <f>DATE(tempdata[[#This Row],[Year]],tempdata[[#This Row],[Month]],15)</f>
        <v>36722</v>
      </c>
      <c r="D1208" s="3">
        <f>tempdata[[#This Row],[Year]]+1/24+(tempdata[[#This Row],[Month]]-1)/12</f>
        <v>2000.5416666666667</v>
      </c>
      <c r="E1208" s="1">
        <v>24.6</v>
      </c>
      <c r="F1208" s="1">
        <v>15.9</v>
      </c>
      <c r="G1208" s="1">
        <v>20.3</v>
      </c>
    </row>
    <row r="1209" spans="1:7" x14ac:dyDescent="0.3">
      <c r="A1209">
        <v>2000</v>
      </c>
      <c r="B1209" s="1">
        <v>8</v>
      </c>
      <c r="C1209" s="2">
        <f>DATE(tempdata[[#This Row],[Year]],tempdata[[#This Row],[Month]],15)</f>
        <v>36753</v>
      </c>
      <c r="D1209" s="3">
        <f>tempdata[[#This Row],[Year]]+1/24+(tempdata[[#This Row],[Month]]-1)/12</f>
        <v>2000.625</v>
      </c>
      <c r="E1209" s="1">
        <v>24.6</v>
      </c>
      <c r="F1209" s="1">
        <v>15.6</v>
      </c>
      <c r="G1209" s="1">
        <v>20.100000000000001</v>
      </c>
    </row>
    <row r="1210" spans="1:7" x14ac:dyDescent="0.3">
      <c r="A1210">
        <v>2000</v>
      </c>
      <c r="B1210" s="1">
        <v>9</v>
      </c>
      <c r="C1210" s="2">
        <f>DATE(tempdata[[#This Row],[Year]],tempdata[[#This Row],[Month]],15)</f>
        <v>36784</v>
      </c>
      <c r="D1210" s="3">
        <f>tempdata[[#This Row],[Year]]+1/24+(tempdata[[#This Row],[Month]]-1)/12</f>
        <v>2000.7083333333335</v>
      </c>
      <c r="E1210" s="1">
        <v>20</v>
      </c>
      <c r="F1210" s="1">
        <v>10.9</v>
      </c>
      <c r="G1210" s="1">
        <v>15.5</v>
      </c>
    </row>
    <row r="1211" spans="1:7" x14ac:dyDescent="0.3">
      <c r="A1211">
        <v>2000</v>
      </c>
      <c r="B1211" s="1">
        <v>10</v>
      </c>
      <c r="C1211" s="2">
        <f>DATE(tempdata[[#This Row],[Year]],tempdata[[#This Row],[Month]],15)</f>
        <v>36814</v>
      </c>
      <c r="D1211" s="3">
        <f>tempdata[[#This Row],[Year]]+1/24+(tempdata[[#This Row],[Month]]-1)/12</f>
        <v>2000.7916666666667</v>
      </c>
      <c r="E1211" s="1">
        <v>14.4</v>
      </c>
      <c r="F1211" s="1">
        <v>6.3</v>
      </c>
      <c r="G1211" s="1">
        <v>10.4</v>
      </c>
    </row>
    <row r="1212" spans="1:7" x14ac:dyDescent="0.3">
      <c r="A1212">
        <v>2000</v>
      </c>
      <c r="B1212" s="1">
        <v>11</v>
      </c>
      <c r="C1212" s="2">
        <f>DATE(tempdata[[#This Row],[Year]],tempdata[[#This Row],[Month]],15)</f>
        <v>36845</v>
      </c>
      <c r="D1212" s="3">
        <f>tempdata[[#This Row],[Year]]+1/24+(tempdata[[#This Row],[Month]]-1)/12</f>
        <v>2000.875</v>
      </c>
      <c r="E1212" s="1">
        <v>6.8</v>
      </c>
      <c r="F1212" s="1">
        <v>-0.3</v>
      </c>
      <c r="G1212" s="1">
        <v>3.3</v>
      </c>
    </row>
    <row r="1213" spans="1:7" x14ac:dyDescent="0.3">
      <c r="A1213">
        <v>2000</v>
      </c>
      <c r="B1213" s="1">
        <v>12</v>
      </c>
      <c r="C1213" s="2">
        <f>DATE(tempdata[[#This Row],[Year]],tempdata[[#This Row],[Month]],15)</f>
        <v>36875</v>
      </c>
      <c r="D1213" s="3">
        <f>tempdata[[#This Row],[Year]]+1/24+(tempdata[[#This Row],[Month]]-1)/12</f>
        <v>2000.9583333333335</v>
      </c>
      <c r="E1213" s="1">
        <v>-2.9</v>
      </c>
      <c r="F1213" s="1">
        <v>-11.4</v>
      </c>
      <c r="G1213" s="1">
        <v>-7.2</v>
      </c>
    </row>
    <row r="1214" spans="1:7" x14ac:dyDescent="0.3">
      <c r="A1214">
        <v>2001</v>
      </c>
      <c r="B1214" s="1">
        <v>1</v>
      </c>
      <c r="C1214" s="2">
        <f>DATE(tempdata[[#This Row],[Year]],tempdata[[#This Row],[Month]],15)</f>
        <v>36906</v>
      </c>
      <c r="D1214" s="3">
        <f>tempdata[[#This Row],[Year]]+1/24+(tempdata[[#This Row],[Month]]-1)/12</f>
        <v>2001.0416666666667</v>
      </c>
      <c r="E1214" s="1">
        <v>-1.1000000000000001</v>
      </c>
      <c r="F1214" s="1">
        <v>-10.3</v>
      </c>
      <c r="G1214" s="1">
        <v>-5.7</v>
      </c>
    </row>
    <row r="1215" spans="1:7" x14ac:dyDescent="0.3">
      <c r="A1215">
        <v>2001</v>
      </c>
      <c r="B1215" s="1">
        <v>2</v>
      </c>
      <c r="C1215" s="2">
        <f>DATE(tempdata[[#This Row],[Year]],tempdata[[#This Row],[Month]],15)</f>
        <v>36937</v>
      </c>
      <c r="D1215" s="3">
        <f>tempdata[[#This Row],[Year]]+1/24+(tempdata[[#This Row],[Month]]-1)/12</f>
        <v>2001.125</v>
      </c>
      <c r="E1215" s="1">
        <v>-0.2</v>
      </c>
      <c r="F1215" s="1">
        <v>-9.3000000000000007</v>
      </c>
      <c r="G1215" s="1">
        <v>-4.8</v>
      </c>
    </row>
    <row r="1216" spans="1:7" x14ac:dyDescent="0.3">
      <c r="A1216">
        <v>2001</v>
      </c>
      <c r="B1216" s="1">
        <v>3</v>
      </c>
      <c r="C1216" s="2">
        <f>DATE(tempdata[[#This Row],[Year]],tempdata[[#This Row],[Month]],15)</f>
        <v>36965</v>
      </c>
      <c r="D1216" s="3">
        <f>tempdata[[#This Row],[Year]]+1/24+(tempdata[[#This Row],[Month]]-1)/12</f>
        <v>2001.2083333333335</v>
      </c>
      <c r="E1216" s="1">
        <v>2.7</v>
      </c>
      <c r="F1216" s="1">
        <v>-5</v>
      </c>
      <c r="G1216" s="1">
        <v>-1.2</v>
      </c>
    </row>
    <row r="1217" spans="1:7" x14ac:dyDescent="0.3">
      <c r="A1217">
        <v>2001</v>
      </c>
      <c r="B1217" s="1">
        <v>4</v>
      </c>
      <c r="C1217" s="2">
        <f>DATE(tempdata[[#This Row],[Year]],tempdata[[#This Row],[Month]],15)</f>
        <v>36996</v>
      </c>
      <c r="D1217" s="3">
        <f>tempdata[[#This Row],[Year]]+1/24+(tempdata[[#This Row],[Month]]-1)/12</f>
        <v>2001.2916666666667</v>
      </c>
      <c r="E1217" s="1">
        <v>12.7</v>
      </c>
      <c r="F1217" s="1">
        <v>2.6</v>
      </c>
      <c r="G1217" s="1">
        <v>7.7</v>
      </c>
    </row>
    <row r="1218" spans="1:7" x14ac:dyDescent="0.3">
      <c r="A1218">
        <v>2001</v>
      </c>
      <c r="B1218" s="1">
        <v>5</v>
      </c>
      <c r="C1218" s="2">
        <f>DATE(tempdata[[#This Row],[Year]],tempdata[[#This Row],[Month]],15)</f>
        <v>37026</v>
      </c>
      <c r="D1218" s="3">
        <f>tempdata[[#This Row],[Year]]+1/24+(tempdata[[#This Row],[Month]]-1)/12</f>
        <v>2001.375</v>
      </c>
      <c r="E1218" s="1">
        <v>19.600000000000001</v>
      </c>
      <c r="F1218" s="1">
        <v>10.3</v>
      </c>
      <c r="G1218" s="1">
        <v>15</v>
      </c>
    </row>
    <row r="1219" spans="1:7" x14ac:dyDescent="0.3">
      <c r="A1219">
        <v>2001</v>
      </c>
      <c r="B1219" s="1">
        <v>6</v>
      </c>
      <c r="C1219" s="2">
        <f>DATE(tempdata[[#This Row],[Year]],tempdata[[#This Row],[Month]],15)</f>
        <v>37057</v>
      </c>
      <c r="D1219" s="3">
        <f>tempdata[[#This Row],[Year]]+1/24+(tempdata[[#This Row],[Month]]-1)/12</f>
        <v>2001.4583333333335</v>
      </c>
      <c r="E1219" s="1">
        <v>24.7</v>
      </c>
      <c r="F1219" s="1">
        <v>14.8</v>
      </c>
      <c r="G1219" s="1">
        <v>19.8</v>
      </c>
    </row>
    <row r="1220" spans="1:7" x14ac:dyDescent="0.3">
      <c r="A1220">
        <v>2001</v>
      </c>
      <c r="B1220" s="1">
        <v>7</v>
      </c>
      <c r="C1220" s="2">
        <f>DATE(tempdata[[#This Row],[Year]],tempdata[[#This Row],[Month]],15)</f>
        <v>37087</v>
      </c>
      <c r="D1220" s="3">
        <f>tempdata[[#This Row],[Year]]+1/24+(tempdata[[#This Row],[Month]]-1)/12</f>
        <v>2001.5416666666667</v>
      </c>
      <c r="E1220" s="1">
        <v>26</v>
      </c>
      <c r="F1220" s="1">
        <v>15.6</v>
      </c>
      <c r="G1220" s="1">
        <v>20.8</v>
      </c>
    </row>
    <row r="1221" spans="1:7" x14ac:dyDescent="0.3">
      <c r="A1221">
        <v>2001</v>
      </c>
      <c r="B1221" s="1">
        <v>8</v>
      </c>
      <c r="C1221" s="2">
        <f>DATE(tempdata[[#This Row],[Year]],tempdata[[#This Row],[Month]],15)</f>
        <v>37118</v>
      </c>
      <c r="D1221" s="3">
        <f>tempdata[[#This Row],[Year]]+1/24+(tempdata[[#This Row],[Month]]-1)/12</f>
        <v>2001.625</v>
      </c>
      <c r="E1221" s="1">
        <v>27.8</v>
      </c>
      <c r="F1221" s="1">
        <v>17.7</v>
      </c>
      <c r="G1221" s="1">
        <v>22.8</v>
      </c>
    </row>
    <row r="1222" spans="1:7" x14ac:dyDescent="0.3">
      <c r="A1222">
        <v>2001</v>
      </c>
      <c r="B1222" s="1">
        <v>9</v>
      </c>
      <c r="C1222" s="2">
        <f>DATE(tempdata[[#This Row],[Year]],tempdata[[#This Row],[Month]],15)</f>
        <v>37149</v>
      </c>
      <c r="D1222" s="3">
        <f>tempdata[[#This Row],[Year]]+1/24+(tempdata[[#This Row],[Month]]-1)/12</f>
        <v>2001.7083333333335</v>
      </c>
      <c r="E1222" s="1">
        <v>21.4</v>
      </c>
      <c r="F1222" s="1">
        <v>12.1</v>
      </c>
      <c r="G1222" s="1">
        <v>16.8</v>
      </c>
    </row>
    <row r="1223" spans="1:7" x14ac:dyDescent="0.3">
      <c r="A1223">
        <v>2001</v>
      </c>
      <c r="B1223" s="1">
        <v>10</v>
      </c>
      <c r="C1223" s="2">
        <f>DATE(tempdata[[#This Row],[Year]],tempdata[[#This Row],[Month]],15)</f>
        <v>37179</v>
      </c>
      <c r="D1223" s="3">
        <f>tempdata[[#This Row],[Year]]+1/24+(tempdata[[#This Row],[Month]]-1)/12</f>
        <v>2001.7916666666667</v>
      </c>
      <c r="E1223" s="1">
        <v>14.4</v>
      </c>
      <c r="F1223" s="1">
        <v>6.9</v>
      </c>
      <c r="G1223" s="1">
        <v>10.7</v>
      </c>
    </row>
    <row r="1224" spans="1:7" x14ac:dyDescent="0.3">
      <c r="A1224">
        <v>2001</v>
      </c>
      <c r="B1224" s="1">
        <v>11</v>
      </c>
      <c r="C1224" s="2">
        <f>DATE(tempdata[[#This Row],[Year]],tempdata[[#This Row],[Month]],15)</f>
        <v>37210</v>
      </c>
      <c r="D1224" s="3">
        <f>tempdata[[#This Row],[Year]]+1/24+(tempdata[[#This Row],[Month]]-1)/12</f>
        <v>2001.875</v>
      </c>
      <c r="E1224" s="1">
        <v>10.1</v>
      </c>
      <c r="F1224" s="1">
        <v>3.2</v>
      </c>
      <c r="G1224" s="1">
        <v>6.6</v>
      </c>
    </row>
    <row r="1225" spans="1:7" x14ac:dyDescent="0.3">
      <c r="A1225">
        <v>2001</v>
      </c>
      <c r="B1225" s="1">
        <v>12</v>
      </c>
      <c r="C1225" s="2">
        <f>DATE(tempdata[[#This Row],[Year]],tempdata[[#This Row],[Month]],15)</f>
        <v>37240</v>
      </c>
      <c r="D1225" s="3">
        <f>tempdata[[#This Row],[Year]]+1/24+(tempdata[[#This Row],[Month]]-1)/12</f>
        <v>2001.9583333333335</v>
      </c>
      <c r="E1225" s="1">
        <v>4.4000000000000004</v>
      </c>
      <c r="F1225" s="1">
        <v>-2</v>
      </c>
      <c r="G1225" s="1">
        <v>1.2</v>
      </c>
    </row>
    <row r="1226" spans="1:7" x14ac:dyDescent="0.3">
      <c r="A1226">
        <v>2002</v>
      </c>
      <c r="B1226" s="1">
        <v>1</v>
      </c>
      <c r="C1226" s="2">
        <f>DATE(tempdata[[#This Row],[Year]],tempdata[[#This Row],[Month]],15)</f>
        <v>37271</v>
      </c>
      <c r="D1226" s="3">
        <f>tempdata[[#This Row],[Year]]+1/24+(tempdata[[#This Row],[Month]]-1)/12</f>
        <v>2002.0416666666667</v>
      </c>
      <c r="E1226" s="1">
        <v>2.2999999999999998</v>
      </c>
      <c r="F1226" s="1">
        <v>-4.7</v>
      </c>
      <c r="G1226" s="1">
        <v>-1.2</v>
      </c>
    </row>
    <row r="1227" spans="1:7" x14ac:dyDescent="0.3">
      <c r="A1227">
        <v>2002</v>
      </c>
      <c r="B1227" s="1">
        <v>2</v>
      </c>
      <c r="C1227" s="2">
        <f>DATE(tempdata[[#This Row],[Year]],tempdata[[#This Row],[Month]],15)</f>
        <v>37302</v>
      </c>
      <c r="D1227" s="3">
        <f>tempdata[[#This Row],[Year]]+1/24+(tempdata[[#This Row],[Month]]-1)/12</f>
        <v>2002.125</v>
      </c>
      <c r="E1227" s="1">
        <v>2.8</v>
      </c>
      <c r="F1227" s="1">
        <v>-7.4</v>
      </c>
      <c r="G1227" s="1">
        <v>-2.2999999999999998</v>
      </c>
    </row>
    <row r="1228" spans="1:7" x14ac:dyDescent="0.3">
      <c r="A1228">
        <v>2002</v>
      </c>
      <c r="B1228" s="1">
        <v>3</v>
      </c>
      <c r="C1228" s="2">
        <f>DATE(tempdata[[#This Row],[Year]],tempdata[[#This Row],[Month]],15)</f>
        <v>37330</v>
      </c>
      <c r="D1228" s="3">
        <f>tempdata[[#This Row],[Year]]+1/24+(tempdata[[#This Row],[Month]]-1)/12</f>
        <v>2002.2083333333335</v>
      </c>
      <c r="E1228" s="1">
        <v>4.3</v>
      </c>
      <c r="F1228" s="1">
        <v>-3.9</v>
      </c>
      <c r="G1228" s="1">
        <v>0.2</v>
      </c>
    </row>
    <row r="1229" spans="1:7" x14ac:dyDescent="0.3">
      <c r="A1229">
        <v>2002</v>
      </c>
      <c r="B1229" s="1">
        <v>4</v>
      </c>
      <c r="C1229" s="2">
        <f>DATE(tempdata[[#This Row],[Year]],tempdata[[#This Row],[Month]],15)</f>
        <v>37361</v>
      </c>
      <c r="D1229" s="3">
        <f>tempdata[[#This Row],[Year]]+1/24+(tempdata[[#This Row],[Month]]-1)/12</f>
        <v>2002.2916666666667</v>
      </c>
      <c r="E1229" s="1">
        <v>11.5</v>
      </c>
      <c r="F1229" s="1">
        <v>3.1</v>
      </c>
      <c r="G1229" s="1">
        <v>7.3</v>
      </c>
    </row>
    <row r="1230" spans="1:7" x14ac:dyDescent="0.3">
      <c r="A1230">
        <v>2002</v>
      </c>
      <c r="B1230" s="1">
        <v>5</v>
      </c>
      <c r="C1230" s="2">
        <f>DATE(tempdata[[#This Row],[Year]],tempdata[[#This Row],[Month]],15)</f>
        <v>37391</v>
      </c>
      <c r="D1230" s="3">
        <f>tempdata[[#This Row],[Year]]+1/24+(tempdata[[#This Row],[Month]]-1)/12</f>
        <v>2002.375</v>
      </c>
      <c r="E1230" s="1">
        <v>15.8</v>
      </c>
      <c r="F1230" s="1">
        <v>6.9</v>
      </c>
      <c r="G1230" s="1">
        <v>11.4</v>
      </c>
    </row>
    <row r="1231" spans="1:7" x14ac:dyDescent="0.3">
      <c r="A1231">
        <v>2002</v>
      </c>
      <c r="B1231" s="1">
        <v>6</v>
      </c>
      <c r="C1231" s="2">
        <f>DATE(tempdata[[#This Row],[Year]],tempdata[[#This Row],[Month]],15)</f>
        <v>37422</v>
      </c>
      <c r="D1231" s="3">
        <f>tempdata[[#This Row],[Year]]+1/24+(tempdata[[#This Row],[Month]]-1)/12</f>
        <v>2002.4583333333335</v>
      </c>
      <c r="E1231" s="1">
        <v>23.6</v>
      </c>
      <c r="F1231" s="1">
        <v>14.2</v>
      </c>
      <c r="G1231" s="1">
        <v>18.899999999999999</v>
      </c>
    </row>
    <row r="1232" spans="1:7" x14ac:dyDescent="0.3">
      <c r="A1232">
        <v>2002</v>
      </c>
      <c r="B1232" s="1">
        <v>7</v>
      </c>
      <c r="C1232" s="2">
        <f>DATE(tempdata[[#This Row],[Year]],tempdata[[#This Row],[Month]],15)</f>
        <v>37452</v>
      </c>
      <c r="D1232" s="3">
        <f>tempdata[[#This Row],[Year]]+1/24+(tempdata[[#This Row],[Month]]-1)/12</f>
        <v>2002.5416666666667</v>
      </c>
      <c r="E1232" s="1">
        <v>27.9</v>
      </c>
      <c r="F1232" s="1">
        <v>18.100000000000001</v>
      </c>
      <c r="G1232" s="1">
        <v>23</v>
      </c>
    </row>
    <row r="1233" spans="1:7" x14ac:dyDescent="0.3">
      <c r="A1233">
        <v>2002</v>
      </c>
      <c r="B1233" s="1">
        <v>8</v>
      </c>
      <c r="C1233" s="2">
        <f>DATE(tempdata[[#This Row],[Year]],tempdata[[#This Row],[Month]],15)</f>
        <v>37483</v>
      </c>
      <c r="D1233" s="3">
        <f>tempdata[[#This Row],[Year]]+1/24+(tempdata[[#This Row],[Month]]-1)/12</f>
        <v>2002.625</v>
      </c>
      <c r="E1233" s="1">
        <v>27.1</v>
      </c>
      <c r="F1233" s="1">
        <v>16.600000000000001</v>
      </c>
      <c r="G1233" s="1">
        <v>21.9</v>
      </c>
    </row>
    <row r="1234" spans="1:7" x14ac:dyDescent="0.3">
      <c r="A1234">
        <v>2002</v>
      </c>
      <c r="B1234" s="1">
        <v>9</v>
      </c>
      <c r="C1234" s="2">
        <f>DATE(tempdata[[#This Row],[Year]],tempdata[[#This Row],[Month]],15)</f>
        <v>37514</v>
      </c>
      <c r="D1234" s="3">
        <f>tempdata[[#This Row],[Year]]+1/24+(tempdata[[#This Row],[Month]]-1)/12</f>
        <v>2002.7083333333335</v>
      </c>
      <c r="E1234" s="1">
        <v>24.2</v>
      </c>
      <c r="F1234" s="1">
        <v>14.4</v>
      </c>
      <c r="G1234" s="1">
        <v>19.3</v>
      </c>
    </row>
    <row r="1235" spans="1:7" x14ac:dyDescent="0.3">
      <c r="A1235">
        <v>2002</v>
      </c>
      <c r="B1235" s="1">
        <v>10</v>
      </c>
      <c r="C1235" s="2">
        <f>DATE(tempdata[[#This Row],[Year]],tempdata[[#This Row],[Month]],15)</f>
        <v>37544</v>
      </c>
      <c r="D1235" s="3">
        <f>tempdata[[#This Row],[Year]]+1/24+(tempdata[[#This Row],[Month]]-1)/12</f>
        <v>2002.7916666666667</v>
      </c>
      <c r="E1235" s="1">
        <v>12.6</v>
      </c>
      <c r="F1235" s="1">
        <v>4.8</v>
      </c>
      <c r="G1235" s="1">
        <v>8.6999999999999993</v>
      </c>
    </row>
    <row r="1236" spans="1:7" x14ac:dyDescent="0.3">
      <c r="A1236">
        <v>2002</v>
      </c>
      <c r="B1236" s="1">
        <v>11</v>
      </c>
      <c r="C1236" s="2">
        <f>DATE(tempdata[[#This Row],[Year]],tempdata[[#This Row],[Month]],15)</f>
        <v>37575</v>
      </c>
      <c r="D1236" s="3">
        <f>tempdata[[#This Row],[Year]]+1/24+(tempdata[[#This Row],[Month]]-1)/12</f>
        <v>2002.875</v>
      </c>
      <c r="E1236" s="1">
        <v>5.9</v>
      </c>
      <c r="F1236" s="1">
        <v>-0.5</v>
      </c>
      <c r="G1236" s="1">
        <v>2.7</v>
      </c>
    </row>
    <row r="1237" spans="1:7" x14ac:dyDescent="0.3">
      <c r="A1237">
        <v>2002</v>
      </c>
      <c r="B1237" s="1">
        <v>12</v>
      </c>
      <c r="C1237" s="2">
        <f>DATE(tempdata[[#This Row],[Year]],tempdata[[#This Row],[Month]],15)</f>
        <v>37605</v>
      </c>
      <c r="D1237" s="3">
        <f>tempdata[[#This Row],[Year]]+1/24+(tempdata[[#This Row],[Month]]-1)/12</f>
        <v>2002.9583333333335</v>
      </c>
      <c r="E1237" s="1">
        <v>1.4</v>
      </c>
      <c r="F1237" s="1">
        <v>-5.8</v>
      </c>
      <c r="G1237" s="1">
        <v>-2.2000000000000002</v>
      </c>
    </row>
    <row r="1238" spans="1:7" x14ac:dyDescent="0.3">
      <c r="A1238">
        <v>2003</v>
      </c>
      <c r="B1238" s="1">
        <v>1</v>
      </c>
      <c r="C1238" s="2">
        <f>DATE(tempdata[[#This Row],[Year]],tempdata[[#This Row],[Month]],15)</f>
        <v>37636</v>
      </c>
      <c r="D1238" s="3">
        <f>tempdata[[#This Row],[Year]]+1/24+(tempdata[[#This Row],[Month]]-1)/12</f>
        <v>2003.0416666666667</v>
      </c>
      <c r="E1238" s="1">
        <v>-5.0999999999999996</v>
      </c>
      <c r="F1238" s="1">
        <v>-14.7</v>
      </c>
      <c r="G1238" s="1">
        <v>-9.9</v>
      </c>
    </row>
    <row r="1239" spans="1:7" x14ac:dyDescent="0.3">
      <c r="A1239">
        <v>2003</v>
      </c>
      <c r="B1239" s="1">
        <v>2</v>
      </c>
      <c r="C1239" s="2">
        <f>DATE(tempdata[[#This Row],[Year]],tempdata[[#This Row],[Month]],15)</f>
        <v>37667</v>
      </c>
      <c r="D1239" s="3">
        <f>tempdata[[#This Row],[Year]]+1/24+(tempdata[[#This Row],[Month]]-1)/12</f>
        <v>2003.125</v>
      </c>
      <c r="E1239" s="1">
        <v>-3.4</v>
      </c>
      <c r="F1239" s="1">
        <v>-13.5</v>
      </c>
      <c r="G1239" s="1">
        <v>-8.5</v>
      </c>
    </row>
    <row r="1240" spans="1:7" x14ac:dyDescent="0.3">
      <c r="A1240">
        <v>2003</v>
      </c>
      <c r="B1240" s="1">
        <v>3</v>
      </c>
      <c r="C1240" s="2">
        <f>DATE(tempdata[[#This Row],[Year]],tempdata[[#This Row],[Month]],15)</f>
        <v>37695</v>
      </c>
      <c r="D1240" s="3">
        <f>tempdata[[#This Row],[Year]]+1/24+(tempdata[[#This Row],[Month]]-1)/12</f>
        <v>2003.2083333333335</v>
      </c>
      <c r="E1240" s="1">
        <v>3.6</v>
      </c>
      <c r="F1240" s="1">
        <v>-6.7</v>
      </c>
      <c r="G1240" s="1">
        <v>-1.6</v>
      </c>
    </row>
    <row r="1241" spans="1:7" x14ac:dyDescent="0.3">
      <c r="A1241">
        <v>2003</v>
      </c>
      <c r="B1241" s="1">
        <v>4</v>
      </c>
      <c r="C1241" s="2">
        <f>DATE(tempdata[[#This Row],[Year]],tempdata[[#This Row],[Month]],15)</f>
        <v>37726</v>
      </c>
      <c r="D1241" s="3">
        <f>tempdata[[#This Row],[Year]]+1/24+(tempdata[[#This Row],[Month]]-1)/12</f>
        <v>2003.2916666666667</v>
      </c>
      <c r="E1241" s="1">
        <v>9.5</v>
      </c>
      <c r="F1241" s="1">
        <v>-0.2</v>
      </c>
      <c r="G1241" s="1">
        <v>4.7</v>
      </c>
    </row>
    <row r="1242" spans="1:7" x14ac:dyDescent="0.3">
      <c r="A1242">
        <v>2003</v>
      </c>
      <c r="B1242" s="1">
        <v>5</v>
      </c>
      <c r="C1242" s="2">
        <f>DATE(tempdata[[#This Row],[Year]],tempdata[[#This Row],[Month]],15)</f>
        <v>37756</v>
      </c>
      <c r="D1242" s="3">
        <f>tempdata[[#This Row],[Year]]+1/24+(tempdata[[#This Row],[Month]]-1)/12</f>
        <v>2003.375</v>
      </c>
      <c r="E1242" s="1">
        <v>17.8</v>
      </c>
      <c r="F1242" s="1">
        <v>8.6</v>
      </c>
      <c r="G1242" s="1">
        <v>13.3</v>
      </c>
    </row>
    <row r="1243" spans="1:7" x14ac:dyDescent="0.3">
      <c r="A1243">
        <v>2003</v>
      </c>
      <c r="B1243" s="1">
        <v>6</v>
      </c>
      <c r="C1243" s="2">
        <f>DATE(tempdata[[#This Row],[Year]],tempdata[[#This Row],[Month]],15)</f>
        <v>37787</v>
      </c>
      <c r="D1243" s="3">
        <f>tempdata[[#This Row],[Year]]+1/24+(tempdata[[#This Row],[Month]]-1)/12</f>
        <v>2003.4583333333335</v>
      </c>
      <c r="E1243" s="1">
        <v>23.2</v>
      </c>
      <c r="F1243" s="1">
        <v>13.9</v>
      </c>
      <c r="G1243" s="1">
        <v>18.600000000000001</v>
      </c>
    </row>
    <row r="1244" spans="1:7" x14ac:dyDescent="0.3">
      <c r="A1244">
        <v>2003</v>
      </c>
      <c r="B1244" s="1">
        <v>7</v>
      </c>
      <c r="C1244" s="2">
        <f>DATE(tempdata[[#This Row],[Year]],tempdata[[#This Row],[Month]],15)</f>
        <v>37817</v>
      </c>
      <c r="D1244" s="3">
        <f>tempdata[[#This Row],[Year]]+1/24+(tempdata[[#This Row],[Month]]-1)/12</f>
        <v>2003.5416666666667</v>
      </c>
      <c r="E1244" s="1">
        <v>25.8</v>
      </c>
      <c r="F1244" s="1">
        <v>17</v>
      </c>
      <c r="G1244" s="1">
        <v>21.4</v>
      </c>
    </row>
    <row r="1245" spans="1:7" x14ac:dyDescent="0.3">
      <c r="A1245">
        <v>2003</v>
      </c>
      <c r="B1245" s="1">
        <v>8</v>
      </c>
      <c r="C1245" s="2">
        <f>DATE(tempdata[[#This Row],[Year]],tempdata[[#This Row],[Month]],15)</f>
        <v>37848</v>
      </c>
      <c r="D1245" s="3">
        <f>tempdata[[#This Row],[Year]]+1/24+(tempdata[[#This Row],[Month]]-1)/12</f>
        <v>2003.625</v>
      </c>
      <c r="E1245" s="1">
        <v>26.8</v>
      </c>
      <c r="F1245" s="1">
        <v>17.7</v>
      </c>
      <c r="G1245" s="1">
        <v>22.3</v>
      </c>
    </row>
    <row r="1246" spans="1:7" x14ac:dyDescent="0.3">
      <c r="A1246">
        <v>2003</v>
      </c>
      <c r="B1246" s="1">
        <v>9</v>
      </c>
      <c r="C1246" s="2">
        <f>DATE(tempdata[[#This Row],[Year]],tempdata[[#This Row],[Month]],15)</f>
        <v>37879</v>
      </c>
      <c r="D1246" s="3">
        <f>tempdata[[#This Row],[Year]]+1/24+(tempdata[[#This Row],[Month]]-1)/12</f>
        <v>2003.7083333333335</v>
      </c>
      <c r="E1246" s="1">
        <v>22.4</v>
      </c>
      <c r="F1246" s="1">
        <v>13.2</v>
      </c>
      <c r="G1246" s="1">
        <v>17.8</v>
      </c>
    </row>
    <row r="1247" spans="1:7" x14ac:dyDescent="0.3">
      <c r="A1247">
        <v>2003</v>
      </c>
      <c r="B1247" s="1">
        <v>10</v>
      </c>
      <c r="C1247" s="2">
        <f>DATE(tempdata[[#This Row],[Year]],tempdata[[#This Row],[Month]],15)</f>
        <v>37909</v>
      </c>
      <c r="D1247" s="3">
        <f>tempdata[[#This Row],[Year]]+1/24+(tempdata[[#This Row],[Month]]-1)/12</f>
        <v>2003.7916666666667</v>
      </c>
      <c r="E1247" s="1">
        <v>13</v>
      </c>
      <c r="F1247" s="1">
        <v>4.9000000000000004</v>
      </c>
      <c r="G1247" s="1">
        <v>8.9</v>
      </c>
    </row>
    <row r="1248" spans="1:7" x14ac:dyDescent="0.3">
      <c r="A1248">
        <v>2003</v>
      </c>
      <c r="B1248" s="1">
        <v>11</v>
      </c>
      <c r="C1248" s="2">
        <f>DATE(tempdata[[#This Row],[Year]],tempdata[[#This Row],[Month]],15)</f>
        <v>37940</v>
      </c>
      <c r="D1248" s="3">
        <f>tempdata[[#This Row],[Year]]+1/24+(tempdata[[#This Row],[Month]]-1)/12</f>
        <v>2003.875</v>
      </c>
      <c r="E1248" s="1">
        <v>8.1999999999999993</v>
      </c>
      <c r="F1248" s="1">
        <v>1</v>
      </c>
      <c r="G1248" s="1">
        <v>4.5999999999999996</v>
      </c>
    </row>
    <row r="1249" spans="1:7" x14ac:dyDescent="0.3">
      <c r="A1249">
        <v>2003</v>
      </c>
      <c r="B1249" s="1">
        <v>12</v>
      </c>
      <c r="C1249" s="2">
        <f>DATE(tempdata[[#This Row],[Year]],tempdata[[#This Row],[Month]],15)</f>
        <v>37970</v>
      </c>
      <c r="D1249" s="3">
        <f>tempdata[[#This Row],[Year]]+1/24+(tempdata[[#This Row],[Month]]-1)/12</f>
        <v>2003.9583333333335</v>
      </c>
      <c r="E1249" s="1">
        <v>2.2000000000000002</v>
      </c>
      <c r="F1249" s="1">
        <v>-5</v>
      </c>
      <c r="G1249" s="1">
        <v>-1.4</v>
      </c>
    </row>
    <row r="1250" spans="1:7" x14ac:dyDescent="0.3">
      <c r="A1250">
        <v>2004</v>
      </c>
      <c r="B1250" s="1">
        <v>1</v>
      </c>
      <c r="C1250" s="2">
        <f>DATE(tempdata[[#This Row],[Year]],tempdata[[#This Row],[Month]],15)</f>
        <v>38001</v>
      </c>
      <c r="D1250" s="3">
        <f>tempdata[[#This Row],[Year]]+1/24+(tempdata[[#This Row],[Month]]-1)/12</f>
        <v>2004.0416666666667</v>
      </c>
      <c r="E1250" s="1">
        <v>-6.5</v>
      </c>
      <c r="F1250" s="1">
        <v>-16.2</v>
      </c>
      <c r="G1250" s="1">
        <v>-11.4</v>
      </c>
    </row>
    <row r="1251" spans="1:7" x14ac:dyDescent="0.3">
      <c r="A1251">
        <v>2004</v>
      </c>
      <c r="B1251" s="1">
        <v>2</v>
      </c>
      <c r="C1251" s="2">
        <f>DATE(tempdata[[#This Row],[Year]],tempdata[[#This Row],[Month]],15)</f>
        <v>38032</v>
      </c>
      <c r="D1251" s="3">
        <f>tempdata[[#This Row],[Year]]+1/24+(tempdata[[#This Row],[Month]]-1)/12</f>
        <v>2004.125</v>
      </c>
      <c r="E1251" s="1">
        <v>0.2</v>
      </c>
      <c r="F1251" s="1">
        <v>-9.9</v>
      </c>
      <c r="G1251" s="1">
        <v>-4.9000000000000004</v>
      </c>
    </row>
    <row r="1252" spans="1:7" x14ac:dyDescent="0.3">
      <c r="A1252">
        <v>2004</v>
      </c>
      <c r="B1252" s="1">
        <v>3</v>
      </c>
      <c r="C1252" s="2">
        <f>DATE(tempdata[[#This Row],[Year]],tempdata[[#This Row],[Month]],15)</f>
        <v>38061</v>
      </c>
      <c r="D1252" s="3">
        <f>tempdata[[#This Row],[Year]]+1/24+(tempdata[[#This Row],[Month]]-1)/12</f>
        <v>2004.2083333333335</v>
      </c>
      <c r="E1252" s="1">
        <v>5.7</v>
      </c>
      <c r="F1252" s="1">
        <v>-2.6</v>
      </c>
      <c r="G1252" s="1">
        <v>1.6</v>
      </c>
    </row>
    <row r="1253" spans="1:7" x14ac:dyDescent="0.3">
      <c r="A1253">
        <v>2004</v>
      </c>
      <c r="B1253" s="1">
        <v>4</v>
      </c>
      <c r="C1253" s="2">
        <f>DATE(tempdata[[#This Row],[Year]],tempdata[[#This Row],[Month]],15)</f>
        <v>38092</v>
      </c>
      <c r="D1253" s="3">
        <f>tempdata[[#This Row],[Year]]+1/24+(tempdata[[#This Row],[Month]]-1)/12</f>
        <v>2004.2916666666667</v>
      </c>
      <c r="E1253" s="1">
        <v>11.6</v>
      </c>
      <c r="F1253" s="1">
        <v>2.2999999999999998</v>
      </c>
      <c r="G1253" s="1">
        <v>7</v>
      </c>
    </row>
    <row r="1254" spans="1:7" x14ac:dyDescent="0.3">
      <c r="A1254">
        <v>2004</v>
      </c>
      <c r="B1254" s="1">
        <v>5</v>
      </c>
      <c r="C1254" s="2">
        <f>DATE(tempdata[[#This Row],[Year]],tempdata[[#This Row],[Month]],15)</f>
        <v>38122</v>
      </c>
      <c r="D1254" s="3">
        <f>tempdata[[#This Row],[Year]]+1/24+(tempdata[[#This Row],[Month]]-1)/12</f>
        <v>2004.375</v>
      </c>
      <c r="E1254" s="1">
        <v>18.5</v>
      </c>
      <c r="F1254" s="1">
        <v>9.4</v>
      </c>
      <c r="G1254" s="1">
        <v>14</v>
      </c>
    </row>
    <row r="1255" spans="1:7" x14ac:dyDescent="0.3">
      <c r="A1255">
        <v>2004</v>
      </c>
      <c r="B1255" s="1">
        <v>6</v>
      </c>
      <c r="C1255" s="2">
        <f>DATE(tempdata[[#This Row],[Year]],tempdata[[#This Row],[Month]],15)</f>
        <v>38153</v>
      </c>
      <c r="D1255" s="3">
        <f>tempdata[[#This Row],[Year]]+1/24+(tempdata[[#This Row],[Month]]-1)/12</f>
        <v>2004.4583333333335</v>
      </c>
      <c r="E1255" s="1">
        <v>22.4</v>
      </c>
      <c r="F1255" s="1">
        <v>13</v>
      </c>
      <c r="G1255" s="1">
        <v>17.7</v>
      </c>
    </row>
    <row r="1256" spans="1:7" x14ac:dyDescent="0.3">
      <c r="A1256">
        <v>2004</v>
      </c>
      <c r="B1256" s="1">
        <v>7</v>
      </c>
      <c r="C1256" s="2">
        <f>DATE(tempdata[[#This Row],[Year]],tempdata[[#This Row],[Month]],15)</f>
        <v>38183</v>
      </c>
      <c r="D1256" s="3">
        <f>tempdata[[#This Row],[Year]]+1/24+(tempdata[[#This Row],[Month]]-1)/12</f>
        <v>2004.5416666666667</v>
      </c>
      <c r="E1256" s="1">
        <v>24.9</v>
      </c>
      <c r="F1256" s="1">
        <v>16.600000000000001</v>
      </c>
      <c r="G1256" s="1">
        <v>20.8</v>
      </c>
    </row>
    <row r="1257" spans="1:7" x14ac:dyDescent="0.3">
      <c r="A1257">
        <v>2004</v>
      </c>
      <c r="B1257" s="1">
        <v>8</v>
      </c>
      <c r="C1257" s="2">
        <f>DATE(tempdata[[#This Row],[Year]],tempdata[[#This Row],[Month]],15)</f>
        <v>38214</v>
      </c>
      <c r="D1257" s="3">
        <f>tempdata[[#This Row],[Year]]+1/24+(tempdata[[#This Row],[Month]]-1)/12</f>
        <v>2004.625</v>
      </c>
      <c r="E1257" s="1">
        <v>23.7</v>
      </c>
      <c r="F1257" s="1">
        <v>15.7</v>
      </c>
      <c r="G1257" s="1">
        <v>19.7</v>
      </c>
    </row>
    <row r="1258" spans="1:7" x14ac:dyDescent="0.3">
      <c r="A1258">
        <v>2004</v>
      </c>
      <c r="B1258" s="1">
        <v>9</v>
      </c>
      <c r="C1258" s="2">
        <f>DATE(tempdata[[#This Row],[Year]],tempdata[[#This Row],[Month]],15)</f>
        <v>38245</v>
      </c>
      <c r="D1258" s="3">
        <f>tempdata[[#This Row],[Year]]+1/24+(tempdata[[#This Row],[Month]]-1)/12</f>
        <v>2004.7083333333335</v>
      </c>
      <c r="E1258" s="1">
        <v>22.9</v>
      </c>
      <c r="F1258" s="1">
        <v>12.9</v>
      </c>
      <c r="G1258" s="1">
        <v>17.899999999999999</v>
      </c>
    </row>
    <row r="1259" spans="1:7" x14ac:dyDescent="0.3">
      <c r="A1259">
        <v>2004</v>
      </c>
      <c r="B1259" s="1">
        <v>10</v>
      </c>
      <c r="C1259" s="2">
        <f>DATE(tempdata[[#This Row],[Year]],tempdata[[#This Row],[Month]],15)</f>
        <v>38275</v>
      </c>
      <c r="D1259" s="3">
        <f>tempdata[[#This Row],[Year]]+1/24+(tempdata[[#This Row],[Month]]-1)/12</f>
        <v>2004.7916666666667</v>
      </c>
      <c r="E1259" s="1">
        <v>14.3</v>
      </c>
      <c r="F1259" s="1">
        <v>6.4</v>
      </c>
      <c r="G1259" s="1">
        <v>10.4</v>
      </c>
    </row>
    <row r="1260" spans="1:7" x14ac:dyDescent="0.3">
      <c r="A1260">
        <v>2004</v>
      </c>
      <c r="B1260" s="1">
        <v>11</v>
      </c>
      <c r="C1260" s="2">
        <f>DATE(tempdata[[#This Row],[Year]],tempdata[[#This Row],[Month]],15)</f>
        <v>38306</v>
      </c>
      <c r="D1260" s="3">
        <f>tempdata[[#This Row],[Year]]+1/24+(tempdata[[#This Row],[Month]]-1)/12</f>
        <v>2004.875</v>
      </c>
      <c r="E1260" s="1">
        <v>8.6</v>
      </c>
      <c r="F1260" s="1">
        <v>1</v>
      </c>
      <c r="G1260" s="1">
        <v>4.9000000000000004</v>
      </c>
    </row>
    <row r="1261" spans="1:7" x14ac:dyDescent="0.3">
      <c r="A1261">
        <v>2004</v>
      </c>
      <c r="B1261" s="1">
        <v>12</v>
      </c>
      <c r="C1261" s="2">
        <f>DATE(tempdata[[#This Row],[Year]],tempdata[[#This Row],[Month]],15)</f>
        <v>38336</v>
      </c>
      <c r="D1261" s="3">
        <f>tempdata[[#This Row],[Year]]+1/24+(tempdata[[#This Row],[Month]]-1)/12</f>
        <v>2004.9583333333335</v>
      </c>
      <c r="E1261" s="1">
        <v>1.1000000000000001</v>
      </c>
      <c r="F1261" s="1">
        <v>-8.1</v>
      </c>
      <c r="G1261" s="1">
        <v>-3.5</v>
      </c>
    </row>
    <row r="1262" spans="1:7" x14ac:dyDescent="0.3">
      <c r="A1262">
        <v>2005</v>
      </c>
      <c r="B1262" s="1">
        <v>1</v>
      </c>
      <c r="C1262" s="2">
        <f>DATE(tempdata[[#This Row],[Year]],tempdata[[#This Row],[Month]],15)</f>
        <v>38367</v>
      </c>
      <c r="D1262" s="3">
        <f>tempdata[[#This Row],[Year]]+1/24+(tempdata[[#This Row],[Month]]-1)/12</f>
        <v>2005.0416666666667</v>
      </c>
      <c r="E1262" s="1">
        <v>-3.2</v>
      </c>
      <c r="F1262" s="1">
        <v>-12.3</v>
      </c>
      <c r="G1262" s="1">
        <v>-7.8</v>
      </c>
    </row>
    <row r="1263" spans="1:7" x14ac:dyDescent="0.3">
      <c r="A1263">
        <v>2005</v>
      </c>
      <c r="B1263" s="1">
        <v>2</v>
      </c>
      <c r="C1263" s="2">
        <f>DATE(tempdata[[#This Row],[Year]],tempdata[[#This Row],[Month]],15)</f>
        <v>38398</v>
      </c>
      <c r="D1263" s="3">
        <f>tempdata[[#This Row],[Year]]+1/24+(tempdata[[#This Row],[Month]]-1)/12</f>
        <v>2005.125</v>
      </c>
      <c r="E1263" s="1">
        <v>0</v>
      </c>
      <c r="F1263" s="1">
        <v>-9.4</v>
      </c>
      <c r="G1263" s="1">
        <v>-4.7</v>
      </c>
    </row>
    <row r="1264" spans="1:7" x14ac:dyDescent="0.3">
      <c r="A1264">
        <v>2005</v>
      </c>
      <c r="B1264" s="1">
        <v>3</v>
      </c>
      <c r="C1264" s="2">
        <f>DATE(tempdata[[#This Row],[Year]],tempdata[[#This Row],[Month]],15)</f>
        <v>38426</v>
      </c>
      <c r="D1264" s="3">
        <f>tempdata[[#This Row],[Year]]+1/24+(tempdata[[#This Row],[Month]]-1)/12</f>
        <v>2005.2083333333335</v>
      </c>
      <c r="E1264" s="1">
        <v>3.5</v>
      </c>
      <c r="F1264" s="1">
        <v>-6.2</v>
      </c>
      <c r="G1264" s="1">
        <v>-1.3</v>
      </c>
    </row>
    <row r="1265" spans="1:7" x14ac:dyDescent="0.3">
      <c r="A1265">
        <v>2005</v>
      </c>
      <c r="B1265" s="1">
        <v>4</v>
      </c>
      <c r="C1265" s="2">
        <f>DATE(tempdata[[#This Row],[Year]],tempdata[[#This Row],[Month]],15)</f>
        <v>38457</v>
      </c>
      <c r="D1265" s="3">
        <f>tempdata[[#This Row],[Year]]+1/24+(tempdata[[#This Row],[Month]]-1)/12</f>
        <v>2005.2916666666667</v>
      </c>
      <c r="E1265" s="1">
        <v>13</v>
      </c>
      <c r="F1265" s="1">
        <v>3</v>
      </c>
      <c r="G1265" s="1">
        <v>8</v>
      </c>
    </row>
    <row r="1266" spans="1:7" x14ac:dyDescent="0.3">
      <c r="A1266">
        <v>2005</v>
      </c>
      <c r="B1266" s="1">
        <v>5</v>
      </c>
      <c r="C1266" s="2">
        <f>DATE(tempdata[[#This Row],[Year]],tempdata[[#This Row],[Month]],15)</f>
        <v>38487</v>
      </c>
      <c r="D1266" s="3">
        <f>tempdata[[#This Row],[Year]]+1/24+(tempdata[[#This Row],[Month]]-1)/12</f>
        <v>2005.375</v>
      </c>
      <c r="E1266" s="1">
        <v>17.8</v>
      </c>
      <c r="F1266" s="1">
        <v>7.1</v>
      </c>
      <c r="G1266" s="1">
        <v>12.5</v>
      </c>
    </row>
    <row r="1267" spans="1:7" x14ac:dyDescent="0.3">
      <c r="A1267">
        <v>2005</v>
      </c>
      <c r="B1267" s="1">
        <v>6</v>
      </c>
      <c r="C1267" s="2">
        <f>DATE(tempdata[[#This Row],[Year]],tempdata[[#This Row],[Month]],15)</f>
        <v>38518</v>
      </c>
      <c r="D1267" s="3">
        <f>tempdata[[#This Row],[Year]]+1/24+(tempdata[[#This Row],[Month]]-1)/12</f>
        <v>2005.4583333333335</v>
      </c>
      <c r="E1267" s="1">
        <v>26.9</v>
      </c>
      <c r="F1267" s="1">
        <v>17.5</v>
      </c>
      <c r="G1267" s="1">
        <v>22.2</v>
      </c>
    </row>
    <row r="1268" spans="1:7" x14ac:dyDescent="0.3">
      <c r="A1268">
        <v>2005</v>
      </c>
      <c r="B1268" s="1">
        <v>7</v>
      </c>
      <c r="C1268" s="2">
        <f>DATE(tempdata[[#This Row],[Year]],tempdata[[#This Row],[Month]],15)</f>
        <v>38548</v>
      </c>
      <c r="D1268" s="3">
        <f>tempdata[[#This Row],[Year]]+1/24+(tempdata[[#This Row],[Month]]-1)/12</f>
        <v>2005.5416666666667</v>
      </c>
      <c r="E1268" s="1">
        <v>29</v>
      </c>
      <c r="F1268" s="1">
        <v>19</v>
      </c>
      <c r="G1268" s="1">
        <v>24</v>
      </c>
    </row>
    <row r="1269" spans="1:7" x14ac:dyDescent="0.3">
      <c r="A1269">
        <v>2005</v>
      </c>
      <c r="B1269" s="1">
        <v>8</v>
      </c>
      <c r="C1269" s="2">
        <f>DATE(tempdata[[#This Row],[Year]],tempdata[[#This Row],[Month]],15)</f>
        <v>38579</v>
      </c>
      <c r="D1269" s="3">
        <f>tempdata[[#This Row],[Year]]+1/24+(tempdata[[#This Row],[Month]]-1)/12</f>
        <v>2005.625</v>
      </c>
      <c r="E1269" s="1">
        <v>27.4</v>
      </c>
      <c r="F1269" s="1">
        <v>18</v>
      </c>
      <c r="G1269" s="1">
        <v>22.7</v>
      </c>
    </row>
    <row r="1270" spans="1:7" x14ac:dyDescent="0.3">
      <c r="A1270">
        <v>2005</v>
      </c>
      <c r="B1270" s="1">
        <v>9</v>
      </c>
      <c r="C1270" s="2">
        <f>DATE(tempdata[[#This Row],[Year]],tempdata[[#This Row],[Month]],15)</f>
        <v>38610</v>
      </c>
      <c r="D1270" s="3">
        <f>tempdata[[#This Row],[Year]]+1/24+(tempdata[[#This Row],[Month]]-1)/12</f>
        <v>2005.7083333333335</v>
      </c>
      <c r="E1270" s="1">
        <v>23.7</v>
      </c>
      <c r="F1270" s="1">
        <v>14</v>
      </c>
      <c r="G1270" s="1">
        <v>18.8</v>
      </c>
    </row>
    <row r="1271" spans="1:7" x14ac:dyDescent="0.3">
      <c r="A1271">
        <v>2005</v>
      </c>
      <c r="B1271" s="1">
        <v>10</v>
      </c>
      <c r="C1271" s="2">
        <f>DATE(tempdata[[#This Row],[Year]],tempdata[[#This Row],[Month]],15)</f>
        <v>38640</v>
      </c>
      <c r="D1271" s="3">
        <f>tempdata[[#This Row],[Year]]+1/24+(tempdata[[#This Row],[Month]]-1)/12</f>
        <v>2005.7916666666667</v>
      </c>
      <c r="E1271" s="1">
        <v>14.5</v>
      </c>
      <c r="F1271" s="1">
        <v>7.5</v>
      </c>
      <c r="G1271" s="1">
        <v>11</v>
      </c>
    </row>
    <row r="1272" spans="1:7" x14ac:dyDescent="0.3">
      <c r="A1272">
        <v>2005</v>
      </c>
      <c r="B1272" s="1">
        <v>11</v>
      </c>
      <c r="C1272" s="2">
        <f>DATE(tempdata[[#This Row],[Year]],tempdata[[#This Row],[Month]],15)</f>
        <v>38671</v>
      </c>
      <c r="D1272" s="3">
        <f>tempdata[[#This Row],[Year]]+1/24+(tempdata[[#This Row],[Month]]-1)/12</f>
        <v>2005.875</v>
      </c>
      <c r="E1272" s="1">
        <v>9.3000000000000007</v>
      </c>
      <c r="F1272" s="1">
        <v>1.1000000000000001</v>
      </c>
      <c r="G1272" s="1">
        <v>5.2</v>
      </c>
    </row>
    <row r="1273" spans="1:7" x14ac:dyDescent="0.3">
      <c r="A1273">
        <v>2005</v>
      </c>
      <c r="B1273" s="1">
        <v>12</v>
      </c>
      <c r="C1273" s="2">
        <f>DATE(tempdata[[#This Row],[Year]],tempdata[[#This Row],[Month]],15)</f>
        <v>38701</v>
      </c>
      <c r="D1273" s="3">
        <f>tempdata[[#This Row],[Year]]+1/24+(tempdata[[#This Row],[Month]]-1)/12</f>
        <v>2005.9583333333335</v>
      </c>
      <c r="E1273" s="1">
        <v>-0.4</v>
      </c>
      <c r="F1273" s="1">
        <v>-6.9</v>
      </c>
      <c r="G1273" s="1">
        <v>-3.7</v>
      </c>
    </row>
    <row r="1274" spans="1:7" x14ac:dyDescent="0.3">
      <c r="A1274">
        <v>2006</v>
      </c>
      <c r="B1274" s="1">
        <v>1</v>
      </c>
      <c r="C1274" s="2">
        <f>DATE(tempdata[[#This Row],[Year]],tempdata[[#This Row],[Month]],15)</f>
        <v>38732</v>
      </c>
      <c r="D1274" s="3">
        <f>tempdata[[#This Row],[Year]]+1/24+(tempdata[[#This Row],[Month]]-1)/12</f>
        <v>2006.0416666666667</v>
      </c>
      <c r="E1274" s="1">
        <v>3</v>
      </c>
      <c r="F1274" s="1">
        <v>-5.2</v>
      </c>
      <c r="G1274" s="1">
        <v>-1.1000000000000001</v>
      </c>
    </row>
    <row r="1275" spans="1:7" x14ac:dyDescent="0.3">
      <c r="A1275">
        <v>2006</v>
      </c>
      <c r="B1275" s="1">
        <v>2</v>
      </c>
      <c r="C1275" s="2">
        <f>DATE(tempdata[[#This Row],[Year]],tempdata[[#This Row],[Month]],15)</f>
        <v>38763</v>
      </c>
      <c r="D1275" s="3">
        <f>tempdata[[#This Row],[Year]]+1/24+(tempdata[[#This Row],[Month]]-1)/12</f>
        <v>2006.125</v>
      </c>
      <c r="E1275" s="1">
        <v>-0.2</v>
      </c>
      <c r="F1275" s="1">
        <v>-8.4</v>
      </c>
      <c r="G1275" s="1">
        <v>-4.3</v>
      </c>
    </row>
    <row r="1276" spans="1:7" x14ac:dyDescent="0.3">
      <c r="A1276">
        <v>2006</v>
      </c>
      <c r="B1276" s="1">
        <v>3</v>
      </c>
      <c r="C1276" s="2">
        <f>DATE(tempdata[[#This Row],[Year]],tempdata[[#This Row],[Month]],15)</f>
        <v>38791</v>
      </c>
      <c r="D1276" s="3">
        <f>tempdata[[#This Row],[Year]]+1/24+(tempdata[[#This Row],[Month]]-1)/12</f>
        <v>2006.2083333333335</v>
      </c>
      <c r="E1276" s="1">
        <v>5.7</v>
      </c>
      <c r="F1276" s="1">
        <v>-4.2</v>
      </c>
      <c r="G1276" s="1">
        <v>0.7</v>
      </c>
    </row>
    <row r="1277" spans="1:7" x14ac:dyDescent="0.3">
      <c r="A1277">
        <v>2006</v>
      </c>
      <c r="B1277" s="1">
        <v>4</v>
      </c>
      <c r="C1277" s="2">
        <f>DATE(tempdata[[#This Row],[Year]],tempdata[[#This Row],[Month]],15)</f>
        <v>38822</v>
      </c>
      <c r="D1277" s="3">
        <f>tempdata[[#This Row],[Year]]+1/24+(tempdata[[#This Row],[Month]]-1)/12</f>
        <v>2006.2916666666667</v>
      </c>
      <c r="E1277" s="1">
        <v>13.7</v>
      </c>
      <c r="F1277" s="1">
        <v>3.3</v>
      </c>
      <c r="G1277" s="1">
        <v>8.5</v>
      </c>
    </row>
    <row r="1278" spans="1:7" x14ac:dyDescent="0.3">
      <c r="A1278">
        <v>2006</v>
      </c>
      <c r="B1278" s="1">
        <v>5</v>
      </c>
      <c r="C1278" s="2">
        <f>DATE(tempdata[[#This Row],[Year]],tempdata[[#This Row],[Month]],15)</f>
        <v>38852</v>
      </c>
      <c r="D1278" s="3">
        <f>tempdata[[#This Row],[Year]]+1/24+(tempdata[[#This Row],[Month]]-1)/12</f>
        <v>2006.375</v>
      </c>
      <c r="E1278" s="1">
        <v>20</v>
      </c>
      <c r="F1278" s="1">
        <v>9.6999999999999993</v>
      </c>
      <c r="G1278" s="1">
        <v>14.9</v>
      </c>
    </row>
    <row r="1279" spans="1:7" x14ac:dyDescent="0.3">
      <c r="A1279">
        <v>2006</v>
      </c>
      <c r="B1279" s="1">
        <v>6</v>
      </c>
      <c r="C1279" s="2">
        <f>DATE(tempdata[[#This Row],[Year]],tempdata[[#This Row],[Month]],15)</f>
        <v>38883</v>
      </c>
      <c r="D1279" s="3">
        <f>tempdata[[#This Row],[Year]]+1/24+(tempdata[[#This Row],[Month]]-1)/12</f>
        <v>2006.4583333333335</v>
      </c>
      <c r="E1279" s="1">
        <v>24.3</v>
      </c>
      <c r="F1279" s="1">
        <v>14.9</v>
      </c>
      <c r="G1279" s="1">
        <v>19.600000000000001</v>
      </c>
    </row>
    <row r="1280" spans="1:7" x14ac:dyDescent="0.3">
      <c r="A1280">
        <v>2006</v>
      </c>
      <c r="B1280" s="1">
        <v>7</v>
      </c>
      <c r="C1280" s="2">
        <f>DATE(tempdata[[#This Row],[Year]],tempdata[[#This Row],[Month]],15)</f>
        <v>38913</v>
      </c>
      <c r="D1280" s="3">
        <f>tempdata[[#This Row],[Year]]+1/24+(tempdata[[#This Row],[Month]]-1)/12</f>
        <v>2006.5416666666667</v>
      </c>
      <c r="E1280" s="1">
        <v>27.6</v>
      </c>
      <c r="F1280" s="1">
        <v>19</v>
      </c>
      <c r="G1280" s="1">
        <v>23.3</v>
      </c>
    </row>
    <row r="1281" spans="1:7" x14ac:dyDescent="0.3">
      <c r="A1281">
        <v>2006</v>
      </c>
      <c r="B1281" s="1">
        <v>8</v>
      </c>
      <c r="C1281" s="2">
        <f>DATE(tempdata[[#This Row],[Year]],tempdata[[#This Row],[Month]],15)</f>
        <v>38944</v>
      </c>
      <c r="D1281" s="3">
        <f>tempdata[[#This Row],[Year]]+1/24+(tempdata[[#This Row],[Month]]-1)/12</f>
        <v>2006.625</v>
      </c>
      <c r="E1281" s="1">
        <v>26.9</v>
      </c>
      <c r="F1281" s="1">
        <v>16.3</v>
      </c>
      <c r="G1281" s="1">
        <v>21.6</v>
      </c>
    </row>
    <row r="1282" spans="1:7" x14ac:dyDescent="0.3">
      <c r="A1282">
        <v>2006</v>
      </c>
      <c r="B1282" s="1">
        <v>9</v>
      </c>
      <c r="C1282" s="2">
        <f>DATE(tempdata[[#This Row],[Year]],tempdata[[#This Row],[Month]],15)</f>
        <v>38975</v>
      </c>
      <c r="D1282" s="3">
        <f>tempdata[[#This Row],[Year]]+1/24+(tempdata[[#This Row],[Month]]-1)/12</f>
        <v>2006.7083333333335</v>
      </c>
      <c r="E1282" s="1">
        <v>19.899999999999999</v>
      </c>
      <c r="F1282" s="1">
        <v>11.5</v>
      </c>
      <c r="G1282" s="1">
        <v>15.7</v>
      </c>
    </row>
    <row r="1283" spans="1:7" x14ac:dyDescent="0.3">
      <c r="A1283">
        <v>2006</v>
      </c>
      <c r="B1283" s="1">
        <v>10</v>
      </c>
      <c r="C1283" s="2">
        <f>DATE(tempdata[[#This Row],[Year]],tempdata[[#This Row],[Month]],15)</f>
        <v>39005</v>
      </c>
      <c r="D1283" s="3">
        <f>tempdata[[#This Row],[Year]]+1/24+(tempdata[[#This Row],[Month]]-1)/12</f>
        <v>2006.7916666666667</v>
      </c>
      <c r="E1283" s="1">
        <v>13.1</v>
      </c>
      <c r="F1283" s="1">
        <v>4.7</v>
      </c>
      <c r="G1283" s="1">
        <v>8.9</v>
      </c>
    </row>
    <row r="1284" spans="1:7" x14ac:dyDescent="0.3">
      <c r="A1284">
        <v>2006</v>
      </c>
      <c r="B1284" s="1">
        <v>11</v>
      </c>
      <c r="C1284" s="2">
        <f>DATE(tempdata[[#This Row],[Year]],tempdata[[#This Row],[Month]],15)</f>
        <v>39036</v>
      </c>
      <c r="D1284" s="3">
        <f>tempdata[[#This Row],[Year]]+1/24+(tempdata[[#This Row],[Month]]-1)/12</f>
        <v>2006.875</v>
      </c>
      <c r="E1284" s="1">
        <v>8.8000000000000007</v>
      </c>
      <c r="F1284" s="1">
        <v>1.8</v>
      </c>
      <c r="G1284" s="1">
        <v>5.3</v>
      </c>
    </row>
    <row r="1285" spans="1:7" x14ac:dyDescent="0.3">
      <c r="A1285">
        <v>2006</v>
      </c>
      <c r="B1285" s="1">
        <v>12</v>
      </c>
      <c r="C1285" s="2">
        <f>DATE(tempdata[[#This Row],[Year]],tempdata[[#This Row],[Month]],15)</f>
        <v>39066</v>
      </c>
      <c r="D1285" s="3">
        <f>tempdata[[#This Row],[Year]]+1/24+(tempdata[[#This Row],[Month]]-1)/12</f>
        <v>2006.9583333333335</v>
      </c>
      <c r="E1285" s="1">
        <v>5.2</v>
      </c>
      <c r="F1285" s="1">
        <v>-1.7</v>
      </c>
      <c r="G1285" s="1">
        <v>1.8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precY</vt:lpstr>
      <vt:lpstr>precM</vt:lpstr>
      <vt:lpstr>Precipitation Charts</vt:lpstr>
      <vt:lpstr>tempQ</vt:lpstr>
      <vt:lpstr>tempY</vt:lpstr>
      <vt:lpstr>tempdata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crossover</dc:creator>
  <cp:lastModifiedBy>Pierre Chausse</cp:lastModifiedBy>
  <dcterms:created xsi:type="dcterms:W3CDTF">2020-02-19T19:30:08Z</dcterms:created>
  <dcterms:modified xsi:type="dcterms:W3CDTF">2020-03-16T05:02:04Z</dcterms:modified>
</cp:coreProperties>
</file>