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U SEM 1\OR 531 001\"/>
    </mc:Choice>
  </mc:AlternateContent>
  <xr:revisionPtr revIDLastSave="0" documentId="13_ncr:1_{9319A254-A395-4811-B58C-580886F9885E}" xr6:coauthVersionLast="47" xr6:coauthVersionMax="47" xr10:uidLastSave="{00000000-0000-0000-0000-000000000000}"/>
  <bookViews>
    <workbookView xWindow="-108" yWindow="-108" windowWidth="23256" windowHeight="12576" activeTab="1" xr2:uid="{6EF267F0-00DF-4787-AF5D-8DB59553F012}"/>
  </bookViews>
  <sheets>
    <sheet name="Q3" sheetId="1" r:id="rId1"/>
    <sheet name="Q3 Sensitivity Report 1" sheetId="3" r:id="rId2"/>
    <sheet name="Q3 Answer Report 1" sheetId="2" r:id="rId3"/>
    <sheet name="Q9" sheetId="7" r:id="rId4"/>
  </sheets>
  <definedNames>
    <definedName name="solver_adj" localSheetId="0" hidden="1">'Q3'!$C$11:$G$14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ng" localSheetId="1" hidden="1">0</definedName>
    <definedName name="solver_eng" localSheetId="3" hidden="1">0</definedName>
    <definedName name="solver_est" localSheetId="0" hidden="1">1</definedName>
    <definedName name="solver_itr" localSheetId="0" hidden="1">2147483647</definedName>
    <definedName name="solver_lhs1" localSheetId="0" hidden="1">'Q3'!$C$7:$G$7</definedName>
    <definedName name="solver_lhs2" localSheetId="0" hidden="1">'Q3'!$H$11:$H$14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'Q3'!$C$17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1</definedName>
    <definedName name="solver_rhs1" localSheetId="0" hidden="1">'Q3'!$C$15:$G$15</definedName>
    <definedName name="solver_rhs2" localSheetId="0" hidden="1">'Q3'!$H$3:$H$6</definedName>
    <definedName name="solver_rlx" localSheetId="0" hidden="1">2</definedName>
    <definedName name="solver_rsd" localSheetId="0" hidden="1">0</definedName>
    <definedName name="solver_scl" localSheetId="0" hidden="1">0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4" i="7" l="1"/>
  <c r="Q15" i="7"/>
  <c r="Q16" i="7"/>
  <c r="Q17" i="7"/>
  <c r="Q18" i="7"/>
  <c r="Q13" i="7"/>
  <c r="H23" i="1"/>
  <c r="H22" i="1"/>
  <c r="H21" i="1"/>
  <c r="H20" i="1"/>
  <c r="C15" i="1"/>
  <c r="C17" i="1"/>
  <c r="H12" i="1"/>
  <c r="H13" i="1"/>
  <c r="H14" i="1"/>
  <c r="H11" i="1"/>
  <c r="F15" i="1"/>
  <c r="E15" i="1"/>
  <c r="D15" i="1"/>
  <c r="G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Darsh Agrawal</author>
  </authors>
  <commentList>
    <comment ref="C17" authorId="0" shapeId="0" xr:uid="{95F8E6AD-171F-411A-B972-635227AC575A}">
      <text>
        <r>
          <rPr>
            <b/>
            <sz val="9"/>
            <color indexed="81"/>
            <rFont val="Tahoma"/>
            <family val="2"/>
          </rPr>
          <t>Q3.a</t>
        </r>
      </text>
    </comment>
    <comment ref="B20" authorId="0" shapeId="0" xr:uid="{F2AA7D93-04E6-4C74-BE49-EE958987C60F}">
      <text>
        <r>
          <rPr>
            <b/>
            <sz val="9"/>
            <color indexed="81"/>
            <rFont val="Tahoma"/>
            <family val="2"/>
          </rPr>
          <t>Q3.b</t>
        </r>
      </text>
    </comment>
  </commentList>
</comments>
</file>

<file path=xl/sharedStrings.xml><?xml version="1.0" encoding="utf-8"?>
<sst xmlns="http://schemas.openxmlformats.org/spreadsheetml/2006/main" count="272" uniqueCount="141">
  <si>
    <t>Shipping carpets</t>
  </si>
  <si>
    <t>D1</t>
  </si>
  <si>
    <t>D2</t>
  </si>
  <si>
    <t>D3</t>
  </si>
  <si>
    <t>D4</t>
  </si>
  <si>
    <t>D5</t>
  </si>
  <si>
    <t>F1</t>
  </si>
  <si>
    <t>F2</t>
  </si>
  <si>
    <t>F3</t>
  </si>
  <si>
    <t>F4</t>
  </si>
  <si>
    <t>Capacity</t>
  </si>
  <si>
    <t>Demand</t>
  </si>
  <si>
    <t>Parameters:</t>
  </si>
  <si>
    <t>Decisions for capacity:</t>
  </si>
  <si>
    <t>Min cost</t>
  </si>
  <si>
    <t>Microsoft Excel 16.0 Answer Report</t>
  </si>
  <si>
    <t>Worksheet: [Book1]Sheet1</t>
  </si>
  <si>
    <t>Report Created: 3/8/2022 11:54:37 PM</t>
  </si>
  <si>
    <t>Result: Solver found a solution.  All Constraints and optimality conditions are satisfied.</t>
  </si>
  <si>
    <t>Solver Engine</t>
  </si>
  <si>
    <t>Engine: Simplex LP</t>
  </si>
  <si>
    <t>Solution Time: 0.031 Seconds.</t>
  </si>
  <si>
    <t>Iterations: 19 Subproblems: 0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</si>
  <si>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</si>
  <si>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</si>
  <si>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</si>
  <si>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</si>
  <si>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</si>
  <si>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</si>
  <si>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</si>
  <si>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</si>
  <si>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</si>
  <si>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</si>
  <si>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</si>
  <si>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</si>
  <si>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</si>
  <si>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</si>
  <si>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</si>
  <si>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$C$17</t>
  </si>
  <si>
    <t>Min cost D1</t>
  </si>
  <si>
    <t>$C$11</t>
  </si>
  <si>
    <t>F1 D1</t>
  </si>
  <si>
    <t>Contin</t>
  </si>
  <si>
    <t>$D$11</t>
  </si>
  <si>
    <t>F1 D2</t>
  </si>
  <si>
    <t>$E$11</t>
  </si>
  <si>
    <t>F1 D3</t>
  </si>
  <si>
    <t>$F$11</t>
  </si>
  <si>
    <t>F1 D4</t>
  </si>
  <si>
    <t>$G$11</t>
  </si>
  <si>
    <t>F1 D5</t>
  </si>
  <si>
    <t>$C$12</t>
  </si>
  <si>
    <t>F2 D1</t>
  </si>
  <si>
    <t>$D$12</t>
  </si>
  <si>
    <t>F2 D2</t>
  </si>
  <si>
    <t>$E$12</t>
  </si>
  <si>
    <t>F2 D3</t>
  </si>
  <si>
    <t>$F$12</t>
  </si>
  <si>
    <t>F2 D4</t>
  </si>
  <si>
    <t>$G$12</t>
  </si>
  <si>
    <t>F2 D5</t>
  </si>
  <si>
    <t>$C$13</t>
  </si>
  <si>
    <t>F3 D1</t>
  </si>
  <si>
    <t>$D$13</t>
  </si>
  <si>
    <t>F3 D2</t>
  </si>
  <si>
    <t>$E$13</t>
  </si>
  <si>
    <t>F3 D3</t>
  </si>
  <si>
    <t>$F$13</t>
  </si>
  <si>
    <t>F3 D4</t>
  </si>
  <si>
    <t>$G$13</t>
  </si>
  <si>
    <t>F3 D5</t>
  </si>
  <si>
    <t>$C$14</t>
  </si>
  <si>
    <t>F4 D1</t>
  </si>
  <si>
    <t>$D$14</t>
  </si>
  <si>
    <t>F4 D2</t>
  </si>
  <si>
    <t>$E$14</t>
  </si>
  <si>
    <t>F4 D3</t>
  </si>
  <si>
    <t>$F$14</t>
  </si>
  <si>
    <t>F4 D4</t>
  </si>
  <si>
    <t>$G$14</t>
  </si>
  <si>
    <t>F4 D5</t>
  </si>
  <si>
    <t>$C$7</t>
  </si>
  <si>
    <t>Demand D1</t>
  </si>
  <si>
    <t>$C$7=$C$15</t>
  </si>
  <si>
    <t>Binding</t>
  </si>
  <si>
    <t>$D$7</t>
  </si>
  <si>
    <t>Demand D2</t>
  </si>
  <si>
    <t>$D$7=$D$15</t>
  </si>
  <si>
    <t>$E$7</t>
  </si>
  <si>
    <t>Demand D3</t>
  </si>
  <si>
    <t>$E$7=$E$15</t>
  </si>
  <si>
    <t>$F$7</t>
  </si>
  <si>
    <t>Demand D4</t>
  </si>
  <si>
    <t>$F$7=$F$15</t>
  </si>
  <si>
    <t>$G$7</t>
  </si>
  <si>
    <t>Demand D5</t>
  </si>
  <si>
    <t>$G$7=$G$15</t>
  </si>
  <si>
    <t>$H$11</t>
  </si>
  <si>
    <t>F1 Capacity</t>
  </si>
  <si>
    <t>$H$11&lt;=$H$3</t>
  </si>
  <si>
    <t>$H$12</t>
  </si>
  <si>
    <t>F2 Capacity</t>
  </si>
  <si>
    <t>$H$12&lt;=$H$4</t>
  </si>
  <si>
    <t>Not Binding</t>
  </si>
  <si>
    <t>$H$13</t>
  </si>
  <si>
    <t>F3 Capacity</t>
  </si>
  <si>
    <t>$H$13&lt;=$H$5</t>
  </si>
  <si>
    <t>$H$14</t>
  </si>
  <si>
    <t>F4 Capacity</t>
  </si>
  <si>
    <t>$H$14&lt;=$H$6</t>
  </si>
  <si>
    <t>Microsoft Excel 16.0 Sensitivity Report</t>
  </si>
  <si>
    <t>Report Created: 3/8/2022 11:54:38 PM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</si>
  <si>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</si>
  <si>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</si>
  <si>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</si>
  <si>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</si>
  <si>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</si>
  <si>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</si>
  <si>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</si>
  <si>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</si>
  <si>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</si>
  <si>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</si>
  <si>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</si>
  <si>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</si>
  <si>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</si>
  <si>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 xml:space="preserve"> </t>
  </si>
  <si>
    <t>C</t>
  </si>
  <si>
    <t>D</t>
  </si>
  <si>
    <t>A1</t>
  </si>
  <si>
    <t>A2</t>
  </si>
  <si>
    <t>A3</t>
  </si>
  <si>
    <t>Output</t>
  </si>
  <si>
    <t>=</t>
  </si>
  <si>
    <t>Invest</t>
  </si>
  <si>
    <t>Year 1</t>
  </si>
  <si>
    <t>Year 2</t>
  </si>
  <si>
    <t>Year 3</t>
  </si>
  <si>
    <t>Year 4</t>
  </si>
  <si>
    <t>Year 5</t>
  </si>
  <si>
    <t>End result</t>
  </si>
  <si>
    <t>Uncle's investing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</si>
</sst>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6" xfId="0" applyBorder="1"/>
    <xf numFmtId="0" fontId="1" fillId="0" borderId="6" xfId="0" applyFont="1" applyBorder="1"/>
    <xf numFmtId="0" fontId="1" fillId="3" borderId="6" xfId="0" applyFont="1" applyFill="1" applyBorder="1"/>
    <xf numFmtId="0" fontId="0" fillId="2" borderId="6" xfId="0" applyFill="1" applyBorder="1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6" xfId="0" applyFill="1" applyBorder="1"/>
    <xf numFmtId="0" fontId="0" fillId="0" borderId="0" xfId="0"/>
    <xf numFmtId="0" fontId="1" fillId="0" borderId="0" xfId="0" applyFont="1"/>
    <xf numFmtId="0" fontId="1" fillId="4" borderId="6" xfId="0" applyFont="1" applyFill="1" applyBorder="1"/>
    <xf numFmtId="0" fontId="0" fillId="0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17929</xdr:colOff>
      <xdr:row>24</xdr:row>
      <xdr:rowOff>0</xdr:rowOff>
    </xdr:from>
    <xdr:to>
      <xdr:col>8</xdr:col>
      <xdr:colOff>8964</xdr:colOff>
      <xdr:row>29</xdr:row>
      <xdr:rowOff>152399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1C67FD0-06C9-4670-A97D-4CCD3621E857}"/>
            </a:ext>
          </a:extLst>
        </xdr:cNvPr>
        <xdr:cNvSpPr/>
      </xdr:nvSpPr>
      <xdr:spPr>
        <a:xfrm>
          <a:off x="1111623" y="4303059"/>
          <a:ext cx="4993341" cy="104886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Q3.C) As we can see in the shadow report, the price for D3 is $14 for 1000 rolls, and the cost for D4 is $17 per 1000 rolls, if we decrease 1000</a:t>
          </a:r>
          <a:r>
            <a:rPr lang="en-US" sz="1100" baseline="0"/>
            <a:t> rolls from D3, there is a deduction of $14 from the cost, but there is an incease in 1000 rolls from D4, therefore there is an increase of $17 in total cost. </a:t>
          </a:r>
        </a:p>
        <a:p>
          <a:pPr algn="l"/>
          <a:r>
            <a:rPr lang="en-US" sz="1100" baseline="0"/>
            <a:t>So the total cost comes to 17-14=3$. When added to tal, the cost becomes $2663.</a:t>
          </a:r>
        </a:p>
      </xdr:txBody>
    </xdr:sp>
    <xdr:clientData/>
  </xdr:twoCellAnchor>
  <xdr:twoCellAnchor>
    <xdr:from>
      <xdr:col>8</xdr:col>
      <xdr:colOff>8964</xdr:colOff>
      <xdr:row>18</xdr:row>
      <xdr:rowOff>0</xdr:rowOff>
    </xdr:from>
    <xdr:to>
      <xdr:col>12</xdr:col>
      <xdr:colOff>403412</xdr:colOff>
      <xdr:row>20</xdr:row>
      <xdr:rowOff>134471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87F3639-3DEB-42B0-B88D-B430E6F523EB}"/>
            </a:ext>
          </a:extLst>
        </xdr:cNvPr>
        <xdr:cNvSpPr/>
      </xdr:nvSpPr>
      <xdr:spPr>
        <a:xfrm>
          <a:off x="6104964" y="3227294"/>
          <a:ext cx="2832848" cy="49305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Q3.b) The</a:t>
          </a:r>
          <a:r>
            <a:rPr lang="en-US" sz="1100" baseline="0"/>
            <a:t> cost of distribution plan in part A is </a:t>
          </a:r>
        </a:p>
        <a:p>
          <a:pPr algn="l"/>
          <a:r>
            <a:rPr lang="en-US" sz="1100" baseline="0"/>
            <a:t>$2660*1000=$2660000.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19</xdr:row>
      <xdr:rowOff>0</xdr:rowOff>
    </xdr:from>
    <xdr:to>
      <xdr:col>7</xdr:col>
      <xdr:colOff>487680</xdr:colOff>
      <xdr:row>21</xdr:row>
      <xdr:rowOff>167640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514356-E1F8-4097-9CD4-95F8ED7A2ED2}"/>
            </a:ext>
          </a:extLst>
        </xdr:cNvPr>
        <xdr:cNvSpPr/>
      </xdr:nvSpPr>
      <xdr:spPr>
        <a:xfrm>
          <a:off x="1836420" y="3474720"/>
          <a:ext cx="3550920" cy="5334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A) The</a:t>
          </a:r>
          <a:r>
            <a:rPr lang="en-US" sz="1100" baseline="0"/>
            <a:t> amount available after 5 years after investing most amount in plan c is $ 120105.9.</a:t>
          </a:r>
          <a:endParaRPr lang="en-US" sz="1100"/>
        </a:p>
      </xdr:txBody>
    </xdr:sp>
    <xdr:clientData/>
  </xdr:twoCellAnchor>
  <xdr:twoCellAnchor>
    <xdr:from>
      <xdr:col>9</xdr:col>
      <xdr:colOff>22860</xdr:colOff>
      <xdr:row>19</xdr:row>
      <xdr:rowOff>0</xdr:rowOff>
    </xdr:from>
    <xdr:to>
      <xdr:col>15</xdr:col>
      <xdr:colOff>281940</xdr:colOff>
      <xdr:row>23</xdr:row>
      <xdr:rowOff>160020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C4F9F4C-67C0-46AF-B376-FA03BA43F809}"/>
            </a:ext>
          </a:extLst>
        </xdr:cNvPr>
        <xdr:cNvSpPr/>
      </xdr:nvSpPr>
      <xdr:spPr>
        <a:xfrm>
          <a:off x="6141720" y="3474720"/>
          <a:ext cx="3916680" cy="89154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B) The balloon amout is $24000. When</a:t>
          </a:r>
          <a:r>
            <a:rPr lang="en-US" sz="1100" baseline="0"/>
            <a:t> invested $72352.94 in scheme 3, uncle gets maximum output as $120105.9, out of which $17647.06 at the apr of 1.36 equals $24000 which is the balloon amount.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86" row="0">
    <wetp:webextensionref xmlns:r="http://schemas.openxmlformats.org/officeDocument/2006/relationships" r:id="rId1"/>
  </wetp:taskpane>
  <wetp:taskpane dockstate="right" visibility="0" width="438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430C620-2C81-4E6D-917A-3309F95C47D8}">
  <we:reference id="0986d9dd-94f1-4b67-978d-c4cf6e6142a8" version="21.5.1.1" store="EXCatalog" storeType="EXCatalog"/>
  <we:alternateReferences>
    <we:reference id="WA200000018" version="21.5.1.1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PsiOptStatus</we:customFunctionIds>
        <we:customFunctionIds>PsiPivotCube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8F93E27C-13F9-4C43-BF11-6D5ECD77040C}">
  <we:reference id="1e10eb66-9ba2-46e3-84ee-57e2a49831f0" version="3.0.0.1" store="EXCatalog" storeType="EXCatalog"/>
  <we:alternateReferences>
    <we:reference id="WA104100404" version="3.0.0.1" store="en-US" storeType="OMEX"/>
  </we:alternateReferences>
  <we:properties>
    <we:property name="UniqueID" value="&quot;2022291646812962350&quot;"/>
    <we:property name="KlxSUCFeTwEXGA==" value="&quot;XX0TBmU=&quot;"/>
    <we:property name="KlxSUCFeTz0aHictFTULF1M=" value="&quot;NWQ=&quot;"/>
    <we:property name="KlxSUCFeTwMUChwhCQ==" value="&quot;SA==&quot;"/>
  </we:properties>
  <we:bindings>
    <we:binding id="refEdit" type="matrix" appref="{36C92340-FE07-473E-9302-19978467BE5C}"/>
    <we:binding id="Worker" type="matrix" appref="{1E7650C9-B730-46BA-BC3B-6D81D52B8EF1}"/>
    <we:binding id="Obj" type="matrix" appref="{62DEA87E-38C6-4FFB-904E-516D02B296B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66AD-350E-40E8-AC4B-6AE30FF0B5FE}">
  <dimension ref="A1:H25"/>
  <sheetViews>
    <sheetView zoomScale="85" zoomScaleNormal="85" workbookViewId="0">
      <selection activeCell="N21" sqref="N21"/>
    </sheetView>
  </sheetViews>
  <sheetFormatPr defaultRowHeight="14.4" x14ac:dyDescent="0.3"/>
  <cols>
    <col min="1" max="1" width="15.88671875" bestFit="1" customWidth="1"/>
    <col min="2" max="2" width="19.5546875" bestFit="1" customWidth="1"/>
  </cols>
  <sheetData>
    <row r="1" spans="1:8" x14ac:dyDescent="0.3">
      <c r="A1" s="2" t="s">
        <v>0</v>
      </c>
      <c r="B1" s="1" t="s">
        <v>12</v>
      </c>
    </row>
    <row r="2" spans="1:8" x14ac:dyDescent="0.3">
      <c r="B2" s="10"/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10</v>
      </c>
    </row>
    <row r="3" spans="1:8" x14ac:dyDescent="0.3">
      <c r="B3" s="11" t="s">
        <v>6</v>
      </c>
      <c r="C3" s="10">
        <v>11</v>
      </c>
      <c r="D3" s="10">
        <v>16</v>
      </c>
      <c r="E3" s="10">
        <v>18</v>
      </c>
      <c r="F3" s="10">
        <v>22</v>
      </c>
      <c r="G3" s="10">
        <v>15</v>
      </c>
      <c r="H3" s="10">
        <v>40</v>
      </c>
    </row>
    <row r="4" spans="1:8" x14ac:dyDescent="0.3">
      <c r="B4" s="11" t="s">
        <v>7</v>
      </c>
      <c r="C4" s="10">
        <v>12</v>
      </c>
      <c r="D4" s="10">
        <v>24</v>
      </c>
      <c r="E4" s="10">
        <v>20</v>
      </c>
      <c r="F4" s="10">
        <v>21</v>
      </c>
      <c r="G4" s="10">
        <v>18</v>
      </c>
      <c r="H4" s="10">
        <v>50</v>
      </c>
    </row>
    <row r="5" spans="1:8" x14ac:dyDescent="0.3">
      <c r="B5" s="11" t="s">
        <v>8</v>
      </c>
      <c r="C5" s="10">
        <v>18</v>
      </c>
      <c r="D5" s="10">
        <v>17</v>
      </c>
      <c r="E5" s="10">
        <v>15</v>
      </c>
      <c r="F5" s="10">
        <v>15</v>
      </c>
      <c r="G5" s="10">
        <v>20</v>
      </c>
      <c r="H5" s="10">
        <v>50</v>
      </c>
    </row>
    <row r="6" spans="1:8" x14ac:dyDescent="0.3">
      <c r="B6" s="11" t="s">
        <v>9</v>
      </c>
      <c r="C6" s="10">
        <v>17</v>
      </c>
      <c r="D6" s="10">
        <v>22</v>
      </c>
      <c r="E6" s="10">
        <v>14</v>
      </c>
      <c r="F6" s="10">
        <v>24</v>
      </c>
      <c r="G6" s="10">
        <v>21</v>
      </c>
      <c r="H6" s="10">
        <v>60</v>
      </c>
    </row>
    <row r="7" spans="1:8" x14ac:dyDescent="0.3">
      <c r="B7" s="11" t="s">
        <v>11</v>
      </c>
      <c r="C7" s="10">
        <v>30</v>
      </c>
      <c r="D7" s="10">
        <v>24</v>
      </c>
      <c r="E7" s="10">
        <v>42</v>
      </c>
      <c r="F7" s="10">
        <v>36</v>
      </c>
      <c r="G7" s="10">
        <v>48</v>
      </c>
      <c r="H7" s="10"/>
    </row>
    <row r="9" spans="1:8" x14ac:dyDescent="0.3">
      <c r="B9" s="1" t="s">
        <v>13</v>
      </c>
    </row>
    <row r="10" spans="1:8" x14ac:dyDescent="0.3">
      <c r="B10" s="10"/>
      <c r="C10" s="11" t="s">
        <v>1</v>
      </c>
      <c r="D10" s="11" t="s">
        <v>2</v>
      </c>
      <c r="E10" s="11" t="s">
        <v>3</v>
      </c>
      <c r="F10" s="11" t="s">
        <v>4</v>
      </c>
      <c r="G10" s="11" t="s">
        <v>5</v>
      </c>
      <c r="H10" s="11" t="s">
        <v>10</v>
      </c>
    </row>
    <row r="11" spans="1:8" x14ac:dyDescent="0.3">
      <c r="B11" s="11" t="s">
        <v>6</v>
      </c>
      <c r="C11" s="10">
        <v>0</v>
      </c>
      <c r="D11" s="10">
        <v>10</v>
      </c>
      <c r="E11" s="10">
        <v>0</v>
      </c>
      <c r="F11" s="10">
        <v>0</v>
      </c>
      <c r="G11" s="10">
        <v>30</v>
      </c>
      <c r="H11" s="13">
        <f>SUM(C11:G11)</f>
        <v>40</v>
      </c>
    </row>
    <row r="12" spans="1:8" x14ac:dyDescent="0.3">
      <c r="B12" s="11" t="s">
        <v>7</v>
      </c>
      <c r="C12" s="10">
        <v>30</v>
      </c>
      <c r="D12" s="10">
        <v>0</v>
      </c>
      <c r="E12" s="10">
        <v>0</v>
      </c>
      <c r="F12" s="10">
        <v>0</v>
      </c>
      <c r="G12" s="10">
        <v>18</v>
      </c>
      <c r="H12" s="13">
        <f t="shared" ref="H12:H14" si="0">SUM(C12:G12)</f>
        <v>48</v>
      </c>
    </row>
    <row r="13" spans="1:8" x14ac:dyDescent="0.3">
      <c r="B13" s="11" t="s">
        <v>8</v>
      </c>
      <c r="C13" s="10">
        <v>0</v>
      </c>
      <c r="D13" s="10">
        <v>14</v>
      </c>
      <c r="E13" s="10">
        <v>0</v>
      </c>
      <c r="F13" s="10">
        <v>36</v>
      </c>
      <c r="G13" s="10">
        <v>0</v>
      </c>
      <c r="H13" s="13">
        <f t="shared" si="0"/>
        <v>50</v>
      </c>
    </row>
    <row r="14" spans="1:8" x14ac:dyDescent="0.3">
      <c r="B14" s="11" t="s">
        <v>9</v>
      </c>
      <c r="C14" s="10">
        <v>0</v>
      </c>
      <c r="D14" s="10">
        <v>0</v>
      </c>
      <c r="E14" s="10">
        <v>42</v>
      </c>
      <c r="F14" s="10">
        <v>0</v>
      </c>
      <c r="G14" s="10">
        <v>0</v>
      </c>
      <c r="H14" s="13">
        <f t="shared" si="0"/>
        <v>42</v>
      </c>
    </row>
    <row r="15" spans="1:8" x14ac:dyDescent="0.3">
      <c r="B15" s="11" t="s">
        <v>11</v>
      </c>
      <c r="C15" s="13">
        <f>SUM(C11:C14)</f>
        <v>30</v>
      </c>
      <c r="D15" s="13">
        <f>SUM(D11:D14)</f>
        <v>24</v>
      </c>
      <c r="E15" s="13">
        <f>SUM(E11:E14)</f>
        <v>42</v>
      </c>
      <c r="F15" s="13">
        <f>SUM(F11:F14)</f>
        <v>36</v>
      </c>
      <c r="G15" s="13">
        <f t="shared" ref="G15" si="1">SUM(G11:G14)</f>
        <v>48</v>
      </c>
      <c r="H15" s="10"/>
    </row>
    <row r="17" spans="2:8" x14ac:dyDescent="0.3">
      <c r="B17" s="11" t="s">
        <v>14</v>
      </c>
      <c r="C17" s="12">
        <f>SUMPRODUCT(C3:G6,C11:G14)</f>
        <v>2660</v>
      </c>
    </row>
    <row r="19" spans="2:8" x14ac:dyDescent="0.3">
      <c r="B19" s="10"/>
      <c r="C19" s="11" t="s">
        <v>1</v>
      </c>
      <c r="D19" s="11" t="s">
        <v>2</v>
      </c>
      <c r="E19" s="11" t="s">
        <v>3</v>
      </c>
      <c r="F19" s="11" t="s">
        <v>4</v>
      </c>
      <c r="G19" s="11" t="s">
        <v>5</v>
      </c>
      <c r="H19" s="11" t="s">
        <v>10</v>
      </c>
    </row>
    <row r="20" spans="2:8" x14ac:dyDescent="0.3">
      <c r="B20" s="11" t="s">
        <v>6</v>
      </c>
      <c r="C20" s="10">
        <v>0</v>
      </c>
      <c r="D20" s="12">
        <v>10</v>
      </c>
      <c r="E20" s="10">
        <v>0</v>
      </c>
      <c r="F20" s="10">
        <v>0</v>
      </c>
      <c r="G20" s="12">
        <v>30</v>
      </c>
      <c r="H20" s="10">
        <f>SUM(C20:G20)</f>
        <v>40</v>
      </c>
    </row>
    <row r="21" spans="2:8" x14ac:dyDescent="0.3">
      <c r="B21" s="11" t="s">
        <v>7</v>
      </c>
      <c r="C21" s="12">
        <v>30</v>
      </c>
      <c r="D21" s="10">
        <v>0</v>
      </c>
      <c r="E21" s="10">
        <v>0</v>
      </c>
      <c r="F21" s="10">
        <v>0</v>
      </c>
      <c r="G21" s="12">
        <v>18</v>
      </c>
      <c r="H21" s="10">
        <f t="shared" ref="H21:H23" si="2">SUM(C21:G21)</f>
        <v>48</v>
      </c>
    </row>
    <row r="22" spans="2:8" x14ac:dyDescent="0.3">
      <c r="B22" s="11" t="s">
        <v>8</v>
      </c>
      <c r="C22" s="10">
        <v>0</v>
      </c>
      <c r="D22" s="12">
        <v>14</v>
      </c>
      <c r="E22" s="10">
        <v>0</v>
      </c>
      <c r="F22" s="12">
        <v>36</v>
      </c>
      <c r="G22" s="10">
        <v>0</v>
      </c>
      <c r="H22" s="10">
        <f t="shared" si="2"/>
        <v>50</v>
      </c>
    </row>
    <row r="23" spans="2:8" x14ac:dyDescent="0.3">
      <c r="B23" s="11" t="s">
        <v>9</v>
      </c>
      <c r="C23" s="10">
        <v>0</v>
      </c>
      <c r="D23" s="10">
        <v>0</v>
      </c>
      <c r="E23" s="12">
        <v>42</v>
      </c>
      <c r="F23" s="10">
        <v>0</v>
      </c>
      <c r="G23" s="10">
        <v>0</v>
      </c>
      <c r="H23" s="10">
        <f t="shared" si="2"/>
        <v>42</v>
      </c>
    </row>
    <row r="25" spans="2:8" x14ac:dyDescent="0.3">
      <c r="B25" t="s">
        <v>125</v>
      </c>
    </row>
  </sheetData>
  <pageMargins left="0.7" right="0.7" top="0.75" bottom="0.75" header="0.3" footer="0.3"/>
  <drawing r:id="rId1"/>
  <legacy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36C92340-FE07-473E-9302-19978467BE5C}">
          <xm:f>#REF!</xm:f>
        </x15:webExtension>
        <x15:webExtension appRef="{1E7650C9-B730-46BA-BC3B-6D81D52B8EF1}">
          <xm:f>#REF!</xm:f>
        </x15:webExtension>
        <x15:webExtension appRef="{62DEA87E-38C6-4FFB-904E-516D02B296B0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C71F5-DE5F-471F-B1D3-C9B3E0B5803A}">
  <dimension ref="A1:H41"/>
  <sheetViews>
    <sheetView showGridLines="0" tabSelected="1" workbookViewId="0">
      <selection activeCell="E36" sqref="E36"/>
    </sheetView>
  </sheetViews>
  <sheetFormatPr defaultRowHeight="14.4" x14ac:dyDescent="0.3"/>
  <cols>
    <col min="1" max="1" width="2.33203125" customWidth="1"/>
    <col min="2" max="2" width="6.21875" bestFit="1" customWidth="1"/>
    <col min="3" max="3" width="10.44140625" bestFit="1" customWidth="1"/>
    <col min="4" max="4" width="5.77734375" bestFit="1" customWidth="1"/>
    <col min="5" max="5" width="8.33203125" bestFit="1" customWidth="1"/>
    <col min="6" max="6" width="10.109375" bestFit="1" customWidth="1"/>
    <col min="7" max="8" width="9.21875" bestFit="1" customWidth="1"/>
  </cols>
  <sheetData>
    <row r="1" spans="1:8" x14ac:dyDescent="0.3">
      <c r="A1" s="1" t="s">
        <v>110</v>
      </c>
    </row>
    <row r="2" spans="1:8" x14ac:dyDescent="0.3">
      <c r="A2" s="1" t="s">
        <v>16</v>
      </c>
    </row>
    <row r="3" spans="1:8" x14ac:dyDescent="0.3">
      <c r="A3" s="1" t="s">
        <v>111</v>
      </c>
    </row>
    <row r="6" spans="1:8" ht="15" thickBot="1" x14ac:dyDescent="0.35">
      <c r="A6" t="s">
        <v>31</v>
      </c>
    </row>
    <row r="7" spans="1:8" x14ac:dyDescent="0.3">
      <c r="B7" s="8"/>
      <c r="C7" s="8"/>
      <c r="D7" s="8" t="s">
        <v>112</v>
      </c>
      <c r="E7" s="8" t="s">
        <v>114</v>
      </c>
      <c r="F7" s="8" t="s">
        <v>116</v>
      </c>
      <c r="G7" s="8" t="s">
        <v>118</v>
      </c>
      <c r="H7" s="8" t="s">
        <v>118</v>
      </c>
    </row>
    <row r="8" spans="1:8" ht="15" thickBot="1" x14ac:dyDescent="0.35">
      <c r="B8" s="9" t="s">
        <v>27</v>
      </c>
      <c r="C8" s="9" t="s">
        <v>28</v>
      </c>
      <c r="D8" s="9" t="s">
        <v>113</v>
      </c>
      <c r="E8" s="9" t="s">
        <v>115</v>
      </c>
      <c r="F8" s="9" t="s">
        <v>117</v>
      </c>
      <c r="G8" s="9" t="s">
        <v>119</v>
      </c>
      <c r="H8" s="9" t="s">
        <v>120</v>
      </c>
    </row>
    <row r="9" spans="1:8" x14ac:dyDescent="0.3">
      <c r="B9" s="5" t="s">
        <v>40</v>
      </c>
      <c r="C9" s="5" t="s">
        <v>41</v>
      </c>
      <c r="D9" s="5">
        <v>0</v>
      </c>
      <c r="E9" s="5">
        <v>2</v>
      </c>
      <c r="F9" s="5">
        <v>11</v>
      </c>
      <c r="G9" s="5">
        <v>1E+30</v>
      </c>
      <c r="H9" s="5">
        <v>2</v>
      </c>
    </row>
    <row r="10" spans="1:8" x14ac:dyDescent="0.3">
      <c r="B10" s="5" t="s">
        <v>43</v>
      </c>
      <c r="C10" s="5" t="s">
        <v>44</v>
      </c>
      <c r="D10" s="5">
        <v>10</v>
      </c>
      <c r="E10" s="5">
        <v>0</v>
      </c>
      <c r="F10" s="5">
        <v>16</v>
      </c>
      <c r="G10" s="5">
        <v>3</v>
      </c>
      <c r="H10" s="5">
        <v>2</v>
      </c>
    </row>
    <row r="11" spans="1:8" x14ac:dyDescent="0.3">
      <c r="B11" s="5" t="s">
        <v>45</v>
      </c>
      <c r="C11" s="5" t="s">
        <v>46</v>
      </c>
      <c r="D11" s="5">
        <v>0</v>
      </c>
      <c r="E11" s="5">
        <v>7</v>
      </c>
      <c r="F11" s="5">
        <v>18</v>
      </c>
      <c r="G11" s="5">
        <v>1E+30</v>
      </c>
      <c r="H11" s="5">
        <v>7</v>
      </c>
    </row>
    <row r="12" spans="1:8" x14ac:dyDescent="0.3">
      <c r="B12" s="5" t="s">
        <v>47</v>
      </c>
      <c r="C12" s="5" t="s">
        <v>48</v>
      </c>
      <c r="D12" s="5">
        <v>0</v>
      </c>
      <c r="E12" s="5">
        <v>8</v>
      </c>
      <c r="F12" s="5">
        <v>22</v>
      </c>
      <c r="G12" s="5">
        <v>1E+30</v>
      </c>
      <c r="H12" s="5">
        <v>8</v>
      </c>
    </row>
    <row r="13" spans="1:8" x14ac:dyDescent="0.3">
      <c r="B13" s="5" t="s">
        <v>49</v>
      </c>
      <c r="C13" s="5" t="s">
        <v>50</v>
      </c>
      <c r="D13" s="5">
        <v>30</v>
      </c>
      <c r="E13" s="5">
        <v>0</v>
      </c>
      <c r="F13" s="5">
        <v>15</v>
      </c>
      <c r="G13" s="5">
        <v>2</v>
      </c>
      <c r="H13" s="5">
        <v>3</v>
      </c>
    </row>
    <row r="14" spans="1:8" x14ac:dyDescent="0.3">
      <c r="B14" s="5" t="s">
        <v>51</v>
      </c>
      <c r="C14" s="5" t="s">
        <v>52</v>
      </c>
      <c r="D14" s="5">
        <v>30</v>
      </c>
      <c r="E14" s="5">
        <v>0</v>
      </c>
      <c r="F14" s="5">
        <v>12</v>
      </c>
      <c r="G14" s="5">
        <v>2</v>
      </c>
      <c r="H14" s="5">
        <v>1E+30</v>
      </c>
    </row>
    <row r="15" spans="1:8" x14ac:dyDescent="0.3">
      <c r="B15" s="5" t="s">
        <v>53</v>
      </c>
      <c r="C15" s="5" t="s">
        <v>54</v>
      </c>
      <c r="D15" s="5">
        <v>0</v>
      </c>
      <c r="E15" s="5">
        <v>5</v>
      </c>
      <c r="F15" s="5">
        <v>24</v>
      </c>
      <c r="G15" s="5">
        <v>1E+30</v>
      </c>
      <c r="H15" s="5">
        <v>5</v>
      </c>
    </row>
    <row r="16" spans="1:8" x14ac:dyDescent="0.3">
      <c r="B16" s="5" t="s">
        <v>55</v>
      </c>
      <c r="C16" s="5" t="s">
        <v>56</v>
      </c>
      <c r="D16" s="5">
        <v>0</v>
      </c>
      <c r="E16" s="5">
        <v>6</v>
      </c>
      <c r="F16" s="5">
        <v>20</v>
      </c>
      <c r="G16" s="5">
        <v>1E+30</v>
      </c>
      <c r="H16" s="5">
        <v>6</v>
      </c>
    </row>
    <row r="17" spans="1:8" x14ac:dyDescent="0.3">
      <c r="B17" s="5" t="s">
        <v>57</v>
      </c>
      <c r="C17" s="5" t="s">
        <v>58</v>
      </c>
      <c r="D17" s="5">
        <v>0</v>
      </c>
      <c r="E17" s="5">
        <v>4</v>
      </c>
      <c r="F17" s="5">
        <v>21</v>
      </c>
      <c r="G17" s="5">
        <v>1E+30</v>
      </c>
      <c r="H17" s="5">
        <v>4</v>
      </c>
    </row>
    <row r="18" spans="1:8" x14ac:dyDescent="0.3">
      <c r="B18" s="5" t="s">
        <v>59</v>
      </c>
      <c r="C18" s="5" t="s">
        <v>60</v>
      </c>
      <c r="D18" s="5">
        <v>18</v>
      </c>
      <c r="E18" s="5">
        <v>0</v>
      </c>
      <c r="F18" s="5">
        <v>18</v>
      </c>
      <c r="G18" s="5">
        <v>3</v>
      </c>
      <c r="H18" s="5">
        <v>2</v>
      </c>
    </row>
    <row r="19" spans="1:8" x14ac:dyDescent="0.3">
      <c r="B19" s="5" t="s">
        <v>61</v>
      </c>
      <c r="C19" s="5" t="s">
        <v>62</v>
      </c>
      <c r="D19" s="5">
        <v>0</v>
      </c>
      <c r="E19" s="5">
        <v>8</v>
      </c>
      <c r="F19" s="5">
        <v>18</v>
      </c>
      <c r="G19" s="5">
        <v>1E+30</v>
      </c>
      <c r="H19" s="5">
        <v>8</v>
      </c>
    </row>
    <row r="20" spans="1:8" x14ac:dyDescent="0.3">
      <c r="B20" s="5" t="s">
        <v>63</v>
      </c>
      <c r="C20" s="5" t="s">
        <v>64</v>
      </c>
      <c r="D20" s="5">
        <v>14</v>
      </c>
      <c r="E20" s="5">
        <v>0</v>
      </c>
      <c r="F20" s="5">
        <v>17</v>
      </c>
      <c r="G20" s="5">
        <v>2</v>
      </c>
      <c r="H20" s="5">
        <v>4</v>
      </c>
    </row>
    <row r="21" spans="1:8" x14ac:dyDescent="0.3">
      <c r="B21" s="5" t="s">
        <v>65</v>
      </c>
      <c r="C21" s="5" t="s">
        <v>66</v>
      </c>
      <c r="D21" s="5">
        <v>0</v>
      </c>
      <c r="E21" s="5">
        <v>3</v>
      </c>
      <c r="F21" s="5">
        <v>15</v>
      </c>
      <c r="G21" s="5">
        <v>1E+30</v>
      </c>
      <c r="H21" s="5">
        <v>3</v>
      </c>
    </row>
    <row r="22" spans="1:8" x14ac:dyDescent="0.3">
      <c r="B22" s="5" t="s">
        <v>67</v>
      </c>
      <c r="C22" s="5" t="s">
        <v>68</v>
      </c>
      <c r="D22" s="5">
        <v>36</v>
      </c>
      <c r="E22" s="5">
        <v>0</v>
      </c>
      <c r="F22" s="5">
        <v>15</v>
      </c>
      <c r="G22" s="5">
        <v>4</v>
      </c>
      <c r="H22" s="5">
        <v>1E+30</v>
      </c>
    </row>
    <row r="23" spans="1:8" x14ac:dyDescent="0.3">
      <c r="B23" s="5" t="s">
        <v>69</v>
      </c>
      <c r="C23" s="5" t="s">
        <v>70</v>
      </c>
      <c r="D23" s="5">
        <v>0</v>
      </c>
      <c r="E23" s="5">
        <v>4</v>
      </c>
      <c r="F23" s="5">
        <v>20</v>
      </c>
      <c r="G23" s="5">
        <v>1E+30</v>
      </c>
      <c r="H23" s="5">
        <v>4</v>
      </c>
    </row>
    <row r="24" spans="1:8" x14ac:dyDescent="0.3">
      <c r="B24" s="5" t="s">
        <v>71</v>
      </c>
      <c r="C24" s="5" t="s">
        <v>72</v>
      </c>
      <c r="D24" s="5">
        <v>0</v>
      </c>
      <c r="E24" s="5">
        <v>5</v>
      </c>
      <c r="F24" s="5">
        <v>17</v>
      </c>
      <c r="G24" s="5">
        <v>1E+30</v>
      </c>
      <c r="H24" s="5">
        <v>5</v>
      </c>
    </row>
    <row r="25" spans="1:8" x14ac:dyDescent="0.3">
      <c r="B25" s="5" t="s">
        <v>73</v>
      </c>
      <c r="C25" s="5" t="s">
        <v>74</v>
      </c>
      <c r="D25" s="5">
        <v>0</v>
      </c>
      <c r="E25" s="5">
        <v>3</v>
      </c>
      <c r="F25" s="5">
        <v>22</v>
      </c>
      <c r="G25" s="5">
        <v>1E+30</v>
      </c>
      <c r="H25" s="5">
        <v>3</v>
      </c>
    </row>
    <row r="26" spans="1:8" x14ac:dyDescent="0.3">
      <c r="B26" s="5" t="s">
        <v>75</v>
      </c>
      <c r="C26" s="5" t="s">
        <v>76</v>
      </c>
      <c r="D26" s="5">
        <v>42</v>
      </c>
      <c r="E26" s="5">
        <v>0</v>
      </c>
      <c r="F26" s="5">
        <v>14</v>
      </c>
      <c r="G26" s="5">
        <v>3</v>
      </c>
      <c r="H26" s="5">
        <v>1E+30</v>
      </c>
    </row>
    <row r="27" spans="1:8" x14ac:dyDescent="0.3">
      <c r="B27" s="5" t="s">
        <v>77</v>
      </c>
      <c r="C27" s="5" t="s">
        <v>78</v>
      </c>
      <c r="D27" s="5">
        <v>0</v>
      </c>
      <c r="E27" s="5">
        <v>7</v>
      </c>
      <c r="F27" s="5">
        <v>24</v>
      </c>
      <c r="G27" s="5">
        <v>1E+30</v>
      </c>
      <c r="H27" s="5">
        <v>7</v>
      </c>
    </row>
    <row r="28" spans="1:8" ht="15" thickBot="1" x14ac:dyDescent="0.35">
      <c r="B28" s="3" t="s">
        <v>79</v>
      </c>
      <c r="C28" s="3" t="s">
        <v>80</v>
      </c>
      <c r="D28" s="3">
        <v>0</v>
      </c>
      <c r="E28" s="3">
        <v>3</v>
      </c>
      <c r="F28" s="3">
        <v>21</v>
      </c>
      <c r="G28" s="3">
        <v>1E+30</v>
      </c>
      <c r="H28" s="3">
        <v>3</v>
      </c>
    </row>
    <row r="30" spans="1:8" ht="15" thickBot="1" x14ac:dyDescent="0.35">
      <c r="A30" t="s">
        <v>33</v>
      </c>
    </row>
    <row r="31" spans="1:8" x14ac:dyDescent="0.3">
      <c r="B31" s="8"/>
      <c r="C31" s="8"/>
      <c r="D31" s="8" t="s">
        <v>112</v>
      </c>
      <c r="E31" s="8" t="s">
        <v>121</v>
      </c>
      <c r="F31" s="8" t="s">
        <v>123</v>
      </c>
      <c r="G31" s="8" t="s">
        <v>118</v>
      </c>
      <c r="H31" s="8" t="s">
        <v>118</v>
      </c>
    </row>
    <row r="32" spans="1:8" ht="15" thickBot="1" x14ac:dyDescent="0.35">
      <c r="B32" s="9" t="s">
        <v>27</v>
      </c>
      <c r="C32" s="9" t="s">
        <v>28</v>
      </c>
      <c r="D32" s="9" t="s">
        <v>113</v>
      </c>
      <c r="E32" s="9" t="s">
        <v>122</v>
      </c>
      <c r="F32" s="9" t="s">
        <v>124</v>
      </c>
      <c r="G32" s="9" t="s">
        <v>119</v>
      </c>
      <c r="H32" s="9" t="s">
        <v>120</v>
      </c>
    </row>
    <row r="33" spans="2:8" x14ac:dyDescent="0.3">
      <c r="B33" s="5" t="s">
        <v>81</v>
      </c>
      <c r="C33" s="5" t="s">
        <v>82</v>
      </c>
      <c r="D33" s="5">
        <v>30</v>
      </c>
      <c r="E33" s="5">
        <v>-12</v>
      </c>
      <c r="F33" s="5">
        <v>0</v>
      </c>
      <c r="G33" s="5">
        <v>30</v>
      </c>
      <c r="H33" s="5">
        <v>2</v>
      </c>
    </row>
    <row r="34" spans="2:8" x14ac:dyDescent="0.3">
      <c r="B34" s="5" t="s">
        <v>85</v>
      </c>
      <c r="C34" s="5" t="s">
        <v>86</v>
      </c>
      <c r="D34" s="5">
        <v>24</v>
      </c>
      <c r="E34" s="5">
        <v>-19</v>
      </c>
      <c r="F34" s="5">
        <v>0</v>
      </c>
      <c r="G34" s="5">
        <v>10</v>
      </c>
      <c r="H34" s="5">
        <v>2</v>
      </c>
    </row>
    <row r="35" spans="2:8" x14ac:dyDescent="0.3">
      <c r="B35" s="5" t="s">
        <v>88</v>
      </c>
      <c r="C35" s="5" t="s">
        <v>89</v>
      </c>
      <c r="D35" s="5">
        <v>42</v>
      </c>
      <c r="E35" s="5">
        <v>-14</v>
      </c>
      <c r="F35" s="5">
        <v>0</v>
      </c>
      <c r="G35" s="5">
        <v>42</v>
      </c>
      <c r="H35" s="5">
        <v>18</v>
      </c>
    </row>
    <row r="36" spans="2:8" x14ac:dyDescent="0.3">
      <c r="B36" s="5" t="s">
        <v>91</v>
      </c>
      <c r="C36" s="5" t="s">
        <v>92</v>
      </c>
      <c r="D36" s="5">
        <v>36</v>
      </c>
      <c r="E36" s="5">
        <v>-17</v>
      </c>
      <c r="F36" s="5">
        <v>0</v>
      </c>
      <c r="G36" s="5">
        <v>10</v>
      </c>
      <c r="H36" s="5">
        <v>2</v>
      </c>
    </row>
    <row r="37" spans="2:8" x14ac:dyDescent="0.3">
      <c r="B37" s="5" t="s">
        <v>94</v>
      </c>
      <c r="C37" s="5" t="s">
        <v>95</v>
      </c>
      <c r="D37" s="5">
        <v>48</v>
      </c>
      <c r="E37" s="5">
        <v>-18</v>
      </c>
      <c r="F37" s="5">
        <v>0</v>
      </c>
      <c r="G37" s="5">
        <v>18</v>
      </c>
      <c r="H37" s="5">
        <v>2</v>
      </c>
    </row>
    <row r="38" spans="2:8" x14ac:dyDescent="0.3">
      <c r="B38" s="5" t="s">
        <v>97</v>
      </c>
      <c r="C38" s="5" t="s">
        <v>98</v>
      </c>
      <c r="D38" s="5">
        <v>40</v>
      </c>
      <c r="E38" s="5">
        <v>-3</v>
      </c>
      <c r="F38" s="5">
        <v>40</v>
      </c>
      <c r="G38" s="5">
        <v>18</v>
      </c>
      <c r="H38" s="5">
        <v>2</v>
      </c>
    </row>
    <row r="39" spans="2:8" x14ac:dyDescent="0.3">
      <c r="B39" s="5" t="s">
        <v>100</v>
      </c>
      <c r="C39" s="5" t="s">
        <v>101</v>
      </c>
      <c r="D39" s="5">
        <v>48</v>
      </c>
      <c r="E39" s="5">
        <v>0</v>
      </c>
      <c r="F39" s="5">
        <v>50</v>
      </c>
      <c r="G39" s="5">
        <v>1E+30</v>
      </c>
      <c r="H39" s="5">
        <v>2</v>
      </c>
    </row>
    <row r="40" spans="2:8" x14ac:dyDescent="0.3">
      <c r="B40" s="5" t="s">
        <v>104</v>
      </c>
      <c r="C40" s="5" t="s">
        <v>105</v>
      </c>
      <c r="D40" s="5">
        <v>50</v>
      </c>
      <c r="E40" s="5">
        <v>-2</v>
      </c>
      <c r="F40" s="5">
        <v>50</v>
      </c>
      <c r="G40" s="5">
        <v>10</v>
      </c>
      <c r="H40" s="5">
        <v>2</v>
      </c>
    </row>
    <row r="41" spans="2:8" ht="15" thickBot="1" x14ac:dyDescent="0.35">
      <c r="B41" s="3" t="s">
        <v>107</v>
      </c>
      <c r="C41" s="3" t="s">
        <v>108</v>
      </c>
      <c r="D41" s="3">
        <v>42</v>
      </c>
      <c r="E41" s="3">
        <v>0</v>
      </c>
      <c r="F41" s="3">
        <v>60</v>
      </c>
      <c r="G41" s="3">
        <v>1E+30</v>
      </c>
      <c r="H41" s="3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9F8B-700C-49B9-B705-824D8DAE431B}">
  <dimension ref="A1:G53"/>
  <sheetViews>
    <sheetView showGridLines="0" workbookViewId="0">
      <selection activeCell="H17" sqref="H17"/>
    </sheetView>
  </sheetViews>
  <sheetFormatPr defaultRowHeight="14.4" x14ac:dyDescent="0.3"/>
  <cols>
    <col min="1" max="1" width="2.33203125" customWidth="1"/>
    <col min="2" max="2" width="6.21875" bestFit="1" customWidth="1"/>
    <col min="3" max="3" width="10.6640625" bestFit="1" customWidth="1"/>
    <col min="4" max="4" width="12.6640625" bestFit="1" customWidth="1"/>
    <col min="5" max="5" width="12.44140625" bestFit="1" customWidth="1"/>
    <col min="6" max="6" width="10.44140625" bestFit="1" customWidth="1"/>
    <col min="7" max="7" width="5.33203125" bestFit="1" customWidth="1"/>
  </cols>
  <sheetData>
    <row r="1" spans="1:5" x14ac:dyDescent="0.3">
      <c r="A1" s="1" t="s">
        <v>15</v>
      </c>
    </row>
    <row r="2" spans="1:5" x14ac:dyDescent="0.3">
      <c r="A2" s="1" t="s">
        <v>16</v>
      </c>
    </row>
    <row r="3" spans="1:5" x14ac:dyDescent="0.3">
      <c r="A3" s="1" t="s">
        <v>17</v>
      </c>
    </row>
    <row r="4" spans="1:5" x14ac:dyDescent="0.3">
      <c r="A4" s="1" t="s">
        <v>18</v>
      </c>
    </row>
    <row r="5" spans="1:5" x14ac:dyDescent="0.3">
      <c r="A5" s="1" t="s">
        <v>19</v>
      </c>
    </row>
    <row r="6" spans="1:5" x14ac:dyDescent="0.3">
      <c r="A6" s="1"/>
      <c r="B6" t="s">
        <v>20</v>
      </c>
    </row>
    <row r="7" spans="1:5" x14ac:dyDescent="0.3">
      <c r="A7" s="1"/>
      <c r="B7" t="s">
        <v>21</v>
      </c>
    </row>
    <row r="8" spans="1:5" x14ac:dyDescent="0.3">
      <c r="A8" s="1"/>
      <c r="B8" t="s">
        <v>22</v>
      </c>
    </row>
    <row r="9" spans="1:5" x14ac:dyDescent="0.3">
      <c r="A9" s="1" t="s">
        <v>23</v>
      </c>
    </row>
    <row r="10" spans="1:5" x14ac:dyDescent="0.3">
      <c r="B10" t="s">
        <v>24</v>
      </c>
    </row>
    <row r="11" spans="1:5" x14ac:dyDescent="0.3">
      <c r="B11" t="s">
        <v>25</v>
      </c>
    </row>
    <row r="14" spans="1:5" ht="15" thickBot="1" x14ac:dyDescent="0.35">
      <c r="A14" t="s">
        <v>26</v>
      </c>
    </row>
    <row r="15" spans="1:5" ht="15" thickBot="1" x14ac:dyDescent="0.35">
      <c r="B15" s="4" t="s">
        <v>27</v>
      </c>
      <c r="C15" s="4" t="s">
        <v>28</v>
      </c>
      <c r="D15" s="4" t="s">
        <v>29</v>
      </c>
      <c r="E15" s="4" t="s">
        <v>30</v>
      </c>
    </row>
    <row r="16" spans="1:5" ht="15" thickBot="1" x14ac:dyDescent="0.35">
      <c r="B16" s="3" t="s">
        <v>38</v>
      </c>
      <c r="C16" s="3" t="s">
        <v>39</v>
      </c>
      <c r="D16" s="6">
        <v>0</v>
      </c>
      <c r="E16" s="6">
        <v>2660</v>
      </c>
    </row>
    <row r="19" spans="1:6" ht="15" thickBot="1" x14ac:dyDescent="0.35">
      <c r="A19" t="s">
        <v>31</v>
      </c>
    </row>
    <row r="20" spans="1:6" ht="15" thickBot="1" x14ac:dyDescent="0.35">
      <c r="B20" s="4" t="s">
        <v>27</v>
      </c>
      <c r="C20" s="4" t="s">
        <v>28</v>
      </c>
      <c r="D20" s="4" t="s">
        <v>29</v>
      </c>
      <c r="E20" s="4" t="s">
        <v>30</v>
      </c>
      <c r="F20" s="4" t="s">
        <v>32</v>
      </c>
    </row>
    <row r="21" spans="1:6" x14ac:dyDescent="0.3">
      <c r="B21" s="5" t="s">
        <v>40</v>
      </c>
      <c r="C21" s="5" t="s">
        <v>41</v>
      </c>
      <c r="D21" s="7">
        <v>0</v>
      </c>
      <c r="E21" s="7">
        <v>0</v>
      </c>
      <c r="F21" s="5" t="s">
        <v>42</v>
      </c>
    </row>
    <row r="22" spans="1:6" x14ac:dyDescent="0.3">
      <c r="B22" s="5" t="s">
        <v>43</v>
      </c>
      <c r="C22" s="5" t="s">
        <v>44</v>
      </c>
      <c r="D22" s="7">
        <v>0</v>
      </c>
      <c r="E22" s="7">
        <v>10</v>
      </c>
      <c r="F22" s="5" t="s">
        <v>42</v>
      </c>
    </row>
    <row r="23" spans="1:6" x14ac:dyDescent="0.3">
      <c r="B23" s="5" t="s">
        <v>45</v>
      </c>
      <c r="C23" s="5" t="s">
        <v>46</v>
      </c>
      <c r="D23" s="7">
        <v>0</v>
      </c>
      <c r="E23" s="7">
        <v>0</v>
      </c>
      <c r="F23" s="5" t="s">
        <v>42</v>
      </c>
    </row>
    <row r="24" spans="1:6" x14ac:dyDescent="0.3">
      <c r="B24" s="5" t="s">
        <v>47</v>
      </c>
      <c r="C24" s="5" t="s">
        <v>48</v>
      </c>
      <c r="D24" s="7">
        <v>0</v>
      </c>
      <c r="E24" s="7">
        <v>0</v>
      </c>
      <c r="F24" s="5" t="s">
        <v>42</v>
      </c>
    </row>
    <row r="25" spans="1:6" x14ac:dyDescent="0.3">
      <c r="B25" s="5" t="s">
        <v>49</v>
      </c>
      <c r="C25" s="5" t="s">
        <v>50</v>
      </c>
      <c r="D25" s="7">
        <v>0</v>
      </c>
      <c r="E25" s="7">
        <v>30</v>
      </c>
      <c r="F25" s="5" t="s">
        <v>42</v>
      </c>
    </row>
    <row r="26" spans="1:6" x14ac:dyDescent="0.3">
      <c r="B26" s="5" t="s">
        <v>51</v>
      </c>
      <c r="C26" s="5" t="s">
        <v>52</v>
      </c>
      <c r="D26" s="7">
        <v>0</v>
      </c>
      <c r="E26" s="7">
        <v>30</v>
      </c>
      <c r="F26" s="5" t="s">
        <v>42</v>
      </c>
    </row>
    <row r="27" spans="1:6" x14ac:dyDescent="0.3">
      <c r="B27" s="5" t="s">
        <v>53</v>
      </c>
      <c r="C27" s="5" t="s">
        <v>54</v>
      </c>
      <c r="D27" s="7">
        <v>0</v>
      </c>
      <c r="E27" s="7">
        <v>0</v>
      </c>
      <c r="F27" s="5" t="s">
        <v>42</v>
      </c>
    </row>
    <row r="28" spans="1:6" x14ac:dyDescent="0.3">
      <c r="B28" s="5" t="s">
        <v>55</v>
      </c>
      <c r="C28" s="5" t="s">
        <v>56</v>
      </c>
      <c r="D28" s="7">
        <v>0</v>
      </c>
      <c r="E28" s="7">
        <v>0</v>
      </c>
      <c r="F28" s="5" t="s">
        <v>42</v>
      </c>
    </row>
    <row r="29" spans="1:6" x14ac:dyDescent="0.3">
      <c r="B29" s="5" t="s">
        <v>57</v>
      </c>
      <c r="C29" s="5" t="s">
        <v>58</v>
      </c>
      <c r="D29" s="7">
        <v>0</v>
      </c>
      <c r="E29" s="7">
        <v>0</v>
      </c>
      <c r="F29" s="5" t="s">
        <v>42</v>
      </c>
    </row>
    <row r="30" spans="1:6" x14ac:dyDescent="0.3">
      <c r="B30" s="5" t="s">
        <v>59</v>
      </c>
      <c r="C30" s="5" t="s">
        <v>60</v>
      </c>
      <c r="D30" s="7">
        <v>0</v>
      </c>
      <c r="E30" s="7">
        <v>18</v>
      </c>
      <c r="F30" s="5" t="s">
        <v>42</v>
      </c>
    </row>
    <row r="31" spans="1:6" x14ac:dyDescent="0.3">
      <c r="B31" s="5" t="s">
        <v>61</v>
      </c>
      <c r="C31" s="5" t="s">
        <v>62</v>
      </c>
      <c r="D31" s="7">
        <v>0</v>
      </c>
      <c r="E31" s="7">
        <v>0</v>
      </c>
      <c r="F31" s="5" t="s">
        <v>42</v>
      </c>
    </row>
    <row r="32" spans="1:6" x14ac:dyDescent="0.3">
      <c r="B32" s="5" t="s">
        <v>63</v>
      </c>
      <c r="C32" s="5" t="s">
        <v>64</v>
      </c>
      <c r="D32" s="7">
        <v>0</v>
      </c>
      <c r="E32" s="7">
        <v>14</v>
      </c>
      <c r="F32" s="5" t="s">
        <v>42</v>
      </c>
    </row>
    <row r="33" spans="1:7" x14ac:dyDescent="0.3">
      <c r="B33" s="5" t="s">
        <v>65</v>
      </c>
      <c r="C33" s="5" t="s">
        <v>66</v>
      </c>
      <c r="D33" s="7">
        <v>0</v>
      </c>
      <c r="E33" s="7">
        <v>0</v>
      </c>
      <c r="F33" s="5" t="s">
        <v>42</v>
      </c>
    </row>
    <row r="34" spans="1:7" x14ac:dyDescent="0.3">
      <c r="B34" s="5" t="s">
        <v>67</v>
      </c>
      <c r="C34" s="5" t="s">
        <v>68</v>
      </c>
      <c r="D34" s="7">
        <v>0</v>
      </c>
      <c r="E34" s="7">
        <v>36</v>
      </c>
      <c r="F34" s="5" t="s">
        <v>42</v>
      </c>
    </row>
    <row r="35" spans="1:7" x14ac:dyDescent="0.3">
      <c r="B35" s="5" t="s">
        <v>69</v>
      </c>
      <c r="C35" s="5" t="s">
        <v>70</v>
      </c>
      <c r="D35" s="7">
        <v>0</v>
      </c>
      <c r="E35" s="7">
        <v>0</v>
      </c>
      <c r="F35" s="5" t="s">
        <v>42</v>
      </c>
    </row>
    <row r="36" spans="1:7" x14ac:dyDescent="0.3">
      <c r="B36" s="5" t="s">
        <v>71</v>
      </c>
      <c r="C36" s="5" t="s">
        <v>72</v>
      </c>
      <c r="D36" s="7">
        <v>0</v>
      </c>
      <c r="E36" s="7">
        <v>0</v>
      </c>
      <c r="F36" s="5" t="s">
        <v>42</v>
      </c>
    </row>
    <row r="37" spans="1:7" x14ac:dyDescent="0.3">
      <c r="B37" s="5" t="s">
        <v>73</v>
      </c>
      <c r="C37" s="5" t="s">
        <v>74</v>
      </c>
      <c r="D37" s="7">
        <v>0</v>
      </c>
      <c r="E37" s="7">
        <v>0</v>
      </c>
      <c r="F37" s="5" t="s">
        <v>42</v>
      </c>
    </row>
    <row r="38" spans="1:7" x14ac:dyDescent="0.3">
      <c r="B38" s="5" t="s">
        <v>75</v>
      </c>
      <c r="C38" s="5" t="s">
        <v>76</v>
      </c>
      <c r="D38" s="7">
        <v>0</v>
      </c>
      <c r="E38" s="7">
        <v>42</v>
      </c>
      <c r="F38" s="5" t="s">
        <v>42</v>
      </c>
    </row>
    <row r="39" spans="1:7" x14ac:dyDescent="0.3">
      <c r="B39" s="5" t="s">
        <v>77</v>
      </c>
      <c r="C39" s="5" t="s">
        <v>78</v>
      </c>
      <c r="D39" s="7">
        <v>0</v>
      </c>
      <c r="E39" s="7">
        <v>0</v>
      </c>
      <c r="F39" s="5" t="s">
        <v>42</v>
      </c>
    </row>
    <row r="40" spans="1:7" ht="15" thickBot="1" x14ac:dyDescent="0.35">
      <c r="B40" s="3" t="s">
        <v>79</v>
      </c>
      <c r="C40" s="3" t="s">
        <v>80</v>
      </c>
      <c r="D40" s="6">
        <v>0</v>
      </c>
      <c r="E40" s="6">
        <v>0</v>
      </c>
      <c r="F40" s="3" t="s">
        <v>42</v>
      </c>
    </row>
    <row r="43" spans="1:7" ht="15" thickBot="1" x14ac:dyDescent="0.35">
      <c r="A43" t="s">
        <v>33</v>
      </c>
    </row>
    <row r="44" spans="1:7" ht="15" thickBot="1" x14ac:dyDescent="0.35">
      <c r="B44" s="4" t="s">
        <v>27</v>
      </c>
      <c r="C44" s="4" t="s">
        <v>28</v>
      </c>
      <c r="D44" s="4" t="s">
        <v>34</v>
      </c>
      <c r="E44" s="4" t="s">
        <v>35</v>
      </c>
      <c r="F44" s="4" t="s">
        <v>36</v>
      </c>
      <c r="G44" s="4" t="s">
        <v>37</v>
      </c>
    </row>
    <row r="45" spans="1:7" x14ac:dyDescent="0.3">
      <c r="B45" s="5" t="s">
        <v>81</v>
      </c>
      <c r="C45" s="5" t="s">
        <v>82</v>
      </c>
      <c r="D45" s="7">
        <v>30</v>
      </c>
      <c r="E45" s="5" t="s">
        <v>83</v>
      </c>
      <c r="F45" s="5" t="s">
        <v>84</v>
      </c>
      <c r="G45" s="5">
        <v>0</v>
      </c>
    </row>
    <row r="46" spans="1:7" x14ac:dyDescent="0.3">
      <c r="B46" s="5" t="s">
        <v>85</v>
      </c>
      <c r="C46" s="5" t="s">
        <v>86</v>
      </c>
      <c r="D46" s="7">
        <v>24</v>
      </c>
      <c r="E46" s="5" t="s">
        <v>87</v>
      </c>
      <c r="F46" s="5" t="s">
        <v>84</v>
      </c>
      <c r="G46" s="5">
        <v>0</v>
      </c>
    </row>
    <row r="47" spans="1:7" x14ac:dyDescent="0.3">
      <c r="B47" s="5" t="s">
        <v>88</v>
      </c>
      <c r="C47" s="5" t="s">
        <v>89</v>
      </c>
      <c r="D47" s="7">
        <v>42</v>
      </c>
      <c r="E47" s="5" t="s">
        <v>90</v>
      </c>
      <c r="F47" s="5" t="s">
        <v>84</v>
      </c>
      <c r="G47" s="5">
        <v>0</v>
      </c>
    </row>
    <row r="48" spans="1:7" x14ac:dyDescent="0.3">
      <c r="B48" s="5" t="s">
        <v>91</v>
      </c>
      <c r="C48" s="5" t="s">
        <v>92</v>
      </c>
      <c r="D48" s="7">
        <v>36</v>
      </c>
      <c r="E48" s="5" t="s">
        <v>93</v>
      </c>
      <c r="F48" s="5" t="s">
        <v>84</v>
      </c>
      <c r="G48" s="5">
        <v>0</v>
      </c>
    </row>
    <row r="49" spans="2:7" x14ac:dyDescent="0.3">
      <c r="B49" s="5" t="s">
        <v>94</v>
      </c>
      <c r="C49" s="5" t="s">
        <v>95</v>
      </c>
      <c r="D49" s="7">
        <v>48</v>
      </c>
      <c r="E49" s="5" t="s">
        <v>96</v>
      </c>
      <c r="F49" s="5" t="s">
        <v>84</v>
      </c>
      <c r="G49" s="5">
        <v>0</v>
      </c>
    </row>
    <row r="50" spans="2:7" x14ac:dyDescent="0.3">
      <c r="B50" s="5" t="s">
        <v>97</v>
      </c>
      <c r="C50" s="5" t="s">
        <v>98</v>
      </c>
      <c r="D50" s="7">
        <v>40</v>
      </c>
      <c r="E50" s="5" t="s">
        <v>99</v>
      </c>
      <c r="F50" s="5" t="s">
        <v>84</v>
      </c>
      <c r="G50" s="5">
        <v>0</v>
      </c>
    </row>
    <row r="51" spans="2:7" x14ac:dyDescent="0.3">
      <c r="B51" s="5" t="s">
        <v>100</v>
      </c>
      <c r="C51" s="5" t="s">
        <v>101</v>
      </c>
      <c r="D51" s="7">
        <v>48</v>
      </c>
      <c r="E51" s="5" t="s">
        <v>102</v>
      </c>
      <c r="F51" s="5" t="s">
        <v>103</v>
      </c>
      <c r="G51" s="5">
        <v>2</v>
      </c>
    </row>
    <row r="52" spans="2:7" x14ac:dyDescent="0.3">
      <c r="B52" s="5" t="s">
        <v>104</v>
      </c>
      <c r="C52" s="5" t="s">
        <v>105</v>
      </c>
      <c r="D52" s="7">
        <v>50</v>
      </c>
      <c r="E52" s="5" t="s">
        <v>106</v>
      </c>
      <c r="F52" s="5" t="s">
        <v>84</v>
      </c>
      <c r="G52" s="5">
        <v>0</v>
      </c>
    </row>
    <row r="53" spans="2:7" ht="15" thickBot="1" x14ac:dyDescent="0.35">
      <c r="B53" s="3" t="s">
        <v>107</v>
      </c>
      <c r="C53" s="3" t="s">
        <v>108</v>
      </c>
      <c r="D53" s="6">
        <v>42</v>
      </c>
      <c r="E53" s="3" t="s">
        <v>109</v>
      </c>
      <c r="F53" s="3" t="s">
        <v>103</v>
      </c>
      <c r="G53" s="3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B1F9-5D2E-4F22-9F0D-D666B90572AC}">
  <dimension ref="A2:Y37"/>
  <sheetViews>
    <sheetView topLeftCell="A2" zoomScale="85" zoomScaleNormal="85" workbookViewId="0">
      <selection activeCell="A9" sqref="A9"/>
    </sheetView>
  </sheetViews>
  <sheetFormatPr defaultRowHeight="14.4" x14ac:dyDescent="0.3"/>
  <cols>
    <col min="4" max="4" width="18.109375" bestFit="1" customWidth="1"/>
    <col min="17" max="17" width="13" bestFit="1" customWidth="1"/>
  </cols>
  <sheetData>
    <row r="2" spans="1:19" x14ac:dyDescent="0.3">
      <c r="A2" s="13" t="s">
        <v>140</v>
      </c>
      <c r="B2" s="13"/>
      <c r="C2" s="13"/>
    </row>
    <row r="3" spans="1:19" x14ac:dyDescent="0.3">
      <c r="C3" s="14"/>
      <c r="D3" s="14"/>
      <c r="E3" s="14"/>
      <c r="F3" s="14"/>
      <c r="G3" s="14"/>
      <c r="H3" s="14"/>
      <c r="I3" s="17"/>
      <c r="J3" s="14"/>
      <c r="K3" s="14"/>
      <c r="L3" s="14"/>
      <c r="M3" s="14"/>
      <c r="N3" s="14"/>
      <c r="O3" s="14"/>
      <c r="P3" s="14"/>
      <c r="Q3" s="14"/>
      <c r="R3" s="14"/>
      <c r="S3" s="14"/>
    </row>
    <row r="6" spans="1:19" x14ac:dyDescent="0.3">
      <c r="C6" s="19"/>
      <c r="D6" s="23" t="s">
        <v>133</v>
      </c>
      <c r="E6" s="23">
        <v>1</v>
      </c>
      <c r="F6" s="23">
        <v>2</v>
      </c>
      <c r="G6" s="23">
        <v>3</v>
      </c>
      <c r="H6" s="23">
        <v>4</v>
      </c>
      <c r="I6" s="23"/>
      <c r="J6" s="23" t="s">
        <v>128</v>
      </c>
      <c r="K6" s="23" t="s">
        <v>129</v>
      </c>
      <c r="L6" s="23" t="s">
        <v>130</v>
      </c>
      <c r="M6" s="23" t="s">
        <v>126</v>
      </c>
      <c r="N6" s="23" t="s">
        <v>127</v>
      </c>
      <c r="O6" s="23" t="s">
        <v>131</v>
      </c>
      <c r="P6" s="14"/>
      <c r="Q6" s="14"/>
      <c r="R6" s="14"/>
      <c r="S6" s="14"/>
    </row>
    <row r="7" spans="1:19" x14ac:dyDescent="0.3">
      <c r="C7" s="10"/>
      <c r="D7" s="10">
        <v>90000</v>
      </c>
      <c r="E7" s="10">
        <v>0</v>
      </c>
      <c r="F7" s="10">
        <v>0</v>
      </c>
      <c r="G7" s="10">
        <v>0</v>
      </c>
      <c r="H7" s="10">
        <v>0</v>
      </c>
      <c r="I7" s="10">
        <v>72352.941176470587</v>
      </c>
      <c r="J7" s="10">
        <v>17647.058823529409</v>
      </c>
      <c r="K7" s="10">
        <v>0</v>
      </c>
      <c r="L7" s="10">
        <v>0</v>
      </c>
      <c r="M7" s="10">
        <v>72352.941176470587</v>
      </c>
      <c r="N7" s="10">
        <v>0</v>
      </c>
      <c r="O7" s="10">
        <v>120105.88235294117</v>
      </c>
      <c r="P7" s="14"/>
      <c r="Q7" s="14"/>
      <c r="R7" s="14"/>
      <c r="S7" s="14"/>
    </row>
    <row r="8" spans="1:19" x14ac:dyDescent="0.3">
      <c r="C8" s="22" t="s">
        <v>116</v>
      </c>
      <c r="D8" s="22">
        <v>120105.88235294117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4"/>
      <c r="Q8" s="14"/>
      <c r="R8" s="14"/>
      <c r="S8" s="14"/>
    </row>
    <row r="12" spans="1:19" x14ac:dyDescent="0.3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7"/>
      <c r="R12" s="14"/>
      <c r="S12" s="14"/>
    </row>
    <row r="13" spans="1:19" x14ac:dyDescent="0.3">
      <c r="C13" s="14"/>
      <c r="D13" s="23" t="s">
        <v>134</v>
      </c>
      <c r="E13" s="10">
        <v>1</v>
      </c>
      <c r="F13" s="10">
        <v>-1</v>
      </c>
      <c r="G13" s="10">
        <v>0</v>
      </c>
      <c r="H13" s="10">
        <v>0</v>
      </c>
      <c r="I13" s="10">
        <v>0</v>
      </c>
      <c r="J13" s="10">
        <v>-1</v>
      </c>
      <c r="K13" s="10">
        <v>-1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f>SUMPRODUCT($D$7:$O$7,E13:P13)</f>
        <v>3.637978807091713E-12</v>
      </c>
      <c r="R13" s="24" t="s">
        <v>132</v>
      </c>
      <c r="S13" s="10">
        <v>0</v>
      </c>
    </row>
    <row r="14" spans="1:19" x14ac:dyDescent="0.3">
      <c r="C14" s="14"/>
      <c r="D14" s="23" t="s">
        <v>135</v>
      </c>
      <c r="E14" s="10">
        <v>0</v>
      </c>
      <c r="F14" s="10">
        <v>0</v>
      </c>
      <c r="G14" s="10">
        <v>-1</v>
      </c>
      <c r="H14" s="10">
        <v>0</v>
      </c>
      <c r="I14" s="10">
        <v>0</v>
      </c>
      <c r="J14" s="10">
        <v>1</v>
      </c>
      <c r="K14" s="10">
        <v>0</v>
      </c>
      <c r="L14" s="10">
        <v>-1</v>
      </c>
      <c r="M14" s="10">
        <v>0</v>
      </c>
      <c r="N14" s="10">
        <v>-1</v>
      </c>
      <c r="O14" s="10">
        <v>0</v>
      </c>
      <c r="P14" s="10">
        <v>0</v>
      </c>
      <c r="Q14" s="10">
        <f t="shared" ref="Q14:Q18" si="0">SUMPRODUCT($D$7:$O$7,E14:P14)</f>
        <v>0</v>
      </c>
      <c r="R14" s="24" t="s">
        <v>132</v>
      </c>
      <c r="S14" s="10">
        <v>0</v>
      </c>
    </row>
    <row r="15" spans="1:19" x14ac:dyDescent="0.3">
      <c r="C15" s="14"/>
      <c r="D15" s="23" t="s">
        <v>136</v>
      </c>
      <c r="E15" s="10">
        <v>0</v>
      </c>
      <c r="F15" s="10">
        <v>1.2</v>
      </c>
      <c r="G15" s="10">
        <v>0</v>
      </c>
      <c r="H15" s="10">
        <v>-1</v>
      </c>
      <c r="I15" s="10">
        <v>0</v>
      </c>
      <c r="J15" s="10">
        <v>0</v>
      </c>
      <c r="K15" s="10">
        <v>0</v>
      </c>
      <c r="L15" s="10">
        <v>0</v>
      </c>
      <c r="M15" s="10">
        <v>-1</v>
      </c>
      <c r="N15" s="10">
        <v>0</v>
      </c>
      <c r="O15" s="10">
        <v>0</v>
      </c>
      <c r="P15" s="10">
        <v>0</v>
      </c>
      <c r="Q15" s="10">
        <f t="shared" si="0"/>
        <v>0</v>
      </c>
      <c r="R15" s="24" t="s">
        <v>132</v>
      </c>
      <c r="S15" s="10">
        <v>0</v>
      </c>
    </row>
    <row r="16" spans="1:19" x14ac:dyDescent="0.3">
      <c r="C16" s="14"/>
      <c r="D16" s="23" t="s">
        <v>137</v>
      </c>
      <c r="E16" s="10">
        <v>0</v>
      </c>
      <c r="F16" s="10">
        <v>0</v>
      </c>
      <c r="G16" s="10">
        <v>1.2</v>
      </c>
      <c r="H16" s="10">
        <v>0</v>
      </c>
      <c r="I16" s="10">
        <v>-1</v>
      </c>
      <c r="J16" s="10">
        <v>0</v>
      </c>
      <c r="K16" s="10">
        <v>1.36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f t="shared" si="0"/>
        <v>23999.999999999996</v>
      </c>
      <c r="R16" s="24" t="s">
        <v>132</v>
      </c>
      <c r="S16" s="10">
        <v>24000</v>
      </c>
    </row>
    <row r="17" spans="3:19" x14ac:dyDescent="0.3">
      <c r="C17" s="14"/>
      <c r="D17" s="23" t="s">
        <v>138</v>
      </c>
      <c r="E17" s="10">
        <v>0</v>
      </c>
      <c r="F17" s="10">
        <v>0</v>
      </c>
      <c r="G17" s="10">
        <v>0</v>
      </c>
      <c r="H17" s="10">
        <v>1.2</v>
      </c>
      <c r="I17" s="10">
        <v>0</v>
      </c>
      <c r="J17" s="10">
        <v>0</v>
      </c>
      <c r="K17" s="10">
        <v>0</v>
      </c>
      <c r="L17" s="10">
        <v>1.36</v>
      </c>
      <c r="M17" s="10">
        <v>0</v>
      </c>
      <c r="N17" s="10">
        <v>0</v>
      </c>
      <c r="O17" s="10">
        <v>-1</v>
      </c>
      <c r="P17" s="10">
        <v>0</v>
      </c>
      <c r="Q17" s="10">
        <f t="shared" si="0"/>
        <v>0</v>
      </c>
      <c r="R17" s="24" t="s">
        <v>132</v>
      </c>
      <c r="S17" s="10">
        <v>0</v>
      </c>
    </row>
    <row r="18" spans="3:19" x14ac:dyDescent="0.3">
      <c r="C18" s="14"/>
      <c r="D18" s="23" t="s">
        <v>139</v>
      </c>
      <c r="E18" s="10">
        <v>0</v>
      </c>
      <c r="F18" s="10">
        <v>0</v>
      </c>
      <c r="G18" s="10">
        <v>0</v>
      </c>
      <c r="H18" s="10">
        <v>0</v>
      </c>
      <c r="I18" s="10">
        <v>1.2</v>
      </c>
      <c r="J18" s="10">
        <v>0</v>
      </c>
      <c r="K18" s="10">
        <v>0</v>
      </c>
      <c r="L18" s="10">
        <v>0</v>
      </c>
      <c r="M18" s="10">
        <v>1.36</v>
      </c>
      <c r="N18" s="10">
        <v>1.66</v>
      </c>
      <c r="O18" s="10">
        <v>1.1200000000000001</v>
      </c>
      <c r="P18" s="10">
        <v>-1</v>
      </c>
      <c r="Q18" s="10">
        <f t="shared" si="0"/>
        <v>0</v>
      </c>
      <c r="R18" s="24" t="s">
        <v>132</v>
      </c>
      <c r="S18" s="10">
        <v>0</v>
      </c>
    </row>
    <row r="20" spans="3:19" x14ac:dyDescent="0.3">
      <c r="D20" s="21"/>
      <c r="E20" s="21"/>
      <c r="F20" s="21"/>
      <c r="G20" s="21"/>
      <c r="H20" s="21"/>
      <c r="I20" s="21"/>
      <c r="J20" s="20"/>
      <c r="K20" s="20"/>
      <c r="L20" s="20"/>
    </row>
    <row r="25" spans="3:19" x14ac:dyDescent="0.3">
      <c r="C25" s="14"/>
      <c r="D25" s="16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9" spans="3:19" x14ac:dyDescent="0.3">
      <c r="C29" s="15"/>
      <c r="D29" s="15"/>
      <c r="E29" s="15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</row>
    <row r="30" spans="3:19" x14ac:dyDescent="0.3">
      <c r="C30" s="14"/>
      <c r="D30" s="14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4"/>
      <c r="R30" s="14"/>
      <c r="S30" s="14"/>
    </row>
    <row r="31" spans="3:19" x14ac:dyDescent="0.3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4" spans="4:25" x14ac:dyDescent="0.3">
      <c r="D34" s="15"/>
      <c r="E34" s="25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4:25" x14ac:dyDescent="0.3">
      <c r="D35" s="14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18"/>
      <c r="X35" s="18"/>
      <c r="Y35" s="18"/>
    </row>
    <row r="36" spans="4:25" x14ac:dyDescent="0.3"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4:25" x14ac:dyDescent="0.3"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Q3</vt:lpstr>
      <vt:lpstr>Q3 Sensitivity Report 1</vt:lpstr>
      <vt:lpstr>Q3 Answer Report 1</vt:lpstr>
      <vt:lpstr>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Agrawal</dc:creator>
  <cp:lastModifiedBy>Darsh Agrawal</cp:lastModifiedBy>
  <dcterms:created xsi:type="dcterms:W3CDTF">2022-03-09T03:20:03Z</dcterms:created>
  <dcterms:modified xsi:type="dcterms:W3CDTF">2022-03-09T20:24:56Z</dcterms:modified>
</cp:coreProperties>
</file>