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101" i="1" l="1"/>
  <c r="AP101" i="1"/>
  <c r="AO101" i="1"/>
  <c r="AB101" i="1"/>
  <c r="Z101" i="1"/>
  <c r="Y101" i="1"/>
  <c r="AA101" i="1" s="1"/>
  <c r="R101" i="1"/>
  <c r="H101" i="1"/>
  <c r="AQ100" i="1"/>
  <c r="AO100" i="1"/>
  <c r="AA100" i="1"/>
  <c r="Y100" i="1"/>
  <c r="M100" i="1"/>
  <c r="K100" i="1"/>
  <c r="I100" i="1"/>
  <c r="H100" i="1"/>
  <c r="J100" i="1" s="1"/>
  <c r="N100" i="1" s="1"/>
  <c r="AR99" i="1"/>
  <c r="AP99" i="1"/>
  <c r="AO99" i="1"/>
  <c r="AB99" i="1"/>
  <c r="Z99" i="1"/>
  <c r="Y99" i="1"/>
  <c r="AA99" i="1" s="1"/>
  <c r="R99" i="1"/>
  <c r="J99" i="1"/>
  <c r="H99" i="1"/>
  <c r="AU98" i="1"/>
  <c r="AO98" i="1"/>
  <c r="Y98" i="1"/>
  <c r="K98" i="1"/>
  <c r="I98" i="1"/>
  <c r="H98" i="1"/>
  <c r="J98" i="1" s="1"/>
  <c r="AR97" i="1"/>
  <c r="AP97" i="1"/>
  <c r="AO97" i="1"/>
  <c r="AB97" i="1"/>
  <c r="Z97" i="1"/>
  <c r="Y97" i="1"/>
  <c r="AA97" i="1" s="1"/>
  <c r="H97" i="1"/>
  <c r="AO96" i="1"/>
  <c r="AA96" i="1"/>
  <c r="Y96" i="1"/>
  <c r="K96" i="1"/>
  <c r="I96" i="1"/>
  <c r="H96" i="1"/>
  <c r="J96" i="1" s="1"/>
  <c r="O96" i="1" s="1"/>
  <c r="AR95" i="1"/>
  <c r="AQ95" i="1"/>
  <c r="AP95" i="1"/>
  <c r="AO95" i="1"/>
  <c r="AB95" i="1"/>
  <c r="Z95" i="1"/>
  <c r="Y95" i="1"/>
  <c r="AA95" i="1" s="1"/>
  <c r="J95" i="1"/>
  <c r="H95" i="1"/>
  <c r="AU94" i="1"/>
  <c r="AO94" i="1"/>
  <c r="Y94" i="1"/>
  <c r="M94" i="1"/>
  <c r="K94" i="1"/>
  <c r="J94" i="1"/>
  <c r="I94" i="1"/>
  <c r="H94" i="1"/>
  <c r="AV93" i="1"/>
  <c r="AR93" i="1"/>
  <c r="AP93" i="1"/>
  <c r="AO93" i="1"/>
  <c r="AB93" i="1"/>
  <c r="AA93" i="1"/>
  <c r="Z93" i="1"/>
  <c r="Y93" i="1"/>
  <c r="J93" i="1"/>
  <c r="H93" i="1"/>
  <c r="AO92" i="1"/>
  <c r="AA92" i="1"/>
  <c r="Y92" i="1"/>
  <c r="K92" i="1"/>
  <c r="I92" i="1"/>
  <c r="H92" i="1"/>
  <c r="J92" i="1" s="1"/>
  <c r="AV91" i="1"/>
  <c r="AR91" i="1"/>
  <c r="AP91" i="1"/>
  <c r="AO91" i="1"/>
  <c r="AB91" i="1"/>
  <c r="Z91" i="1"/>
  <c r="Y91" i="1"/>
  <c r="AA91" i="1" s="1"/>
  <c r="R91" i="1"/>
  <c r="H91" i="1"/>
  <c r="AQ90" i="1"/>
  <c r="AO90" i="1"/>
  <c r="AU90" i="1" s="1"/>
  <c r="AA90" i="1"/>
  <c r="Y90" i="1"/>
  <c r="O90" i="1"/>
  <c r="K90" i="1"/>
  <c r="I90" i="1"/>
  <c r="H90" i="1"/>
  <c r="J90" i="1" s="1"/>
  <c r="AR89" i="1"/>
  <c r="AQ89" i="1"/>
  <c r="AP89" i="1"/>
  <c r="AO89" i="1"/>
  <c r="Y89" i="1"/>
  <c r="R89" i="1"/>
  <c r="K89" i="1"/>
  <c r="J89" i="1"/>
  <c r="I89" i="1"/>
  <c r="H89" i="1"/>
  <c r="AV89" i="1" s="1"/>
  <c r="AO88" i="1"/>
  <c r="AB88" i="1"/>
  <c r="AA88" i="1"/>
  <c r="Z88" i="1"/>
  <c r="Y88" i="1"/>
  <c r="R88" i="1"/>
  <c r="J88" i="1"/>
  <c r="I88" i="1"/>
  <c r="H88" i="1"/>
  <c r="K88" i="1" s="1"/>
  <c r="AV87" i="1"/>
  <c r="AO87" i="1"/>
  <c r="AA87" i="1"/>
  <c r="Z87" i="1"/>
  <c r="Y87" i="1"/>
  <c r="AB87" i="1" s="1"/>
  <c r="H87" i="1"/>
  <c r="AV86" i="1"/>
  <c r="AR86" i="1"/>
  <c r="AQ86" i="1"/>
  <c r="AP86" i="1"/>
  <c r="AO86" i="1"/>
  <c r="Y86" i="1"/>
  <c r="H86" i="1"/>
  <c r="AU85" i="1"/>
  <c r="AQ85" i="1"/>
  <c r="AP85" i="1"/>
  <c r="AO85" i="1"/>
  <c r="Y85" i="1"/>
  <c r="K85" i="1"/>
  <c r="J85" i="1"/>
  <c r="I85" i="1"/>
  <c r="H85" i="1"/>
  <c r="AO84" i="1"/>
  <c r="AB84" i="1"/>
  <c r="AA84" i="1"/>
  <c r="Z84" i="1"/>
  <c r="AH84" i="1" s="1"/>
  <c r="Y84" i="1"/>
  <c r="N84" i="1"/>
  <c r="J84" i="1"/>
  <c r="I84" i="1"/>
  <c r="H84" i="1"/>
  <c r="K84" i="1" s="1"/>
  <c r="AV83" i="1"/>
  <c r="AR83" i="1"/>
  <c r="AO83" i="1"/>
  <c r="AE83" i="1"/>
  <c r="AD83" i="1"/>
  <c r="AA83" i="1"/>
  <c r="Z83" i="1"/>
  <c r="Y83" i="1"/>
  <c r="AB83" i="1" s="1"/>
  <c r="I83" i="1"/>
  <c r="H83" i="1"/>
  <c r="AU82" i="1"/>
  <c r="AR82" i="1"/>
  <c r="AQ82" i="1"/>
  <c r="AP82" i="1"/>
  <c r="AO82" i="1"/>
  <c r="AB82" i="1"/>
  <c r="Y82" i="1"/>
  <c r="AA82" i="1" s="1"/>
  <c r="K82" i="1"/>
  <c r="H82" i="1"/>
  <c r="I82" i="1" s="1"/>
  <c r="AQ81" i="1"/>
  <c r="AO81" i="1"/>
  <c r="AF81" i="1"/>
  <c r="AB81" i="1"/>
  <c r="AA81" i="1"/>
  <c r="Y81" i="1"/>
  <c r="Z81" i="1" s="1"/>
  <c r="AH81" i="1" s="1"/>
  <c r="M81" i="1"/>
  <c r="K81" i="1"/>
  <c r="L81" i="1" s="1"/>
  <c r="J81" i="1"/>
  <c r="I81" i="1"/>
  <c r="Q81" i="1" s="1"/>
  <c r="H81" i="1"/>
  <c r="AO80" i="1"/>
  <c r="AR80" i="1" s="1"/>
  <c r="AD80" i="1"/>
  <c r="AB80" i="1"/>
  <c r="AA80" i="1"/>
  <c r="Z80" i="1"/>
  <c r="Y80" i="1"/>
  <c r="I80" i="1"/>
  <c r="H80" i="1"/>
  <c r="AV79" i="1"/>
  <c r="AU79" i="1"/>
  <c r="AR79" i="1"/>
  <c r="AQ79" i="1"/>
  <c r="AO79" i="1"/>
  <c r="Y79" i="1"/>
  <c r="K79" i="1"/>
  <c r="H79" i="1"/>
  <c r="AU78" i="1"/>
  <c r="AR78" i="1"/>
  <c r="AQ78" i="1"/>
  <c r="AP78" i="1"/>
  <c r="AO78" i="1"/>
  <c r="AB78" i="1"/>
  <c r="Y78" i="1"/>
  <c r="N78" i="1"/>
  <c r="K78" i="1"/>
  <c r="J78" i="1"/>
  <c r="H78" i="1"/>
  <c r="I78" i="1" s="1"/>
  <c r="AP77" i="1"/>
  <c r="AS77" i="1" s="1"/>
  <c r="AO77" i="1"/>
  <c r="AE77" i="1"/>
  <c r="AB77" i="1"/>
  <c r="AA77" i="1"/>
  <c r="Y77" i="1"/>
  <c r="Z77" i="1" s="1"/>
  <c r="AH77" i="1" s="1"/>
  <c r="R77" i="1"/>
  <c r="Q77" i="1"/>
  <c r="K77" i="1"/>
  <c r="L77" i="1" s="1"/>
  <c r="J77" i="1"/>
  <c r="I77" i="1"/>
  <c r="H77" i="1"/>
  <c r="AO76" i="1"/>
  <c r="AV76" i="1" s="1"/>
  <c r="AB76" i="1"/>
  <c r="AA76" i="1"/>
  <c r="Z76" i="1"/>
  <c r="Y76" i="1"/>
  <c r="H76" i="1"/>
  <c r="AR75" i="1"/>
  <c r="AQ75" i="1"/>
  <c r="AO75" i="1"/>
  <c r="Y75" i="1"/>
  <c r="H75" i="1"/>
  <c r="K75" i="1" s="1"/>
  <c r="AU74" i="1"/>
  <c r="AR74" i="1"/>
  <c r="AQ74" i="1"/>
  <c r="AP74" i="1"/>
  <c r="AO74" i="1"/>
  <c r="AB74" i="1"/>
  <c r="Y74" i="1"/>
  <c r="K74" i="1"/>
  <c r="J74" i="1"/>
  <c r="H74" i="1"/>
  <c r="I74" i="1" s="1"/>
  <c r="AP73" i="1"/>
  <c r="AX73" i="1" s="1"/>
  <c r="AO73" i="1"/>
  <c r="AB73" i="1"/>
  <c r="AA73" i="1"/>
  <c r="Y73" i="1"/>
  <c r="Z73" i="1" s="1"/>
  <c r="K73" i="1"/>
  <c r="J73" i="1"/>
  <c r="I73" i="1"/>
  <c r="H73" i="1"/>
  <c r="AV72" i="1"/>
  <c r="AO72" i="1"/>
  <c r="AR72" i="1" s="1"/>
  <c r="AB72" i="1"/>
  <c r="AA72" i="1"/>
  <c r="Z72" i="1"/>
  <c r="Y72" i="1"/>
  <c r="H72" i="1"/>
  <c r="AR71" i="1"/>
  <c r="AQ71" i="1"/>
  <c r="AO71" i="1"/>
  <c r="Y71" i="1"/>
  <c r="Z71" i="1" s="1"/>
  <c r="H71" i="1"/>
  <c r="AU70" i="1"/>
  <c r="AR70" i="1"/>
  <c r="AQ70" i="1"/>
  <c r="AP70" i="1"/>
  <c r="AO70" i="1"/>
  <c r="Y70" i="1"/>
  <c r="K70" i="1"/>
  <c r="J70" i="1"/>
  <c r="H70" i="1"/>
  <c r="I70" i="1" s="1"/>
  <c r="AO69" i="1"/>
  <c r="AB69" i="1"/>
  <c r="AA69" i="1"/>
  <c r="Y69" i="1"/>
  <c r="Z69" i="1" s="1"/>
  <c r="AH69" i="1" s="1"/>
  <c r="M69" i="1"/>
  <c r="K69" i="1"/>
  <c r="J69" i="1"/>
  <c r="I69" i="1"/>
  <c r="H69" i="1"/>
  <c r="AR68" i="1"/>
  <c r="AO68" i="1"/>
  <c r="AD68" i="1"/>
  <c r="AB68" i="1"/>
  <c r="AA68" i="1"/>
  <c r="Z68" i="1"/>
  <c r="Y68" i="1"/>
  <c r="H68" i="1"/>
  <c r="I68" i="1" s="1"/>
  <c r="AV67" i="1"/>
  <c r="AU67" i="1"/>
  <c r="AR67" i="1"/>
  <c r="AQ67" i="1"/>
  <c r="AO67" i="1"/>
  <c r="Z67" i="1"/>
  <c r="Y67" i="1"/>
  <c r="H67" i="1"/>
  <c r="K67" i="1" s="1"/>
  <c r="AU66" i="1"/>
  <c r="AR66" i="1"/>
  <c r="AQ66" i="1"/>
  <c r="AP66" i="1"/>
  <c r="AO66" i="1"/>
  <c r="AB66" i="1"/>
  <c r="Z66" i="1"/>
  <c r="Y66" i="1"/>
  <c r="AA66" i="1" s="1"/>
  <c r="K66" i="1"/>
  <c r="J66" i="1"/>
  <c r="H66" i="1"/>
  <c r="AU65" i="1"/>
  <c r="AQ65" i="1"/>
  <c r="AP65" i="1"/>
  <c r="AO65" i="1"/>
  <c r="Y65" i="1"/>
  <c r="O65" i="1"/>
  <c r="K65" i="1"/>
  <c r="J65" i="1"/>
  <c r="I65" i="1"/>
  <c r="H65" i="1"/>
  <c r="AV64" i="1"/>
  <c r="AR64" i="1"/>
  <c r="AP64" i="1"/>
  <c r="AO64" i="1"/>
  <c r="AB64" i="1"/>
  <c r="AA64" i="1"/>
  <c r="Z64" i="1"/>
  <c r="Y64" i="1"/>
  <c r="J64" i="1"/>
  <c r="H64" i="1"/>
  <c r="K64" i="1" s="1"/>
  <c r="AV63" i="1"/>
  <c r="AO63" i="1"/>
  <c r="AR63" i="1" s="1"/>
  <c r="AB63" i="1"/>
  <c r="AA63" i="1"/>
  <c r="Z63" i="1"/>
  <c r="Y63" i="1"/>
  <c r="H63" i="1"/>
  <c r="AR62" i="1"/>
  <c r="AQ62" i="1"/>
  <c r="AO62" i="1"/>
  <c r="Y62" i="1"/>
  <c r="Z62" i="1" s="1"/>
  <c r="H62" i="1"/>
  <c r="AU61" i="1"/>
  <c r="AR61" i="1"/>
  <c r="AQ61" i="1"/>
  <c r="AP61" i="1"/>
  <c r="AO61" i="1"/>
  <c r="Y61" i="1"/>
  <c r="K61" i="1"/>
  <c r="J61" i="1"/>
  <c r="H61" i="1"/>
  <c r="AV61" i="1" s="1"/>
  <c r="AO60" i="1"/>
  <c r="AB60" i="1"/>
  <c r="AA60" i="1"/>
  <c r="Y60" i="1"/>
  <c r="Z60" i="1" s="1"/>
  <c r="K60" i="1"/>
  <c r="J60" i="1"/>
  <c r="I60" i="1"/>
  <c r="AF60" i="1" s="1"/>
  <c r="H60" i="1"/>
  <c r="AR59" i="1"/>
  <c r="AO59" i="1"/>
  <c r="AD59" i="1"/>
  <c r="AB59" i="1"/>
  <c r="AA59" i="1"/>
  <c r="Z59" i="1"/>
  <c r="Y59" i="1"/>
  <c r="H59" i="1"/>
  <c r="I59" i="1" s="1"/>
  <c r="AV58" i="1"/>
  <c r="AU58" i="1"/>
  <c r="AR58" i="1"/>
  <c r="AQ58" i="1"/>
  <c r="AO58" i="1"/>
  <c r="Z58" i="1"/>
  <c r="Y58" i="1"/>
  <c r="H58" i="1"/>
  <c r="K58" i="1" s="1"/>
  <c r="AU57" i="1"/>
  <c r="AR57" i="1"/>
  <c r="AQ57" i="1"/>
  <c r="AP57" i="1"/>
  <c r="AO57" i="1"/>
  <c r="Y57" i="1"/>
  <c r="AB57" i="1" s="1"/>
  <c r="K57" i="1"/>
  <c r="J57" i="1"/>
  <c r="H57" i="1"/>
  <c r="AV57" i="1" s="1"/>
  <c r="AO56" i="1"/>
  <c r="AG56" i="1"/>
  <c r="AF56" i="1"/>
  <c r="AC56" i="1"/>
  <c r="AB56" i="1"/>
  <c r="AA56" i="1"/>
  <c r="Y56" i="1"/>
  <c r="Z56" i="1" s="1"/>
  <c r="K56" i="1"/>
  <c r="J56" i="1"/>
  <c r="N56" i="1" s="1"/>
  <c r="I56" i="1"/>
  <c r="H56" i="1"/>
  <c r="AR55" i="1"/>
  <c r="AO55" i="1"/>
  <c r="AV55" i="1" s="1"/>
  <c r="AB55" i="1"/>
  <c r="AA55" i="1"/>
  <c r="Z55" i="1"/>
  <c r="Y55" i="1"/>
  <c r="H55" i="1"/>
  <c r="AR54" i="1"/>
  <c r="AO54" i="1"/>
  <c r="AV54" i="1" s="1"/>
  <c r="AA54" i="1"/>
  <c r="Y54" i="1"/>
  <c r="AB54" i="1" s="1"/>
  <c r="K54" i="1"/>
  <c r="H54" i="1"/>
  <c r="J54" i="1" s="1"/>
  <c r="AV53" i="1"/>
  <c r="AR53" i="1"/>
  <c r="AQ53" i="1"/>
  <c r="AP53" i="1"/>
  <c r="AO53" i="1"/>
  <c r="AB53" i="1"/>
  <c r="Y53" i="1"/>
  <c r="AA53" i="1" s="1"/>
  <c r="K53" i="1"/>
  <c r="H53" i="1"/>
  <c r="I53" i="1" s="1"/>
  <c r="AQ52" i="1"/>
  <c r="AO52" i="1"/>
  <c r="AU52" i="1" s="1"/>
  <c r="AG52" i="1"/>
  <c r="AF52" i="1"/>
  <c r="AC52" i="1"/>
  <c r="AB52" i="1"/>
  <c r="AA52" i="1"/>
  <c r="Y52" i="1"/>
  <c r="Z52" i="1" s="1"/>
  <c r="Q52" i="1"/>
  <c r="K52" i="1"/>
  <c r="J52" i="1"/>
  <c r="N52" i="1" s="1"/>
  <c r="I52" i="1"/>
  <c r="H52" i="1"/>
  <c r="AR51" i="1"/>
  <c r="AO51" i="1"/>
  <c r="AV51" i="1" s="1"/>
  <c r="AB51" i="1"/>
  <c r="AA51" i="1"/>
  <c r="Z51" i="1"/>
  <c r="Y51" i="1"/>
  <c r="H51" i="1"/>
  <c r="AO50" i="1"/>
  <c r="AP50" i="1" s="1"/>
  <c r="AE50" i="1"/>
  <c r="AB50" i="1"/>
  <c r="AA50" i="1"/>
  <c r="Y50" i="1"/>
  <c r="Z50" i="1" s="1"/>
  <c r="AH50" i="1" s="1"/>
  <c r="M50" i="1"/>
  <c r="K50" i="1"/>
  <c r="L50" i="1" s="1"/>
  <c r="J50" i="1"/>
  <c r="I50" i="1"/>
  <c r="Q50" i="1" s="1"/>
  <c r="H50" i="1"/>
  <c r="AO49" i="1"/>
  <c r="AV49" i="1" s="1"/>
  <c r="AB49" i="1"/>
  <c r="AA49" i="1"/>
  <c r="Z49" i="1"/>
  <c r="AH49" i="1" s="1"/>
  <c r="Y49" i="1"/>
  <c r="I49" i="1"/>
  <c r="H49" i="1"/>
  <c r="AV48" i="1"/>
  <c r="AU48" i="1"/>
  <c r="AR48" i="1"/>
  <c r="AQ48" i="1"/>
  <c r="AO48" i="1"/>
  <c r="Y48" i="1"/>
  <c r="Z48" i="1" s="1"/>
  <c r="K48" i="1"/>
  <c r="H48" i="1"/>
  <c r="AU47" i="1"/>
  <c r="AR47" i="1"/>
  <c r="AQ47" i="1"/>
  <c r="AP47" i="1"/>
  <c r="AO47" i="1"/>
  <c r="AB47" i="1"/>
  <c r="Y47" i="1"/>
  <c r="K47" i="1"/>
  <c r="J47" i="1"/>
  <c r="H47" i="1"/>
  <c r="AV47" i="1" s="1"/>
  <c r="AP46" i="1"/>
  <c r="AT46" i="1" s="1"/>
  <c r="AO46" i="1"/>
  <c r="AE46" i="1"/>
  <c r="AB46" i="1"/>
  <c r="AA46" i="1"/>
  <c r="Y46" i="1"/>
  <c r="Z46" i="1" s="1"/>
  <c r="AH46" i="1" s="1"/>
  <c r="K46" i="1"/>
  <c r="J46" i="1"/>
  <c r="O46" i="1" s="1"/>
  <c r="I46" i="1"/>
  <c r="H46" i="1"/>
  <c r="AO45" i="1"/>
  <c r="AB45" i="1"/>
  <c r="AA45" i="1"/>
  <c r="Z45" i="1"/>
  <c r="Y45" i="1"/>
  <c r="H45" i="1"/>
  <c r="AV45" i="1" s="1"/>
  <c r="AR44" i="1"/>
  <c r="AQ44" i="1"/>
  <c r="AO44" i="1"/>
  <c r="Y44" i="1"/>
  <c r="H44" i="1"/>
  <c r="AU43" i="1"/>
  <c r="AR43" i="1"/>
  <c r="AQ43" i="1"/>
  <c r="AP43" i="1"/>
  <c r="AO43" i="1"/>
  <c r="Y43" i="1"/>
  <c r="K43" i="1"/>
  <c r="J43" i="1"/>
  <c r="H43" i="1"/>
  <c r="AV43" i="1" s="1"/>
  <c r="AO42" i="1"/>
  <c r="AB42" i="1"/>
  <c r="AA42" i="1"/>
  <c r="Y42" i="1"/>
  <c r="Z42" i="1" s="1"/>
  <c r="K42" i="1"/>
  <c r="J42" i="1"/>
  <c r="I42" i="1"/>
  <c r="AF42" i="1" s="1"/>
  <c r="H42" i="1"/>
  <c r="AO41" i="1"/>
  <c r="AR41" i="1" s="1"/>
  <c r="AB41" i="1"/>
  <c r="AA41" i="1"/>
  <c r="Z41" i="1"/>
  <c r="Y41" i="1"/>
  <c r="H41" i="1"/>
  <c r="AV40" i="1"/>
  <c r="AR40" i="1"/>
  <c r="AQ40" i="1"/>
  <c r="AO40" i="1"/>
  <c r="Y40" i="1"/>
  <c r="Z40" i="1" s="1"/>
  <c r="H40" i="1"/>
  <c r="AU40" i="1" s="1"/>
  <c r="AU39" i="1"/>
  <c r="AR39" i="1"/>
  <c r="AQ39" i="1"/>
  <c r="AP39" i="1"/>
  <c r="AO39" i="1"/>
  <c r="Y39" i="1"/>
  <c r="K39" i="1"/>
  <c r="J39" i="1"/>
  <c r="H39" i="1"/>
  <c r="AV39" i="1" s="1"/>
  <c r="AO38" i="1"/>
  <c r="AB38" i="1"/>
  <c r="AA38" i="1"/>
  <c r="Y38" i="1"/>
  <c r="Z38" i="1" s="1"/>
  <c r="AH38" i="1" s="1"/>
  <c r="M38" i="1"/>
  <c r="K38" i="1"/>
  <c r="J38" i="1"/>
  <c r="I38" i="1"/>
  <c r="AE38" i="1" s="1"/>
  <c r="H38" i="1"/>
  <c r="AR37" i="1"/>
  <c r="AO37" i="1"/>
  <c r="AB37" i="1"/>
  <c r="AA37" i="1"/>
  <c r="Z37" i="1"/>
  <c r="AH37" i="1" s="1"/>
  <c r="Y37" i="1"/>
  <c r="H37" i="1"/>
  <c r="I37" i="1" s="1"/>
  <c r="AV36" i="1"/>
  <c r="AU36" i="1"/>
  <c r="AR36" i="1"/>
  <c r="AQ36" i="1"/>
  <c r="AO36" i="1"/>
  <c r="Z36" i="1"/>
  <c r="Y36" i="1"/>
  <c r="H36" i="1"/>
  <c r="K36" i="1" s="1"/>
  <c r="AU35" i="1"/>
  <c r="AR35" i="1"/>
  <c r="AQ35" i="1"/>
  <c r="AP35" i="1"/>
  <c r="AO35" i="1"/>
  <c r="Y35" i="1"/>
  <c r="AB35" i="1" s="1"/>
  <c r="K35" i="1"/>
  <c r="J35" i="1"/>
  <c r="H35" i="1"/>
  <c r="AV35" i="1" s="1"/>
  <c r="AO34" i="1"/>
  <c r="AE34" i="1"/>
  <c r="AB34" i="1"/>
  <c r="AA34" i="1"/>
  <c r="Y34" i="1"/>
  <c r="Z34" i="1" s="1"/>
  <c r="AH34" i="1" s="1"/>
  <c r="M34" i="1"/>
  <c r="K34" i="1"/>
  <c r="L34" i="1" s="1"/>
  <c r="J34" i="1"/>
  <c r="I34" i="1"/>
  <c r="Q34" i="1" s="1"/>
  <c r="H34" i="1"/>
  <c r="AO33" i="1"/>
  <c r="AV33" i="1" s="1"/>
  <c r="AB33" i="1"/>
  <c r="AA33" i="1"/>
  <c r="Z33" i="1"/>
  <c r="AH33" i="1" s="1"/>
  <c r="Y33" i="1"/>
  <c r="I33" i="1"/>
  <c r="AD33" i="1" s="1"/>
  <c r="H33" i="1"/>
  <c r="AV32" i="1"/>
  <c r="AU32" i="1"/>
  <c r="AR32" i="1"/>
  <c r="AQ32" i="1"/>
  <c r="AO32" i="1"/>
  <c r="Y32" i="1"/>
  <c r="Z32" i="1" s="1"/>
  <c r="K32" i="1"/>
  <c r="H32" i="1"/>
  <c r="AU31" i="1"/>
  <c r="AR31" i="1"/>
  <c r="AQ31" i="1"/>
  <c r="AP31" i="1"/>
  <c r="AO31" i="1"/>
  <c r="AB31" i="1"/>
  <c r="Y31" i="1"/>
  <c r="K31" i="1"/>
  <c r="J31" i="1"/>
  <c r="H31" i="1"/>
  <c r="AV31" i="1" s="1"/>
  <c r="AP30" i="1"/>
  <c r="AT30" i="1" s="1"/>
  <c r="AO30" i="1"/>
  <c r="AE30" i="1"/>
  <c r="AB30" i="1"/>
  <c r="AA30" i="1"/>
  <c r="Y30" i="1"/>
  <c r="Z30" i="1" s="1"/>
  <c r="AH30" i="1" s="1"/>
  <c r="K30" i="1"/>
  <c r="J30" i="1"/>
  <c r="O30" i="1" s="1"/>
  <c r="I30" i="1"/>
  <c r="H30" i="1"/>
  <c r="AO29" i="1"/>
  <c r="AB29" i="1"/>
  <c r="AA29" i="1"/>
  <c r="Z29" i="1"/>
  <c r="Y29" i="1"/>
  <c r="H29" i="1"/>
  <c r="I29" i="1" s="1"/>
  <c r="AR28" i="1"/>
  <c r="AQ28" i="1"/>
  <c r="AO28" i="1"/>
  <c r="Y28" i="1"/>
  <c r="H28" i="1"/>
  <c r="AU27" i="1"/>
  <c r="AR27" i="1"/>
  <c r="AQ27" i="1"/>
  <c r="AP27" i="1"/>
  <c r="AO27" i="1"/>
  <c r="Y27" i="1"/>
  <c r="K27" i="1"/>
  <c r="J27" i="1"/>
  <c r="H27" i="1"/>
  <c r="AV27" i="1" s="1"/>
  <c r="AO26" i="1"/>
  <c r="AB26" i="1"/>
  <c r="AA26" i="1"/>
  <c r="Y26" i="1"/>
  <c r="Z26" i="1" s="1"/>
  <c r="K26" i="1"/>
  <c r="J26" i="1"/>
  <c r="M26" i="1" s="1"/>
  <c r="I26" i="1"/>
  <c r="N26" i="1" s="1"/>
  <c r="H26" i="1"/>
  <c r="AV25" i="1"/>
  <c r="AO25" i="1"/>
  <c r="AR25" i="1" s="1"/>
  <c r="AB25" i="1"/>
  <c r="AA25" i="1"/>
  <c r="Z25" i="1"/>
  <c r="AH25" i="1" s="1"/>
  <c r="Y25" i="1"/>
  <c r="J25" i="1"/>
  <c r="I25" i="1"/>
  <c r="H25" i="1"/>
  <c r="K25" i="1" s="1"/>
  <c r="M25" i="1" s="1"/>
  <c r="AO24" i="1"/>
  <c r="AV24" i="1" s="1"/>
  <c r="Y24" i="1"/>
  <c r="AB24" i="1" s="1"/>
  <c r="H24" i="1"/>
  <c r="J24" i="1" s="1"/>
  <c r="AR23" i="1"/>
  <c r="AQ23" i="1"/>
  <c r="AP23" i="1"/>
  <c r="AO23" i="1"/>
  <c r="Y23" i="1"/>
  <c r="AA23" i="1" s="1"/>
  <c r="H23" i="1"/>
  <c r="I23" i="1" s="1"/>
  <c r="AO22" i="1"/>
  <c r="AC22" i="1"/>
  <c r="Y22" i="1"/>
  <c r="Z22" i="1" s="1"/>
  <c r="AH22" i="1" s="1"/>
  <c r="M22" i="1"/>
  <c r="K22" i="1"/>
  <c r="J22" i="1"/>
  <c r="O22" i="1" s="1"/>
  <c r="I22" i="1"/>
  <c r="H22" i="1"/>
  <c r="AO21" i="1"/>
  <c r="AB21" i="1"/>
  <c r="AA21" i="1"/>
  <c r="Z21" i="1"/>
  <c r="AH21" i="1" s="1"/>
  <c r="Y21" i="1"/>
  <c r="J21" i="1"/>
  <c r="I21" i="1"/>
  <c r="H21" i="1"/>
  <c r="K21" i="1" s="1"/>
  <c r="M21" i="1" s="1"/>
  <c r="AO20" i="1"/>
  <c r="Y20" i="1"/>
  <c r="AB20" i="1" s="1"/>
  <c r="H20" i="1"/>
  <c r="J20" i="1" s="1"/>
  <c r="AR19" i="1"/>
  <c r="AQ19" i="1"/>
  <c r="AP19" i="1"/>
  <c r="AO19" i="1"/>
  <c r="Y19" i="1"/>
  <c r="AA19" i="1" s="1"/>
  <c r="H19" i="1"/>
  <c r="I19" i="1" s="1"/>
  <c r="AO18" i="1"/>
  <c r="AC18" i="1"/>
  <c r="Y18" i="1"/>
  <c r="Z18" i="1" s="1"/>
  <c r="AH18" i="1" s="1"/>
  <c r="M18" i="1"/>
  <c r="K18" i="1"/>
  <c r="J18" i="1"/>
  <c r="O18" i="1" s="1"/>
  <c r="I18" i="1"/>
  <c r="H18" i="1"/>
  <c r="AO17" i="1"/>
  <c r="AB17" i="1"/>
  <c r="AA17" i="1"/>
  <c r="Z17" i="1"/>
  <c r="AH17" i="1" s="1"/>
  <c r="Y17" i="1"/>
  <c r="J17" i="1"/>
  <c r="I17" i="1"/>
  <c r="H17" i="1"/>
  <c r="K17" i="1" s="1"/>
  <c r="M17" i="1" s="1"/>
  <c r="AO16" i="1"/>
  <c r="Y16" i="1"/>
  <c r="AB16" i="1" s="1"/>
  <c r="K16" i="1"/>
  <c r="J16" i="1"/>
  <c r="H16" i="1"/>
  <c r="I16" i="1" s="1"/>
  <c r="AO15" i="1"/>
  <c r="AU15" i="1" s="1"/>
  <c r="AB15" i="1"/>
  <c r="AA15" i="1"/>
  <c r="Y15" i="1"/>
  <c r="Z15" i="1" s="1"/>
  <c r="AH15" i="1" s="1"/>
  <c r="K15" i="1"/>
  <c r="L15" i="1" s="1"/>
  <c r="J15" i="1"/>
  <c r="O15" i="1" s="1"/>
  <c r="I15" i="1"/>
  <c r="H15" i="1"/>
  <c r="AR14" i="1"/>
  <c r="AO14" i="1"/>
  <c r="AB14" i="1"/>
  <c r="AA14" i="1"/>
  <c r="Z14" i="1"/>
  <c r="Y14" i="1"/>
  <c r="H14" i="1"/>
  <c r="AU13" i="1"/>
  <c r="AR13" i="1"/>
  <c r="AQ13" i="1"/>
  <c r="AO13" i="1"/>
  <c r="Y13" i="1"/>
  <c r="K13" i="1"/>
  <c r="H13" i="1"/>
  <c r="I13" i="1" s="1"/>
  <c r="AU12" i="1"/>
  <c r="AR12" i="1"/>
  <c r="AQ12" i="1"/>
  <c r="AP12" i="1"/>
  <c r="AO12" i="1"/>
  <c r="AB12" i="1"/>
  <c r="Y12" i="1"/>
  <c r="Z12" i="1" s="1"/>
  <c r="K12" i="1"/>
  <c r="J12" i="1"/>
  <c r="H12" i="1"/>
  <c r="AV12" i="1" s="1"/>
  <c r="AO11" i="1"/>
  <c r="AB11" i="1"/>
  <c r="AA11" i="1"/>
  <c r="Y11" i="1"/>
  <c r="Z11" i="1" s="1"/>
  <c r="AH11" i="1" s="1"/>
  <c r="M11" i="1"/>
  <c r="K11" i="1"/>
  <c r="J11" i="1"/>
  <c r="O11" i="1" s="1"/>
  <c r="I11" i="1"/>
  <c r="H11" i="1"/>
  <c r="AR10" i="1"/>
  <c r="AO10" i="1"/>
  <c r="AB10" i="1"/>
  <c r="AA10" i="1"/>
  <c r="Z10" i="1"/>
  <c r="Y10" i="1"/>
  <c r="H10" i="1"/>
  <c r="AU9" i="1"/>
  <c r="AR9" i="1"/>
  <c r="AQ9" i="1"/>
  <c r="AO9" i="1"/>
  <c r="Y9" i="1"/>
  <c r="K9" i="1"/>
  <c r="H9" i="1"/>
  <c r="I9" i="1" s="1"/>
  <c r="AU8" i="1"/>
  <c r="AR8" i="1"/>
  <c r="AQ8" i="1"/>
  <c r="AP8" i="1"/>
  <c r="AO8" i="1"/>
  <c r="AB8" i="1"/>
  <c r="Y8" i="1"/>
  <c r="Z8" i="1" s="1"/>
  <c r="K8" i="1"/>
  <c r="J8" i="1"/>
  <c r="H8" i="1"/>
  <c r="AV8" i="1" s="1"/>
  <c r="AO7" i="1"/>
  <c r="AB7" i="1"/>
  <c r="AA7" i="1"/>
  <c r="Y7" i="1"/>
  <c r="Z7" i="1" s="1"/>
  <c r="AH7" i="1" s="1"/>
  <c r="M7" i="1"/>
  <c r="K7" i="1"/>
  <c r="J7" i="1"/>
  <c r="O7" i="1" s="1"/>
  <c r="I7" i="1"/>
  <c r="H7" i="1"/>
  <c r="AR6" i="1"/>
  <c r="AO6" i="1"/>
  <c r="AB6" i="1"/>
  <c r="AA6" i="1"/>
  <c r="Z6" i="1"/>
  <c r="Y6" i="1"/>
  <c r="H6" i="1"/>
  <c r="AU5" i="1"/>
  <c r="AR5" i="1"/>
  <c r="AQ5" i="1"/>
  <c r="AO5" i="1"/>
  <c r="Y5" i="1"/>
  <c r="K5" i="1"/>
  <c r="H5" i="1"/>
  <c r="I5" i="1" s="1"/>
  <c r="AU4" i="1"/>
  <c r="AR4" i="1"/>
  <c r="AQ4" i="1"/>
  <c r="AP4" i="1"/>
  <c r="AO4" i="1"/>
  <c r="AB4" i="1"/>
  <c r="Y4" i="1"/>
  <c r="AA4" i="1" s="1"/>
  <c r="K4" i="1"/>
  <c r="J4" i="1"/>
  <c r="O4" i="1" s="1"/>
  <c r="H4" i="1"/>
  <c r="I4" i="1" s="1"/>
  <c r="AO3" i="1"/>
  <c r="AB3" i="1"/>
  <c r="AA3" i="1"/>
  <c r="Y3" i="1"/>
  <c r="Z3" i="1" s="1"/>
  <c r="AH3" i="1" s="1"/>
  <c r="M3" i="1"/>
  <c r="K3" i="1"/>
  <c r="J3" i="1"/>
  <c r="O3" i="1" s="1"/>
  <c r="I3" i="1"/>
  <c r="H3" i="1"/>
  <c r="AR2" i="1"/>
  <c r="AO2" i="1"/>
  <c r="AP2" i="1" s="1"/>
  <c r="AB2" i="1"/>
  <c r="AA2" i="1"/>
  <c r="Z2" i="1"/>
  <c r="Y2" i="1"/>
  <c r="H2" i="1"/>
  <c r="AV2" i="1" s="1"/>
  <c r="AS7" i="1" l="1"/>
  <c r="AH10" i="1"/>
  <c r="AH6" i="1"/>
  <c r="AG5" i="1"/>
  <c r="AG13" i="1"/>
  <c r="J6" i="1"/>
  <c r="I6" i="1"/>
  <c r="K6" i="1"/>
  <c r="O12" i="1"/>
  <c r="P16" i="1"/>
  <c r="R15" i="1"/>
  <c r="Q16" i="1"/>
  <c r="AX19" i="1"/>
  <c r="N4" i="1"/>
  <c r="O8" i="1"/>
  <c r="J10" i="1"/>
  <c r="I10" i="1"/>
  <c r="K10" i="1"/>
  <c r="AG3" i="1"/>
  <c r="R2" i="1"/>
  <c r="AD3" i="1"/>
  <c r="P3" i="1"/>
  <c r="AC3" i="1"/>
  <c r="AF3" i="1"/>
  <c r="Q3" i="1"/>
  <c r="AE3" i="1"/>
  <c r="AD4" i="1"/>
  <c r="P4" i="1"/>
  <c r="R3" i="1"/>
  <c r="AE4" i="1"/>
  <c r="Q4" i="1"/>
  <c r="AW4" i="1"/>
  <c r="AT4" i="1"/>
  <c r="AV6" i="1"/>
  <c r="L7" i="1"/>
  <c r="AA9" i="1"/>
  <c r="Z9" i="1"/>
  <c r="AH9" i="1" s="1"/>
  <c r="AB9" i="1"/>
  <c r="AG11" i="1"/>
  <c r="AC11" i="1"/>
  <c r="R10" i="1"/>
  <c r="AD11" i="1"/>
  <c r="P11" i="1"/>
  <c r="AF11" i="1"/>
  <c r="Q11" i="1"/>
  <c r="AE11" i="1"/>
  <c r="AW12" i="1"/>
  <c r="AH41" i="1"/>
  <c r="AT50" i="1"/>
  <c r="AS50" i="1"/>
  <c r="AU3" i="1"/>
  <c r="AQ3" i="1"/>
  <c r="AP3" i="1"/>
  <c r="AW3" i="1" s="1"/>
  <c r="AV3" i="1"/>
  <c r="AR3" i="1"/>
  <c r="AT3" i="1"/>
  <c r="AX18" i="1"/>
  <c r="L3" i="1"/>
  <c r="M4" i="1"/>
  <c r="Z5" i="1"/>
  <c r="AH5" i="1" s="1"/>
  <c r="AB5" i="1"/>
  <c r="AA5" i="1"/>
  <c r="AS6" i="1"/>
  <c r="AC7" i="1"/>
  <c r="R6" i="1"/>
  <c r="AD7" i="1"/>
  <c r="P7" i="1"/>
  <c r="AG7" i="1"/>
  <c r="AF7" i="1"/>
  <c r="Q7" i="1"/>
  <c r="AE7" i="1"/>
  <c r="M9" i="1"/>
  <c r="L9" i="1"/>
  <c r="AV10" i="1"/>
  <c r="L11" i="1"/>
  <c r="AA13" i="1"/>
  <c r="Z13" i="1"/>
  <c r="AH13" i="1" s="1"/>
  <c r="AB13" i="1"/>
  <c r="AG15" i="1"/>
  <c r="O16" i="1"/>
  <c r="O66" i="1"/>
  <c r="P9" i="1"/>
  <c r="AF9" i="1"/>
  <c r="AU11" i="1"/>
  <c r="AQ11" i="1"/>
  <c r="AT11" i="1"/>
  <c r="AP11" i="1"/>
  <c r="AS11" i="1" s="1"/>
  <c r="AV11" i="1"/>
  <c r="AR11" i="1"/>
  <c r="AX11" i="1"/>
  <c r="J14" i="1"/>
  <c r="I14" i="1"/>
  <c r="AV14" i="1"/>
  <c r="K14" i="1"/>
  <c r="J2" i="1"/>
  <c r="I2" i="1"/>
  <c r="K2" i="1"/>
  <c r="AE5" i="1"/>
  <c r="AF5" i="1"/>
  <c r="AD5" i="1"/>
  <c r="AX7" i="1"/>
  <c r="AP7" i="1"/>
  <c r="AW7" i="1" s="1"/>
  <c r="AV7" i="1"/>
  <c r="AR7" i="1"/>
  <c r="AU7" i="1"/>
  <c r="AQ7" i="1"/>
  <c r="AH8" i="1"/>
  <c r="AW9" i="1"/>
  <c r="AW11" i="1"/>
  <c r="AE13" i="1"/>
  <c r="Q13" i="1"/>
  <c r="AF13" i="1"/>
  <c r="AD13" i="1"/>
  <c r="AC13" i="1"/>
  <c r="L16" i="1"/>
  <c r="AF29" i="1"/>
  <c r="AG29" i="1"/>
  <c r="AC29" i="1"/>
  <c r="AD29" i="1"/>
  <c r="AH29" i="1"/>
  <c r="AE29" i="1"/>
  <c r="Q29" i="1"/>
  <c r="M36" i="1"/>
  <c r="AF37" i="1"/>
  <c r="AG37" i="1"/>
  <c r="AC37" i="1"/>
  <c r="AE37" i="1"/>
  <c r="AD37" i="1"/>
  <c r="AW65" i="1"/>
  <c r="Q15" i="1"/>
  <c r="AE15" i="1"/>
  <c r="AS15" i="1"/>
  <c r="N16" i="1"/>
  <c r="AG17" i="1"/>
  <c r="AC17" i="1"/>
  <c r="R16" i="1"/>
  <c r="AD19" i="1"/>
  <c r="AG21" i="1"/>
  <c r="AC21" i="1"/>
  <c r="R20" i="1"/>
  <c r="N21" i="1"/>
  <c r="AD21" i="1"/>
  <c r="AU21" i="1"/>
  <c r="AQ21" i="1"/>
  <c r="Q23" i="1"/>
  <c r="AF25" i="1"/>
  <c r="AG25" i="1"/>
  <c r="AC25" i="1"/>
  <c r="R24" i="1"/>
  <c r="I28" i="1"/>
  <c r="J28" i="1"/>
  <c r="AV29" i="1"/>
  <c r="Q30" i="1"/>
  <c r="AX30" i="1"/>
  <c r="M32" i="1"/>
  <c r="N42" i="1"/>
  <c r="I44" i="1"/>
  <c r="J44" i="1"/>
  <c r="AX46" i="1"/>
  <c r="Q49" i="1"/>
  <c r="Z61" i="1"/>
  <c r="AA61" i="1"/>
  <c r="AB61" i="1"/>
  <c r="N3" i="1"/>
  <c r="AV5" i="1"/>
  <c r="AV13" i="1"/>
  <c r="AQ16" i="1"/>
  <c r="AV16" i="1"/>
  <c r="AP17" i="1"/>
  <c r="AX17" i="1" s="1"/>
  <c r="AD18" i="1"/>
  <c r="P18" i="1"/>
  <c r="AE18" i="1"/>
  <c r="J19" i="1"/>
  <c r="Z19" i="1"/>
  <c r="AH19" i="1" s="1"/>
  <c r="AU19" i="1"/>
  <c r="I20" i="1"/>
  <c r="Z20" i="1"/>
  <c r="AQ20" i="1"/>
  <c r="AV20" i="1"/>
  <c r="AD22" i="1"/>
  <c r="P22" i="1"/>
  <c r="AE22" i="1"/>
  <c r="J23" i="1"/>
  <c r="I24" i="1"/>
  <c r="O25" i="1"/>
  <c r="P25" i="1"/>
  <c r="AX29" i="1"/>
  <c r="AT29" i="1"/>
  <c r="AP29" i="1"/>
  <c r="AU29" i="1"/>
  <c r="AQ29" i="1"/>
  <c r="AW29" i="1"/>
  <c r="L30" i="1"/>
  <c r="AF34" i="1"/>
  <c r="Z39" i="1"/>
  <c r="AA39" i="1"/>
  <c r="O42" i="1"/>
  <c r="K44" i="1"/>
  <c r="AP45" i="1"/>
  <c r="AU45" i="1"/>
  <c r="AQ45" i="1"/>
  <c r="L56" i="1"/>
  <c r="M56" i="1"/>
  <c r="N61" i="1"/>
  <c r="P65" i="1"/>
  <c r="AG65" i="1"/>
  <c r="Q65" i="1"/>
  <c r="R64" i="1"/>
  <c r="AC65" i="1"/>
  <c r="AE65" i="1"/>
  <c r="M74" i="1"/>
  <c r="L74" i="1"/>
  <c r="O74" i="1"/>
  <c r="R73" i="1"/>
  <c r="N74" i="1"/>
  <c r="AX2" i="1"/>
  <c r="L4" i="1"/>
  <c r="Z4" i="1"/>
  <c r="AC4" i="1" s="1"/>
  <c r="AV4" i="1"/>
  <c r="AW5" i="1"/>
  <c r="AP6" i="1"/>
  <c r="AT6" i="1" s="1"/>
  <c r="AX6" i="1"/>
  <c r="L8" i="1"/>
  <c r="AQ2" i="1"/>
  <c r="AU2" i="1"/>
  <c r="AS4" i="1"/>
  <c r="J5" i="1"/>
  <c r="M5" i="1" s="1"/>
  <c r="AP5" i="1"/>
  <c r="AT5" i="1" s="1"/>
  <c r="AX5" i="1"/>
  <c r="AQ6" i="1"/>
  <c r="AU6" i="1"/>
  <c r="I8" i="1"/>
  <c r="AT8" i="1" s="1"/>
  <c r="AA8" i="1"/>
  <c r="AS8" i="1"/>
  <c r="J9" i="1"/>
  <c r="AP9" i="1"/>
  <c r="AX9" i="1"/>
  <c r="AQ10" i="1"/>
  <c r="AU10" i="1"/>
  <c r="I12" i="1"/>
  <c r="AX12" i="1" s="1"/>
  <c r="M12" i="1"/>
  <c r="AA12" i="1"/>
  <c r="J13" i="1"/>
  <c r="P13" i="1" s="1"/>
  <c r="AP13" i="1"/>
  <c r="AX13" i="1" s="1"/>
  <c r="AQ14" i="1"/>
  <c r="AU14" i="1"/>
  <c r="P15" i="1"/>
  <c r="AD15" i="1"/>
  <c r="AR15" i="1"/>
  <c r="AV15" i="1"/>
  <c r="M16" i="1"/>
  <c r="R17" i="1"/>
  <c r="AS17" i="1"/>
  <c r="L18" i="1"/>
  <c r="Q18" i="1"/>
  <c r="AB18" i="1"/>
  <c r="AG18" i="1"/>
  <c r="AS18" i="1"/>
  <c r="AC19" i="1"/>
  <c r="R21" i="1"/>
  <c r="L22" i="1"/>
  <c r="Q22" i="1"/>
  <c r="AB22" i="1"/>
  <c r="AG22" i="1"/>
  <c r="AD25" i="1"/>
  <c r="AH26" i="1"/>
  <c r="AF26" i="1"/>
  <c r="AV28" i="1"/>
  <c r="AS29" i="1"/>
  <c r="AG30" i="1"/>
  <c r="AC30" i="1"/>
  <c r="R29" i="1"/>
  <c r="AD30" i="1"/>
  <c r="P30" i="1"/>
  <c r="N30" i="1"/>
  <c r="AU30" i="1"/>
  <c r="AQ30" i="1"/>
  <c r="AV30" i="1"/>
  <c r="AR30" i="1"/>
  <c r="AW30" i="1"/>
  <c r="Z31" i="1"/>
  <c r="AX31" i="1" s="1"/>
  <c r="AA31" i="1"/>
  <c r="I32" i="1"/>
  <c r="J32" i="1"/>
  <c r="J33" i="1"/>
  <c r="P33" i="1" s="1"/>
  <c r="K33" i="1"/>
  <c r="O34" i="1"/>
  <c r="AP34" i="1"/>
  <c r="AW34" i="1" s="1"/>
  <c r="AA36" i="1"/>
  <c r="AB36" i="1"/>
  <c r="AX37" i="1"/>
  <c r="AT37" i="1"/>
  <c r="AP37" i="1"/>
  <c r="AS37" i="1" s="1"/>
  <c r="AU37" i="1"/>
  <c r="AQ37" i="1"/>
  <c r="AW37" i="1"/>
  <c r="L38" i="1"/>
  <c r="M42" i="1"/>
  <c r="AH42" i="1"/>
  <c r="AV44" i="1"/>
  <c r="AG46" i="1"/>
  <c r="AC46" i="1"/>
  <c r="R45" i="1"/>
  <c r="AD46" i="1"/>
  <c r="P46" i="1"/>
  <c r="N46" i="1"/>
  <c r="AU46" i="1"/>
  <c r="AQ46" i="1"/>
  <c r="AV46" i="1"/>
  <c r="AR46" i="1"/>
  <c r="AW46" i="1"/>
  <c r="Z47" i="1"/>
  <c r="AA47" i="1"/>
  <c r="I48" i="1"/>
  <c r="J48" i="1"/>
  <c r="L48" i="1" s="1"/>
  <c r="J49" i="1"/>
  <c r="K49" i="1"/>
  <c r="O50" i="1"/>
  <c r="K51" i="1"/>
  <c r="I51" i="1"/>
  <c r="J51" i="1"/>
  <c r="R51" i="1"/>
  <c r="O52" i="1"/>
  <c r="Q56" i="1"/>
  <c r="AF59" i="1"/>
  <c r="AG59" i="1"/>
  <c r="AC59" i="1"/>
  <c r="AH59" i="1"/>
  <c r="AE59" i="1"/>
  <c r="M60" i="1"/>
  <c r="J63" i="1"/>
  <c r="K63" i="1"/>
  <c r="I63" i="1"/>
  <c r="AH64" i="1"/>
  <c r="O73" i="1"/>
  <c r="M73" i="1"/>
  <c r="N73" i="1"/>
  <c r="L92" i="1"/>
  <c r="M92" i="1"/>
  <c r="M15" i="1"/>
  <c r="AP16" i="1"/>
  <c r="AS16" i="1" s="1"/>
  <c r="AU16" i="1"/>
  <c r="N17" i="1"/>
  <c r="AD17" i="1"/>
  <c r="AU17" i="1"/>
  <c r="AQ17" i="1"/>
  <c r="AT17" i="1"/>
  <c r="AV18" i="1"/>
  <c r="AR18" i="1"/>
  <c r="AT18" i="1"/>
  <c r="N20" i="1"/>
  <c r="AP20" i="1"/>
  <c r="AT20" i="1" s="1"/>
  <c r="AV22" i="1"/>
  <c r="AR22" i="1"/>
  <c r="AU24" i="1"/>
  <c r="N25" i="1"/>
  <c r="AE25" i="1"/>
  <c r="AU26" i="1"/>
  <c r="AQ26" i="1"/>
  <c r="AV26" i="1"/>
  <c r="AR26" i="1"/>
  <c r="Z27" i="1"/>
  <c r="AH27" i="1" s="1"/>
  <c r="AA27" i="1"/>
  <c r="J29" i="1"/>
  <c r="K29" i="1"/>
  <c r="Q33" i="1"/>
  <c r="AP33" i="1"/>
  <c r="AT33" i="1" s="1"/>
  <c r="AU33" i="1"/>
  <c r="AQ33" i="1"/>
  <c r="AF38" i="1"/>
  <c r="AG42" i="1"/>
  <c r="AC42" i="1"/>
  <c r="R41" i="1"/>
  <c r="AD42" i="1"/>
  <c r="P42" i="1"/>
  <c r="AU42" i="1"/>
  <c r="AQ42" i="1"/>
  <c r="AV42" i="1"/>
  <c r="AR42" i="1"/>
  <c r="Z43" i="1"/>
  <c r="AA43" i="1"/>
  <c r="Q46" i="1"/>
  <c r="AF49" i="1"/>
  <c r="AG49" i="1"/>
  <c r="AC49" i="1"/>
  <c r="R48" i="1"/>
  <c r="AX49" i="1"/>
  <c r="AT49" i="1"/>
  <c r="AP49" i="1"/>
  <c r="AU49" i="1"/>
  <c r="AQ49" i="1"/>
  <c r="AW49" i="1"/>
  <c r="O54" i="1"/>
  <c r="N60" i="1"/>
  <c r="N96" i="1"/>
  <c r="R95" i="1"/>
  <c r="M96" i="1"/>
  <c r="AW6" i="1"/>
  <c r="N7" i="1"/>
  <c r="N11" i="1"/>
  <c r="N15" i="1"/>
  <c r="AF15" i="1"/>
  <c r="AP15" i="1"/>
  <c r="AW15" i="1" s="1"/>
  <c r="AX15" i="1"/>
  <c r="Z16" i="1"/>
  <c r="AH16" i="1" s="1"/>
  <c r="O17" i="1"/>
  <c r="P17" i="1"/>
  <c r="AE17" i="1"/>
  <c r="AV17" i="1"/>
  <c r="N18" i="1"/>
  <c r="AP18" i="1"/>
  <c r="AF19" i="1"/>
  <c r="O20" i="1"/>
  <c r="O21" i="1"/>
  <c r="P21" i="1"/>
  <c r="AE21" i="1"/>
  <c r="AP21" i="1"/>
  <c r="AT21" i="1" s="1"/>
  <c r="AV21" i="1"/>
  <c r="N22" i="1"/>
  <c r="AP22" i="1"/>
  <c r="AX22" i="1" s="1"/>
  <c r="Z23" i="1"/>
  <c r="AH23" i="1" s="1"/>
  <c r="O26" i="1"/>
  <c r="K28" i="1"/>
  <c r="AR33" i="1"/>
  <c r="AU38" i="1"/>
  <c r="AQ38" i="1"/>
  <c r="AV38" i="1"/>
  <c r="AR38" i="1"/>
  <c r="J41" i="1"/>
  <c r="K41" i="1"/>
  <c r="N43" i="1"/>
  <c r="AF50" i="1"/>
  <c r="AH60" i="1"/>
  <c r="I62" i="1"/>
  <c r="J62" i="1"/>
  <c r="K62" i="1"/>
  <c r="AU62" i="1"/>
  <c r="Z65" i="1"/>
  <c r="AH65" i="1" s="1"/>
  <c r="AB65" i="1"/>
  <c r="AA65" i="1"/>
  <c r="M70" i="1"/>
  <c r="L70" i="1"/>
  <c r="AU20" i="1"/>
  <c r="AT22" i="1"/>
  <c r="AP24" i="1"/>
  <c r="AX24" i="1" s="1"/>
  <c r="AG26" i="1"/>
  <c r="AC26" i="1"/>
  <c r="R25" i="1"/>
  <c r="AD26" i="1"/>
  <c r="P26" i="1"/>
  <c r="AA32" i="1"/>
  <c r="AB32" i="1"/>
  <c r="AF33" i="1"/>
  <c r="AG33" i="1"/>
  <c r="AC33" i="1"/>
  <c r="J45" i="1"/>
  <c r="K45" i="1"/>
  <c r="AA48" i="1"/>
  <c r="AB48" i="1"/>
  <c r="AG60" i="1"/>
  <c r="AC60" i="1"/>
  <c r="R59" i="1"/>
  <c r="AD60" i="1"/>
  <c r="P60" i="1"/>
  <c r="Q60" i="1"/>
  <c r="AE60" i="1"/>
  <c r="AH62" i="1"/>
  <c r="AT66" i="1"/>
  <c r="N70" i="1"/>
  <c r="O70" i="1"/>
  <c r="R69" i="1"/>
  <c r="AV9" i="1"/>
  <c r="AT15" i="1"/>
  <c r="AU18" i="1"/>
  <c r="AU22" i="1"/>
  <c r="AU23" i="1"/>
  <c r="Z24" i="1"/>
  <c r="AH24" i="1" s="1"/>
  <c r="AQ24" i="1"/>
  <c r="Q26" i="1"/>
  <c r="AP26" i="1"/>
  <c r="AX26" i="1" s="1"/>
  <c r="AB27" i="1"/>
  <c r="AA28" i="1"/>
  <c r="AB28" i="1"/>
  <c r="AS30" i="1"/>
  <c r="L32" i="1"/>
  <c r="AG38" i="1"/>
  <c r="AC38" i="1"/>
  <c r="R37" i="1"/>
  <c r="AD38" i="1"/>
  <c r="P38" i="1"/>
  <c r="N38" i="1"/>
  <c r="M39" i="1"/>
  <c r="I40" i="1"/>
  <c r="AH40" i="1" s="1"/>
  <c r="J40" i="1"/>
  <c r="AV41" i="1"/>
  <c r="Q42" i="1"/>
  <c r="AP42" i="1"/>
  <c r="AT42" i="1" s="1"/>
  <c r="AB43" i="1"/>
  <c r="AA44" i="1"/>
  <c r="AB44" i="1"/>
  <c r="I45" i="1"/>
  <c r="AX45" i="1" s="1"/>
  <c r="L46" i="1"/>
  <c r="AS46" i="1"/>
  <c r="AD49" i="1"/>
  <c r="AR49" i="1"/>
  <c r="AU60" i="1"/>
  <c r="AQ60" i="1"/>
  <c r="AV60" i="1"/>
  <c r="AR60" i="1"/>
  <c r="AP60" i="1"/>
  <c r="AT60" i="1" s="1"/>
  <c r="AH66" i="1"/>
  <c r="AV69" i="1"/>
  <c r="AR69" i="1"/>
  <c r="AU69" i="1"/>
  <c r="AQ69" i="1"/>
  <c r="AX69" i="1"/>
  <c r="AP69" i="1"/>
  <c r="AS69" i="1" s="1"/>
  <c r="AW69" i="1"/>
  <c r="AB79" i="1"/>
  <c r="AA79" i="1"/>
  <c r="AS9" i="1"/>
  <c r="AP10" i="1"/>
  <c r="AX10" i="1" s="1"/>
  <c r="R14" i="1"/>
  <c r="AP14" i="1"/>
  <c r="AS14" i="1" s="1"/>
  <c r="AC15" i="1"/>
  <c r="AQ15" i="1"/>
  <c r="AA16" i="1"/>
  <c r="AR16" i="1"/>
  <c r="L17" i="1"/>
  <c r="Q17" i="1"/>
  <c r="AF17" i="1"/>
  <c r="AR17" i="1"/>
  <c r="AW17" i="1"/>
  <c r="AA18" i="1"/>
  <c r="AF18" i="1"/>
  <c r="AQ18" i="1"/>
  <c r="AW18" i="1"/>
  <c r="K19" i="1"/>
  <c r="AB19" i="1"/>
  <c r="AG19" i="1"/>
  <c r="AV19" i="1"/>
  <c r="K20" i="1"/>
  <c r="AA20" i="1"/>
  <c r="AR20" i="1"/>
  <c r="AW20" i="1"/>
  <c r="L21" i="1"/>
  <c r="Q21" i="1"/>
  <c r="AF21" i="1"/>
  <c r="AR21" i="1"/>
  <c r="AA22" i="1"/>
  <c r="AF22" i="1"/>
  <c r="AQ22" i="1"/>
  <c r="K23" i="1"/>
  <c r="P23" i="1"/>
  <c r="AB23" i="1"/>
  <c r="AV23" i="1"/>
  <c r="K24" i="1"/>
  <c r="O24" i="1" s="1"/>
  <c r="AA24" i="1"/>
  <c r="AR24" i="1"/>
  <c r="L25" i="1"/>
  <c r="Q25" i="1"/>
  <c r="AP25" i="1"/>
  <c r="AS25" i="1" s="1"/>
  <c r="AU25" i="1"/>
  <c r="AQ25" i="1"/>
  <c r="L26" i="1"/>
  <c r="AE26" i="1"/>
  <c r="AS26" i="1"/>
  <c r="Z28" i="1"/>
  <c r="AH28" i="1" s="1"/>
  <c r="AU28" i="1"/>
  <c r="AR29" i="1"/>
  <c r="M30" i="1"/>
  <c r="AF30" i="1"/>
  <c r="AW32" i="1"/>
  <c r="AE33" i="1"/>
  <c r="AG34" i="1"/>
  <c r="AC34" i="1"/>
  <c r="R33" i="1"/>
  <c r="AD34" i="1"/>
  <c r="P34" i="1"/>
  <c r="N34" i="1"/>
  <c r="AU34" i="1"/>
  <c r="AQ34" i="1"/>
  <c r="AV34" i="1"/>
  <c r="AR34" i="1"/>
  <c r="M35" i="1"/>
  <c r="Z35" i="1"/>
  <c r="AH35" i="1" s="1"/>
  <c r="AA35" i="1"/>
  <c r="I36" i="1"/>
  <c r="AH36" i="1" s="1"/>
  <c r="J36" i="1"/>
  <c r="L36" i="1" s="1"/>
  <c r="J37" i="1"/>
  <c r="R36" i="1" s="1"/>
  <c r="K37" i="1"/>
  <c r="AV37" i="1"/>
  <c r="O38" i="1"/>
  <c r="Q38" i="1"/>
  <c r="AP38" i="1"/>
  <c r="AT38" i="1" s="1"/>
  <c r="AB39" i="1"/>
  <c r="AW39" i="1"/>
  <c r="K40" i="1"/>
  <c r="AA40" i="1"/>
  <c r="AB40" i="1"/>
  <c r="I41" i="1"/>
  <c r="AP41" i="1"/>
  <c r="AS41" i="1" s="1"/>
  <c r="AU41" i="1"/>
  <c r="AQ41" i="1"/>
  <c r="L42" i="1"/>
  <c r="AE42" i="1"/>
  <c r="Z44" i="1"/>
  <c r="AH44" i="1" s="1"/>
  <c r="AU44" i="1"/>
  <c r="AR45" i="1"/>
  <c r="M46" i="1"/>
  <c r="AF46" i="1"/>
  <c r="AE49" i="1"/>
  <c r="AS49" i="1"/>
  <c r="AG50" i="1"/>
  <c r="AC50" i="1"/>
  <c r="R49" i="1"/>
  <c r="AD50" i="1"/>
  <c r="P50" i="1"/>
  <c r="N50" i="1"/>
  <c r="AX50" i="1"/>
  <c r="AU50" i="1"/>
  <c r="AQ50" i="1"/>
  <c r="AV50" i="1"/>
  <c r="AR50" i="1"/>
  <c r="AW50" i="1"/>
  <c r="L52" i="1"/>
  <c r="M52" i="1"/>
  <c r="L54" i="1"/>
  <c r="K55" i="1"/>
  <c r="I55" i="1"/>
  <c r="J55" i="1"/>
  <c r="R55" i="1"/>
  <c r="O56" i="1"/>
  <c r="AX57" i="1"/>
  <c r="L61" i="1"/>
  <c r="M61" i="1"/>
  <c r="AV62" i="1"/>
  <c r="N65" i="1"/>
  <c r="AF65" i="1"/>
  <c r="M66" i="1"/>
  <c r="AT69" i="1"/>
  <c r="J71" i="1"/>
  <c r="I71" i="1"/>
  <c r="K71" i="1"/>
  <c r="AU71" i="1"/>
  <c r="AV71" i="1"/>
  <c r="AW73" i="1"/>
  <c r="J75" i="1"/>
  <c r="M75" i="1" s="1"/>
  <c r="I75" i="1"/>
  <c r="AU75" i="1"/>
  <c r="AV75" i="1"/>
  <c r="K76" i="1"/>
  <c r="J76" i="1"/>
  <c r="I76" i="1"/>
  <c r="AT77" i="1"/>
  <c r="AX77" i="1"/>
  <c r="Z79" i="1"/>
  <c r="AW79" i="1" s="1"/>
  <c r="AT84" i="1"/>
  <c r="AV96" i="1"/>
  <c r="AR96" i="1"/>
  <c r="AP96" i="1"/>
  <c r="AX96" i="1" s="1"/>
  <c r="AU96" i="1"/>
  <c r="AQ96" i="1"/>
  <c r="AS19" i="1"/>
  <c r="I27" i="1"/>
  <c r="AS27" i="1"/>
  <c r="AP28" i="1"/>
  <c r="AT28" i="1" s="1"/>
  <c r="AX28" i="1"/>
  <c r="I31" i="1"/>
  <c r="L31" i="1" s="1"/>
  <c r="AP32" i="1"/>
  <c r="AT32" i="1"/>
  <c r="AX32" i="1"/>
  <c r="I35" i="1"/>
  <c r="AP36" i="1"/>
  <c r="AW36" i="1" s="1"/>
  <c r="AT36" i="1"/>
  <c r="I39" i="1"/>
  <c r="N39" i="1" s="1"/>
  <c r="AS39" i="1"/>
  <c r="AP40" i="1"/>
  <c r="AX40" i="1" s="1"/>
  <c r="I43" i="1"/>
  <c r="M43" i="1" s="1"/>
  <c r="AS43" i="1"/>
  <c r="AP44" i="1"/>
  <c r="AT44" i="1" s="1"/>
  <c r="I47" i="1"/>
  <c r="L47" i="1" s="1"/>
  <c r="AP48" i="1"/>
  <c r="AW48" i="1" s="1"/>
  <c r="AT48" i="1"/>
  <c r="AX48" i="1"/>
  <c r="AP51" i="1"/>
  <c r="AD52" i="1"/>
  <c r="P52" i="1"/>
  <c r="AH52" i="1"/>
  <c r="AE52" i="1"/>
  <c r="AP52" i="1"/>
  <c r="J53" i="1"/>
  <c r="Z53" i="1"/>
  <c r="AD53" i="1" s="1"/>
  <c r="AU53" i="1"/>
  <c r="I54" i="1"/>
  <c r="Z54" i="1"/>
  <c r="AH54" i="1" s="1"/>
  <c r="AQ54" i="1"/>
  <c r="AP55" i="1"/>
  <c r="AD56" i="1"/>
  <c r="P56" i="1"/>
  <c r="AH56" i="1"/>
  <c r="AE56" i="1"/>
  <c r="AP56" i="1"/>
  <c r="AX56" i="1" s="1"/>
  <c r="AA58" i="1"/>
  <c r="AB58" i="1"/>
  <c r="AP59" i="1"/>
  <c r="AS59" i="1" s="1"/>
  <c r="AU59" i="1"/>
  <c r="AQ59" i="1"/>
  <c r="L60" i="1"/>
  <c r="N66" i="1"/>
  <c r="AD69" i="1"/>
  <c r="P69" i="1"/>
  <c r="AG69" i="1"/>
  <c r="AC69" i="1"/>
  <c r="R68" i="1"/>
  <c r="Q69" i="1"/>
  <c r="AE69" i="1"/>
  <c r="N69" i="1"/>
  <c r="AF69" i="1"/>
  <c r="AA70" i="1"/>
  <c r="Z70" i="1"/>
  <c r="AT70" i="1"/>
  <c r="AB70" i="1"/>
  <c r="AH71" i="1"/>
  <c r="AD73" i="1"/>
  <c r="P73" i="1"/>
  <c r="AG73" i="1"/>
  <c r="AC73" i="1"/>
  <c r="R72" i="1"/>
  <c r="AE73" i="1"/>
  <c r="AF73" i="1"/>
  <c r="Q73" i="1"/>
  <c r="AV73" i="1"/>
  <c r="AR73" i="1"/>
  <c r="AU73" i="1"/>
  <c r="AQ73" i="1"/>
  <c r="AS73" i="1"/>
  <c r="AT73" i="1"/>
  <c r="AA74" i="1"/>
  <c r="Z74" i="1"/>
  <c r="AX74" i="1" s="1"/>
  <c r="AB75" i="1"/>
  <c r="AA75" i="1"/>
  <c r="Z75" i="1"/>
  <c r="AH75" i="1" s="1"/>
  <c r="O77" i="1"/>
  <c r="M77" i="1"/>
  <c r="N77" i="1"/>
  <c r="AE78" i="1"/>
  <c r="Q78" i="1"/>
  <c r="P78" i="1"/>
  <c r="AF78" i="1"/>
  <c r="O78" i="1"/>
  <c r="AW78" i="1"/>
  <c r="AG81" i="1"/>
  <c r="J86" i="1"/>
  <c r="I86" i="1"/>
  <c r="K86" i="1"/>
  <c r="AU86" i="1"/>
  <c r="AD88" i="1"/>
  <c r="P88" i="1"/>
  <c r="AG88" i="1"/>
  <c r="AC88" i="1"/>
  <c r="R87" i="1"/>
  <c r="AF88" i="1"/>
  <c r="AE88" i="1"/>
  <c r="Q88" i="1"/>
  <c r="M89" i="1"/>
  <c r="L89" i="1"/>
  <c r="AP94" i="1"/>
  <c r="AX94" i="1" s="1"/>
  <c r="AV94" i="1"/>
  <c r="AR94" i="1"/>
  <c r="AQ94" i="1"/>
  <c r="AH97" i="1"/>
  <c r="AB98" i="1"/>
  <c r="Z98" i="1"/>
  <c r="AH98" i="1" s="1"/>
  <c r="AA98" i="1"/>
  <c r="AS28" i="1"/>
  <c r="AS32" i="1"/>
  <c r="AS48" i="1"/>
  <c r="AU51" i="1"/>
  <c r="AQ51" i="1"/>
  <c r="AT51" i="1"/>
  <c r="AV52" i="1"/>
  <c r="AR52" i="1"/>
  <c r="AT52" i="1"/>
  <c r="Q53" i="1"/>
  <c r="N54" i="1"/>
  <c r="AP54" i="1"/>
  <c r="AX54" i="1" s="1"/>
  <c r="AU54" i="1"/>
  <c r="AU55" i="1"/>
  <c r="AQ55" i="1"/>
  <c r="AT55" i="1"/>
  <c r="AU56" i="1"/>
  <c r="AQ56" i="1"/>
  <c r="AV56" i="1"/>
  <c r="AR56" i="1"/>
  <c r="AW56" i="1"/>
  <c r="Z57" i="1"/>
  <c r="AH57" i="1" s="1"/>
  <c r="AA57" i="1"/>
  <c r="I58" i="1"/>
  <c r="J58" i="1"/>
  <c r="J59" i="1"/>
  <c r="P59" i="1" s="1"/>
  <c r="K59" i="1"/>
  <c r="AV59" i="1"/>
  <c r="O60" i="1"/>
  <c r="AW61" i="1"/>
  <c r="AA62" i="1"/>
  <c r="AB62" i="1"/>
  <c r="AP63" i="1"/>
  <c r="AS63" i="1" s="1"/>
  <c r="AU63" i="1"/>
  <c r="AQ63" i="1"/>
  <c r="M65" i="1"/>
  <c r="AX65" i="1"/>
  <c r="AS65" i="1"/>
  <c r="AG68" i="1"/>
  <c r="AC68" i="1"/>
  <c r="AF68" i="1"/>
  <c r="P68" i="1"/>
  <c r="AH68" i="1"/>
  <c r="AE68" i="1"/>
  <c r="K72" i="1"/>
  <c r="J72" i="1"/>
  <c r="I72" i="1"/>
  <c r="AH72" i="1" s="1"/>
  <c r="AW74" i="1"/>
  <c r="AU76" i="1"/>
  <c r="AQ76" i="1"/>
  <c r="AX76" i="1"/>
  <c r="AT76" i="1"/>
  <c r="AP76" i="1"/>
  <c r="AW76" i="1" s="1"/>
  <c r="AR76" i="1"/>
  <c r="AS76" i="1"/>
  <c r="AG80" i="1"/>
  <c r="AC80" i="1"/>
  <c r="R79" i="1"/>
  <c r="AF80" i="1"/>
  <c r="AE80" i="1"/>
  <c r="AH80" i="1"/>
  <c r="AU80" i="1"/>
  <c r="AQ80" i="1"/>
  <c r="AP80" i="1"/>
  <c r="AW80" i="1" s="1"/>
  <c r="AV80" i="1"/>
  <c r="AV84" i="1"/>
  <c r="AR84" i="1"/>
  <c r="AU84" i="1"/>
  <c r="AQ84" i="1"/>
  <c r="AS84" i="1"/>
  <c r="AX84" i="1"/>
  <c r="AP84" i="1"/>
  <c r="AW84" i="1" s="1"/>
  <c r="N85" i="1"/>
  <c r="R84" i="1"/>
  <c r="O85" i="1"/>
  <c r="AV88" i="1"/>
  <c r="AR88" i="1"/>
  <c r="AU88" i="1"/>
  <c r="AQ88" i="1"/>
  <c r="AP88" i="1"/>
  <c r="AT88" i="1" s="1"/>
  <c r="AX97" i="1"/>
  <c r="AS53" i="1"/>
  <c r="I57" i="1"/>
  <c r="AP58" i="1"/>
  <c r="AW58" i="1" s="1"/>
  <c r="AT58" i="1"/>
  <c r="I61" i="1"/>
  <c r="AT61" i="1" s="1"/>
  <c r="AS61" i="1"/>
  <c r="AP62" i="1"/>
  <c r="AX62" i="1" s="1"/>
  <c r="I64" i="1"/>
  <c r="AW64" i="1" s="1"/>
  <c r="AU64" i="1"/>
  <c r="AQ64" i="1"/>
  <c r="AV65" i="1"/>
  <c r="AR65" i="1"/>
  <c r="AT65" i="1"/>
  <c r="I66" i="1"/>
  <c r="AX66" i="1" s="1"/>
  <c r="AV66" i="1"/>
  <c r="AW66" i="1"/>
  <c r="AB67" i="1"/>
  <c r="AA67" i="1"/>
  <c r="AU68" i="1"/>
  <c r="AQ68" i="1"/>
  <c r="AP68" i="1"/>
  <c r="AS68" i="1" s="1"/>
  <c r="AW68" i="1"/>
  <c r="L69" i="1"/>
  <c r="Q70" i="1"/>
  <c r="AD70" i="1"/>
  <c r="P70" i="1"/>
  <c r="AH73" i="1"/>
  <c r="AX75" i="1"/>
  <c r="AD77" i="1"/>
  <c r="P77" i="1"/>
  <c r="AG77" i="1"/>
  <c r="AC77" i="1"/>
  <c r="R76" i="1"/>
  <c r="AV77" i="1"/>
  <c r="AR77" i="1"/>
  <c r="AU77" i="1"/>
  <c r="AQ77" i="1"/>
  <c r="AW77" i="1"/>
  <c r="M78" i="1"/>
  <c r="L78" i="1"/>
  <c r="AA78" i="1"/>
  <c r="Z78" i="1"/>
  <c r="AX78" i="1" s="1"/>
  <c r="J79" i="1"/>
  <c r="I79" i="1"/>
  <c r="K80" i="1"/>
  <c r="J80" i="1"/>
  <c r="O81" i="1"/>
  <c r="AD84" i="1"/>
  <c r="P84" i="1"/>
  <c r="AG84" i="1"/>
  <c r="AC84" i="1"/>
  <c r="R83" i="1"/>
  <c r="AE84" i="1"/>
  <c r="AF84" i="1"/>
  <c r="O89" i="1"/>
  <c r="N89" i="1"/>
  <c r="AB94" i="1"/>
  <c r="Z94" i="1"/>
  <c r="AA94" i="1"/>
  <c r="AF98" i="1"/>
  <c r="AD98" i="1"/>
  <c r="P98" i="1"/>
  <c r="AC98" i="1"/>
  <c r="R97" i="1"/>
  <c r="Q98" i="1"/>
  <c r="AG98" i="1"/>
  <c r="L65" i="1"/>
  <c r="J67" i="1"/>
  <c r="L67" i="1" s="1"/>
  <c r="I67" i="1"/>
  <c r="K68" i="1"/>
  <c r="J68" i="1"/>
  <c r="Q68" i="1" s="1"/>
  <c r="AV68" i="1"/>
  <c r="O69" i="1"/>
  <c r="AB71" i="1"/>
  <c r="AA71" i="1"/>
  <c r="AU72" i="1"/>
  <c r="AQ72" i="1"/>
  <c r="AX72" i="1"/>
  <c r="AT72" i="1"/>
  <c r="AP72" i="1"/>
  <c r="L73" i="1"/>
  <c r="AE74" i="1"/>
  <c r="Q74" i="1"/>
  <c r="P74" i="1"/>
  <c r="AC74" i="1"/>
  <c r="AF77" i="1"/>
  <c r="AD81" i="1"/>
  <c r="AE81" i="1"/>
  <c r="P81" i="1"/>
  <c r="AC81" i="1"/>
  <c r="R80" i="1"/>
  <c r="N81" i="1"/>
  <c r="AG83" i="1"/>
  <c r="AC83" i="1"/>
  <c r="AF83" i="1"/>
  <c r="P83" i="1"/>
  <c r="AH83" i="1"/>
  <c r="L84" i="1"/>
  <c r="M84" i="1"/>
  <c r="Q84" i="1"/>
  <c r="O88" i="1"/>
  <c r="N88" i="1"/>
  <c r="M88" i="1"/>
  <c r="AA89" i="1"/>
  <c r="AB89" i="1"/>
  <c r="Z89" i="1"/>
  <c r="AE90" i="1"/>
  <c r="I97" i="1"/>
  <c r="K97" i="1"/>
  <c r="J97" i="1"/>
  <c r="AV97" i="1"/>
  <c r="AE98" i="1"/>
  <c r="AS67" i="1"/>
  <c r="AW67" i="1"/>
  <c r="AV70" i="1"/>
  <c r="AV74" i="1"/>
  <c r="AV78" i="1"/>
  <c r="AS79" i="1"/>
  <c r="AV81" i="1"/>
  <c r="AR81" i="1"/>
  <c r="Q82" i="1"/>
  <c r="AD82" i="1"/>
  <c r="AV82" i="1"/>
  <c r="O84" i="1"/>
  <c r="M85" i="1"/>
  <c r="L85" i="1"/>
  <c r="AA85" i="1"/>
  <c r="Z85" i="1"/>
  <c r="AB86" i="1"/>
  <c r="AA86" i="1"/>
  <c r="K87" i="1"/>
  <c r="J87" i="1"/>
  <c r="AU87" i="1"/>
  <c r="AQ87" i="1"/>
  <c r="AP87" i="1"/>
  <c r="N90" i="1"/>
  <c r="M90" i="1"/>
  <c r="Q90" i="1"/>
  <c r="K91" i="1"/>
  <c r="I91" i="1"/>
  <c r="AU91" i="1"/>
  <c r="AX91" i="1"/>
  <c r="AV92" i="1"/>
  <c r="AR92" i="1"/>
  <c r="AP92" i="1"/>
  <c r="AQ92" i="1"/>
  <c r="L98" i="1"/>
  <c r="M98" i="1"/>
  <c r="I101" i="1"/>
  <c r="AW101" i="1" s="1"/>
  <c r="K101" i="1"/>
  <c r="AV101" i="1"/>
  <c r="J101" i="1"/>
  <c r="AX101" i="1"/>
  <c r="AS66" i="1"/>
  <c r="AP67" i="1"/>
  <c r="AX67" i="1" s="1"/>
  <c r="AS70" i="1"/>
  <c r="AP71" i="1"/>
  <c r="AS71" i="1" s="1"/>
  <c r="AP75" i="1"/>
  <c r="AW75" i="1" s="1"/>
  <c r="AT75" i="1"/>
  <c r="AS78" i="1"/>
  <c r="AP79" i="1"/>
  <c r="AX79" i="1" s="1"/>
  <c r="AP81" i="1"/>
  <c r="AT81" i="1" s="1"/>
  <c r="AU81" i="1"/>
  <c r="J82" i="1"/>
  <c r="M82" i="1" s="1"/>
  <c r="Z82" i="1"/>
  <c r="AF82" i="1" s="1"/>
  <c r="AG82" i="1"/>
  <c r="K83" i="1"/>
  <c r="J83" i="1"/>
  <c r="R82" i="1" s="1"/>
  <c r="AU83" i="1"/>
  <c r="AQ83" i="1"/>
  <c r="AP83" i="1"/>
  <c r="AS83" i="1" s="1"/>
  <c r="AW83" i="1"/>
  <c r="AB85" i="1"/>
  <c r="Z86" i="1"/>
  <c r="AS86" i="1" s="1"/>
  <c r="I87" i="1"/>
  <c r="AR87" i="1"/>
  <c r="L88" i="1"/>
  <c r="AH88" i="1"/>
  <c r="AF89" i="1"/>
  <c r="P90" i="1"/>
  <c r="AG90" i="1"/>
  <c r="J91" i="1"/>
  <c r="AH91" i="1"/>
  <c r="AT91" i="1"/>
  <c r="Z92" i="1"/>
  <c r="AB92" i="1"/>
  <c r="AU92" i="1"/>
  <c r="L94" i="1"/>
  <c r="Q94" i="1"/>
  <c r="R93" i="1"/>
  <c r="O94" i="1"/>
  <c r="AW97" i="1"/>
  <c r="O100" i="1"/>
  <c r="AV100" i="1"/>
  <c r="AR100" i="1"/>
  <c r="AP100" i="1"/>
  <c r="AU100" i="1"/>
  <c r="AH101" i="1"/>
  <c r="AS82" i="1"/>
  <c r="P85" i="1"/>
  <c r="AR85" i="1"/>
  <c r="AV85" i="1"/>
  <c r="P89" i="1"/>
  <c r="L90" i="1"/>
  <c r="AB90" i="1"/>
  <c r="Z90" i="1"/>
  <c r="N92" i="1"/>
  <c r="O92" i="1"/>
  <c r="I93" i="1"/>
  <c r="K93" i="1"/>
  <c r="AF94" i="1"/>
  <c r="AD94" i="1"/>
  <c r="P94" i="1"/>
  <c r="AC94" i="1"/>
  <c r="AU95" i="1"/>
  <c r="K95" i="1"/>
  <c r="I95" i="1"/>
  <c r="P96" i="1"/>
  <c r="AF96" i="1"/>
  <c r="Q96" i="1"/>
  <c r="AX98" i="1"/>
  <c r="AT98" i="1"/>
  <c r="AP98" i="1"/>
  <c r="AS98" i="1" s="1"/>
  <c r="AV98" i="1"/>
  <c r="AR98" i="1"/>
  <c r="AW98" i="1"/>
  <c r="P100" i="1"/>
  <c r="Q100" i="1"/>
  <c r="Q85" i="1"/>
  <c r="AS85" i="1"/>
  <c r="Q89" i="1"/>
  <c r="AG89" i="1"/>
  <c r="AP90" i="1"/>
  <c r="AS90" i="1" s="1"/>
  <c r="AV90" i="1"/>
  <c r="AR90" i="1"/>
  <c r="P92" i="1"/>
  <c r="Q92" i="1"/>
  <c r="O93" i="1"/>
  <c r="N94" i="1"/>
  <c r="AV95" i="1"/>
  <c r="L96" i="1"/>
  <c r="Z96" i="1"/>
  <c r="AB96" i="1"/>
  <c r="N98" i="1"/>
  <c r="O98" i="1"/>
  <c r="AQ98" i="1"/>
  <c r="K99" i="1"/>
  <c r="N99" i="1" s="1"/>
  <c r="I99" i="1"/>
  <c r="AS99" i="1" s="1"/>
  <c r="AU99" i="1"/>
  <c r="AV99" i="1"/>
  <c r="L100" i="1"/>
  <c r="Z100" i="1"/>
  <c r="AD100" i="1" s="1"/>
  <c r="AB100" i="1"/>
  <c r="AU89" i="1"/>
  <c r="AS91" i="1"/>
  <c r="AW91" i="1"/>
  <c r="AQ93" i="1"/>
  <c r="AU93" i="1"/>
  <c r="AS95" i="1"/>
  <c r="AQ97" i="1"/>
  <c r="AU97" i="1"/>
  <c r="AW99" i="1"/>
  <c r="AQ101" i="1"/>
  <c r="AU101" i="1"/>
  <c r="AS89" i="1"/>
  <c r="AQ91" i="1"/>
  <c r="AS97" i="1"/>
  <c r="AQ99" i="1"/>
  <c r="AS101" i="1"/>
  <c r="AG95" i="1" l="1"/>
  <c r="AC95" i="1"/>
  <c r="R94" i="1"/>
  <c r="AE95" i="1"/>
  <c r="Q95" i="1"/>
  <c r="AD95" i="1"/>
  <c r="P95" i="1"/>
  <c r="AF95" i="1"/>
  <c r="AX95" i="1"/>
  <c r="AE93" i="1"/>
  <c r="Q93" i="1"/>
  <c r="AG93" i="1"/>
  <c r="AC93" i="1"/>
  <c r="R92" i="1"/>
  <c r="P93" i="1"/>
  <c r="AF93" i="1"/>
  <c r="AD93" i="1"/>
  <c r="AW100" i="1"/>
  <c r="O99" i="1"/>
  <c r="AH92" i="1"/>
  <c r="AG92" i="1"/>
  <c r="AG87" i="1"/>
  <c r="AC87" i="1"/>
  <c r="R86" i="1"/>
  <c r="AF87" i="1"/>
  <c r="AD87" i="1"/>
  <c r="Q87" i="1"/>
  <c r="P87" i="1"/>
  <c r="AE87" i="1"/>
  <c r="AH93" i="1"/>
  <c r="AT92" i="1"/>
  <c r="AS87" i="1"/>
  <c r="AX93" i="1"/>
  <c r="AX71" i="1"/>
  <c r="M19" i="1"/>
  <c r="L19" i="1"/>
  <c r="O95" i="1"/>
  <c r="AE92" i="1"/>
  <c r="AD92" i="1"/>
  <c r="AT100" i="1"/>
  <c r="AX92" i="1"/>
  <c r="AD89" i="1"/>
  <c r="AC89" i="1"/>
  <c r="AH89" i="1"/>
  <c r="AT89" i="1"/>
  <c r="N79" i="1"/>
  <c r="O79" i="1"/>
  <c r="M67" i="1"/>
  <c r="AW63" i="1"/>
  <c r="AT63" i="1"/>
  <c r="AT53" i="1"/>
  <c r="AE53" i="1"/>
  <c r="AT94" i="1"/>
  <c r="AH70" i="1"/>
  <c r="AG70" i="1"/>
  <c r="AF70" i="1"/>
  <c r="AT101" i="1"/>
  <c r="AS93" i="1"/>
  <c r="AW93" i="1"/>
  <c r="AF92" i="1"/>
  <c r="AX90" i="1"/>
  <c r="AT86" i="1"/>
  <c r="AE100" i="1"/>
  <c r="AW95" i="1"/>
  <c r="M93" i="1"/>
  <c r="L93" i="1"/>
  <c r="N93" i="1"/>
  <c r="AH90" i="1"/>
  <c r="AC90" i="1"/>
  <c r="O91" i="1"/>
  <c r="N91" i="1"/>
  <c r="AF90" i="1"/>
  <c r="AX83" i="1"/>
  <c r="M83" i="1"/>
  <c r="L83" i="1"/>
  <c r="AT71" i="1"/>
  <c r="AW92" i="1"/>
  <c r="M91" i="1"/>
  <c r="L91" i="1"/>
  <c r="AW87" i="1"/>
  <c r="AX82" i="1"/>
  <c r="AS75" i="1"/>
  <c r="AH95" i="1"/>
  <c r="AX89" i="1"/>
  <c r="AS72" i="1"/>
  <c r="AF67" i="1"/>
  <c r="AE67" i="1"/>
  <c r="Q67" i="1"/>
  <c r="AD67" i="1"/>
  <c r="P67" i="1"/>
  <c r="R66" i="1"/>
  <c r="AG67" i="1"/>
  <c r="AC67" i="1"/>
  <c r="AH67" i="1"/>
  <c r="AS58" i="1"/>
  <c r="M80" i="1"/>
  <c r="L80" i="1"/>
  <c r="AX68" i="1"/>
  <c r="AT62" i="1"/>
  <c r="AX58" i="1"/>
  <c r="AD57" i="1"/>
  <c r="P57" i="1"/>
  <c r="AE57" i="1"/>
  <c r="Q57" i="1"/>
  <c r="AG57" i="1"/>
  <c r="R56" i="1"/>
  <c r="O57" i="1"/>
  <c r="AC57" i="1"/>
  <c r="AF57" i="1"/>
  <c r="AW88" i="1"/>
  <c r="AS80" i="1"/>
  <c r="L72" i="1"/>
  <c r="M72" i="1"/>
  <c r="AE58" i="1"/>
  <c r="Q58" i="1"/>
  <c r="AF58" i="1"/>
  <c r="AD58" i="1"/>
  <c r="P58" i="1"/>
  <c r="AG58" i="1"/>
  <c r="AH58" i="1"/>
  <c r="R57" i="1"/>
  <c r="AC58" i="1"/>
  <c r="L57" i="1"/>
  <c r="AS36" i="1"/>
  <c r="AW94" i="1"/>
  <c r="M86" i="1"/>
  <c r="L86" i="1"/>
  <c r="AG78" i="1"/>
  <c r="M64" i="1"/>
  <c r="AX55" i="1"/>
  <c r="AW55" i="1"/>
  <c r="AS55" i="1"/>
  <c r="AX51" i="1"/>
  <c r="AW51" i="1"/>
  <c r="AS51" i="1"/>
  <c r="AS47" i="1"/>
  <c r="AT40" i="1"/>
  <c r="AX36" i="1"/>
  <c r="AD35" i="1"/>
  <c r="P35" i="1"/>
  <c r="AE35" i="1"/>
  <c r="Q35" i="1"/>
  <c r="AG35" i="1"/>
  <c r="AC35" i="1"/>
  <c r="O35" i="1"/>
  <c r="AF35" i="1"/>
  <c r="R34" i="1"/>
  <c r="AS31" i="1"/>
  <c r="AG76" i="1"/>
  <c r="AC76" i="1"/>
  <c r="R75" i="1"/>
  <c r="AF76" i="1"/>
  <c r="AD76" i="1"/>
  <c r="AE76" i="1"/>
  <c r="P76" i="1"/>
  <c r="Q76" i="1"/>
  <c r="AH76" i="1"/>
  <c r="AF71" i="1"/>
  <c r="AE71" i="1"/>
  <c r="Q71" i="1"/>
  <c r="AG71" i="1"/>
  <c r="P71" i="1"/>
  <c r="R70" i="1"/>
  <c r="AD71" i="1"/>
  <c r="AC71" i="1"/>
  <c r="L66" i="1"/>
  <c r="AG55" i="1"/>
  <c r="AC55" i="1"/>
  <c r="R54" i="1"/>
  <c r="AD55" i="1"/>
  <c r="AE55" i="1"/>
  <c r="P55" i="1"/>
  <c r="Q55" i="1"/>
  <c r="AH55" i="1"/>
  <c r="AF55" i="1"/>
  <c r="AF41" i="1"/>
  <c r="AG41" i="1"/>
  <c r="AC41" i="1"/>
  <c r="R40" i="1"/>
  <c r="Q41" i="1"/>
  <c r="AD41" i="1"/>
  <c r="P41" i="1"/>
  <c r="AE41" i="1"/>
  <c r="AT39" i="1"/>
  <c r="M37" i="1"/>
  <c r="L37" i="1"/>
  <c r="AX25" i="1"/>
  <c r="AG23" i="1"/>
  <c r="AW22" i="1"/>
  <c r="AW21" i="1"/>
  <c r="L20" i="1"/>
  <c r="M20" i="1"/>
  <c r="P19" i="1"/>
  <c r="AT14" i="1"/>
  <c r="AT10" i="1"/>
  <c r="AS60" i="1"/>
  <c r="AW45" i="1"/>
  <c r="N40" i="1"/>
  <c r="O40" i="1"/>
  <c r="AW10" i="1"/>
  <c r="O64" i="1"/>
  <c r="L45" i="1"/>
  <c r="M45" i="1"/>
  <c r="N24" i="1"/>
  <c r="AE62" i="1"/>
  <c r="Q62" i="1"/>
  <c r="AF62" i="1"/>
  <c r="AG62" i="1"/>
  <c r="AD62" i="1"/>
  <c r="P62" i="1"/>
  <c r="R61" i="1"/>
  <c r="AC62" i="1"/>
  <c r="AT43" i="1"/>
  <c r="AS10" i="1"/>
  <c r="AX61" i="1"/>
  <c r="AH43" i="1"/>
  <c r="AX33" i="1"/>
  <c r="AX20" i="1"/>
  <c r="AT16" i="1"/>
  <c r="N63" i="1"/>
  <c r="O63" i="1"/>
  <c r="AG51" i="1"/>
  <c r="AC51" i="1"/>
  <c r="AD51" i="1"/>
  <c r="AE51" i="1"/>
  <c r="P51" i="1"/>
  <c r="Q51" i="1"/>
  <c r="AF51" i="1"/>
  <c r="AH51" i="1"/>
  <c r="R50" i="1"/>
  <c r="N49" i="1"/>
  <c r="O49" i="1"/>
  <c r="AH47" i="1"/>
  <c r="AT47" i="1"/>
  <c r="AW44" i="1"/>
  <c r="AE32" i="1"/>
  <c r="Q32" i="1"/>
  <c r="AF32" i="1"/>
  <c r="AC32" i="1"/>
  <c r="R31" i="1"/>
  <c r="AG32" i="1"/>
  <c r="AD32" i="1"/>
  <c r="P32" i="1"/>
  <c r="AS22" i="1"/>
  <c r="AT13" i="1"/>
  <c r="N9" i="1"/>
  <c r="O9" i="1"/>
  <c r="O61" i="1"/>
  <c r="AT45" i="1"/>
  <c r="AX42" i="1"/>
  <c r="AW38" i="1"/>
  <c r="AF24" i="1"/>
  <c r="AG24" i="1"/>
  <c r="P24" i="1"/>
  <c r="AE24" i="1"/>
  <c r="AD24" i="1"/>
  <c r="AC24" i="1"/>
  <c r="Q24" i="1"/>
  <c r="R23" i="1"/>
  <c r="AH20" i="1"/>
  <c r="O19" i="1"/>
  <c r="R18" i="1"/>
  <c r="N19" i="1"/>
  <c r="L79" i="1"/>
  <c r="AH61" i="1"/>
  <c r="N44" i="1"/>
  <c r="O44" i="1"/>
  <c r="AW26" i="1"/>
  <c r="AW19" i="1"/>
  <c r="Q37" i="1"/>
  <c r="AH32" i="1"/>
  <c r="AX14" i="1"/>
  <c r="P5" i="1"/>
  <c r="M2" i="1"/>
  <c r="L2" i="1"/>
  <c r="AD9" i="1"/>
  <c r="AE9" i="1"/>
  <c r="AS38" i="1"/>
  <c r="AS20" i="1"/>
  <c r="R8" i="1"/>
  <c r="P49" i="1"/>
  <c r="AS5" i="1"/>
  <c r="L75" i="1"/>
  <c r="AX47" i="1"/>
  <c r="AT26" i="1"/>
  <c r="AT12" i="1"/>
  <c r="M8" i="1"/>
  <c r="AF10" i="1"/>
  <c r="AE10" i="1"/>
  <c r="Q10" i="1"/>
  <c r="AG10" i="1"/>
  <c r="AC10" i="1"/>
  <c r="R9" i="1"/>
  <c r="P10" i="1"/>
  <c r="AD10" i="1"/>
  <c r="AE16" i="1"/>
  <c r="AW13" i="1"/>
  <c r="O6" i="1"/>
  <c r="N6" i="1"/>
  <c r="AF79" i="1"/>
  <c r="AE79" i="1"/>
  <c r="Q79" i="1"/>
  <c r="AC79" i="1"/>
  <c r="R78" i="1"/>
  <c r="AD79" i="1"/>
  <c r="P79" i="1"/>
  <c r="AG79" i="1"/>
  <c r="M59" i="1"/>
  <c r="L59" i="1"/>
  <c r="AX53" i="1"/>
  <c r="AC53" i="1"/>
  <c r="AH53" i="1"/>
  <c r="AG53" i="1"/>
  <c r="AH79" i="1"/>
  <c r="AF75" i="1"/>
  <c r="AE75" i="1"/>
  <c r="Q75" i="1"/>
  <c r="AC75" i="1"/>
  <c r="R74" i="1"/>
  <c r="P75" i="1"/>
  <c r="AG75" i="1"/>
  <c r="AD75" i="1"/>
  <c r="AX16" i="1"/>
  <c r="AX88" i="1"/>
  <c r="AW62" i="1"/>
  <c r="Q59" i="1"/>
  <c r="L51" i="1"/>
  <c r="M51" i="1"/>
  <c r="N48" i="1"/>
  <c r="O48" i="1"/>
  <c r="M47" i="1"/>
  <c r="AW35" i="1"/>
  <c r="M33" i="1"/>
  <c r="L33" i="1"/>
  <c r="AX21" i="1"/>
  <c r="N5" i="1"/>
  <c r="O5" i="1"/>
  <c r="AX35" i="1"/>
  <c r="AF23" i="1"/>
  <c r="AF20" i="1"/>
  <c r="AG20" i="1"/>
  <c r="P20" i="1"/>
  <c r="AC20" i="1"/>
  <c r="Q20" i="1"/>
  <c r="R19" i="1"/>
  <c r="AE20" i="1"/>
  <c r="AD20" i="1"/>
  <c r="AE44" i="1"/>
  <c r="Q44" i="1"/>
  <c r="AF44" i="1"/>
  <c r="AD44" i="1"/>
  <c r="P44" i="1"/>
  <c r="AC44" i="1"/>
  <c r="R43" i="1"/>
  <c r="AG44" i="1"/>
  <c r="AW40" i="1"/>
  <c r="Q5" i="1"/>
  <c r="AE2" i="1"/>
  <c r="Q2" i="1"/>
  <c r="AG2" i="1"/>
  <c r="AC2" i="1"/>
  <c r="AF2" i="1"/>
  <c r="P2" i="1"/>
  <c r="AD2" i="1"/>
  <c r="AF14" i="1"/>
  <c r="AD14" i="1"/>
  <c r="P14" i="1"/>
  <c r="AG14" i="1"/>
  <c r="AC14" i="1"/>
  <c r="R13" i="1"/>
  <c r="AE14" i="1"/>
  <c r="Q14" i="1"/>
  <c r="AX27" i="1"/>
  <c r="AX43" i="1"/>
  <c r="AH14" i="1"/>
  <c r="N10" i="1"/>
  <c r="O10" i="1"/>
  <c r="AH100" i="1"/>
  <c r="AC100" i="1"/>
  <c r="AG99" i="1"/>
  <c r="AC99" i="1"/>
  <c r="R98" i="1"/>
  <c r="AE99" i="1"/>
  <c r="Q99" i="1"/>
  <c r="P99" i="1"/>
  <c r="AF99" i="1"/>
  <c r="AD99" i="1"/>
  <c r="N67" i="1"/>
  <c r="O67" i="1"/>
  <c r="M79" i="1"/>
  <c r="AD31" i="1"/>
  <c r="P31" i="1"/>
  <c r="AE31" i="1"/>
  <c r="Q31" i="1"/>
  <c r="AF31" i="1"/>
  <c r="O31" i="1"/>
  <c r="N31" i="1"/>
  <c r="AC31" i="1"/>
  <c r="AG31" i="1"/>
  <c r="R30" i="1"/>
  <c r="M55" i="1"/>
  <c r="L55" i="1"/>
  <c r="AF45" i="1"/>
  <c r="AG45" i="1"/>
  <c r="AC45" i="1"/>
  <c r="R44" i="1"/>
  <c r="AD45" i="1"/>
  <c r="Q45" i="1"/>
  <c r="AH45" i="1"/>
  <c r="P45" i="1"/>
  <c r="AE45" i="1"/>
  <c r="AE40" i="1"/>
  <c r="Q40" i="1"/>
  <c r="AF40" i="1"/>
  <c r="AG40" i="1"/>
  <c r="AD40" i="1"/>
  <c r="AC40" i="1"/>
  <c r="R39" i="1"/>
  <c r="P40" i="1"/>
  <c r="N45" i="1"/>
  <c r="O45" i="1"/>
  <c r="AW31" i="1"/>
  <c r="AT23" i="1"/>
  <c r="M99" i="1"/>
  <c r="L99" i="1"/>
  <c r="AH86" i="1"/>
  <c r="AC82" i="1"/>
  <c r="AH82" i="1"/>
  <c r="O87" i="1"/>
  <c r="N87" i="1"/>
  <c r="AW71" i="1"/>
  <c r="AG64" i="1"/>
  <c r="AC64" i="1"/>
  <c r="R63" i="1"/>
  <c r="AD64" i="1"/>
  <c r="P64" i="1"/>
  <c r="Q64" i="1"/>
  <c r="AE64" i="1"/>
  <c r="AF64" i="1"/>
  <c r="AS88" i="1"/>
  <c r="AW54" i="1"/>
  <c r="AS54" i="1"/>
  <c r="AS94" i="1"/>
  <c r="AX86" i="1"/>
  <c r="AW59" i="1"/>
  <c r="AT59" i="1"/>
  <c r="AW57" i="1"/>
  <c r="N53" i="1"/>
  <c r="R52" i="1"/>
  <c r="O53" i="1"/>
  <c r="P53" i="1"/>
  <c r="AD27" i="1"/>
  <c r="P27" i="1"/>
  <c r="AE27" i="1"/>
  <c r="Q27" i="1"/>
  <c r="AC27" i="1"/>
  <c r="R26" i="1"/>
  <c r="AF27" i="1"/>
  <c r="AG27" i="1"/>
  <c r="AW96" i="1"/>
  <c r="AT96" i="1"/>
  <c r="L76" i="1"/>
  <c r="M76" i="1"/>
  <c r="N75" i="1"/>
  <c r="O75" i="1"/>
  <c r="O43" i="1"/>
  <c r="AT41" i="1"/>
  <c r="M24" i="1"/>
  <c r="L24" i="1"/>
  <c r="AX60" i="1"/>
  <c r="AW42" i="1"/>
  <c r="M27" i="1"/>
  <c r="AT24" i="1"/>
  <c r="M62" i="1"/>
  <c r="L62" i="1"/>
  <c r="M53" i="1"/>
  <c r="L41" i="1"/>
  <c r="M41" i="1"/>
  <c r="AW27" i="1"/>
  <c r="AW14" i="1"/>
  <c r="L29" i="1"/>
  <c r="M29" i="1"/>
  <c r="AW23" i="1"/>
  <c r="AH87" i="1"/>
  <c r="AF63" i="1"/>
  <c r="AG63" i="1"/>
  <c r="AC63" i="1"/>
  <c r="R62" i="1"/>
  <c r="Q63" i="1"/>
  <c r="AD63" i="1"/>
  <c r="AE63" i="1"/>
  <c r="P63" i="1"/>
  <c r="AE48" i="1"/>
  <c r="Q48" i="1"/>
  <c r="AF48" i="1"/>
  <c r="AC48" i="1"/>
  <c r="R47" i="1"/>
  <c r="AG48" i="1"/>
  <c r="AD48" i="1"/>
  <c r="P48" i="1"/>
  <c r="AS45" i="1"/>
  <c r="AS34" i="1"/>
  <c r="AT34" i="1"/>
  <c r="N33" i="1"/>
  <c r="O33" i="1"/>
  <c r="AH31" i="1"/>
  <c r="AT31" i="1"/>
  <c r="AW28" i="1"/>
  <c r="AS24" i="1"/>
  <c r="AS21" i="1"/>
  <c r="N13" i="1"/>
  <c r="O13" i="1"/>
  <c r="AD12" i="1"/>
  <c r="P12" i="1"/>
  <c r="AG12" i="1"/>
  <c r="AE12" i="1"/>
  <c r="Q12" i="1"/>
  <c r="AC12" i="1"/>
  <c r="R11" i="1"/>
  <c r="AF12" i="1"/>
  <c r="AT9" i="1"/>
  <c r="AT2" i="1"/>
  <c r="M44" i="1"/>
  <c r="L44" i="1"/>
  <c r="O23" i="1"/>
  <c r="N23" i="1"/>
  <c r="R22" i="1"/>
  <c r="M48" i="1"/>
  <c r="N28" i="1"/>
  <c r="O28" i="1"/>
  <c r="AE23" i="1"/>
  <c r="Q19" i="1"/>
  <c r="AH63" i="1"/>
  <c r="AT35" i="1"/>
  <c r="R28" i="1"/>
  <c r="N27" i="1"/>
  <c r="N2" i="1"/>
  <c r="O2" i="1"/>
  <c r="N14" i="1"/>
  <c r="O14" i="1"/>
  <c r="AW60" i="1"/>
  <c r="AX23" i="1"/>
  <c r="L12" i="1"/>
  <c r="AS3" i="1"/>
  <c r="AX3" i="1"/>
  <c r="L13" i="1"/>
  <c r="R12" i="1"/>
  <c r="AC16" i="1"/>
  <c r="AG16" i="1"/>
  <c r="M6" i="1"/>
  <c r="L6" i="1"/>
  <c r="AH2" i="1"/>
  <c r="AX81" i="1"/>
  <c r="AS81" i="1"/>
  <c r="AW81" i="1"/>
  <c r="M101" i="1"/>
  <c r="L101" i="1"/>
  <c r="O97" i="1"/>
  <c r="N97" i="1"/>
  <c r="AX99" i="1"/>
  <c r="AF86" i="1"/>
  <c r="AE86" i="1"/>
  <c r="Q86" i="1"/>
  <c r="AG86" i="1"/>
  <c r="AD86" i="1"/>
  <c r="P86" i="1"/>
  <c r="AC86" i="1"/>
  <c r="R85" i="1"/>
  <c r="AH74" i="1"/>
  <c r="AT74" i="1"/>
  <c r="AG74" i="1"/>
  <c r="AD47" i="1"/>
  <c r="P47" i="1"/>
  <c r="AE47" i="1"/>
  <c r="Q47" i="1"/>
  <c r="AF47" i="1"/>
  <c r="R46" i="1"/>
  <c r="N47" i="1"/>
  <c r="AG47" i="1"/>
  <c r="AC47" i="1"/>
  <c r="O47" i="1"/>
  <c r="O76" i="1"/>
  <c r="N76" i="1"/>
  <c r="N71" i="1"/>
  <c r="O71" i="1"/>
  <c r="N37" i="1"/>
  <c r="O37" i="1"/>
  <c r="M28" i="1"/>
  <c r="L28" i="1"/>
  <c r="AF100" i="1"/>
  <c r="M95" i="1"/>
  <c r="N95" i="1"/>
  <c r="L95" i="1"/>
  <c r="AT79" i="1"/>
  <c r="AF101" i="1"/>
  <c r="AE101" i="1"/>
  <c r="Q101" i="1"/>
  <c r="AG101" i="1"/>
  <c r="AC101" i="1"/>
  <c r="R100" i="1"/>
  <c r="AD101" i="1"/>
  <c r="P101" i="1"/>
  <c r="AT87" i="1"/>
  <c r="AH85" i="1"/>
  <c r="AG85" i="1"/>
  <c r="AC85" i="1"/>
  <c r="AF85" i="1"/>
  <c r="AX85" i="1"/>
  <c r="M97" i="1"/>
  <c r="L97" i="1"/>
  <c r="O68" i="1"/>
  <c r="N68" i="1"/>
  <c r="AT99" i="1"/>
  <c r="AT93" i="1"/>
  <c r="AW86" i="1"/>
  <c r="AT80" i="1"/>
  <c r="AG72" i="1"/>
  <c r="AC72" i="1"/>
  <c r="R71" i="1"/>
  <c r="AF72" i="1"/>
  <c r="Q72" i="1"/>
  <c r="AD72" i="1"/>
  <c r="AE72" i="1"/>
  <c r="P72" i="1"/>
  <c r="N59" i="1"/>
  <c r="O59" i="1"/>
  <c r="AS44" i="1"/>
  <c r="N86" i="1"/>
  <c r="O86" i="1"/>
  <c r="AS64" i="1"/>
  <c r="AX44" i="1"/>
  <c r="AD43" i="1"/>
  <c r="P43" i="1"/>
  <c r="AE43" i="1"/>
  <c r="Q43" i="1"/>
  <c r="AC43" i="1"/>
  <c r="R42" i="1"/>
  <c r="AG43" i="1"/>
  <c r="AF43" i="1"/>
  <c r="AT57" i="1"/>
  <c r="AW41" i="1"/>
  <c r="N36" i="1"/>
  <c r="O36" i="1"/>
  <c r="AG100" i="1"/>
  <c r="AH96" i="1"/>
  <c r="AG96" i="1"/>
  <c r="AC96" i="1"/>
  <c r="AW90" i="1"/>
  <c r="AT90" i="1"/>
  <c r="AE89" i="1"/>
  <c r="AT82" i="1"/>
  <c r="AE96" i="1"/>
  <c r="AD96" i="1"/>
  <c r="AD85" i="1"/>
  <c r="AS100" i="1"/>
  <c r="AX100" i="1"/>
  <c r="AH99" i="1"/>
  <c r="AD90" i="1"/>
  <c r="AW85" i="1"/>
  <c r="AT83" i="1"/>
  <c r="O83" i="1"/>
  <c r="N83" i="1"/>
  <c r="Q83" i="1"/>
  <c r="O82" i="1"/>
  <c r="N82" i="1"/>
  <c r="P82" i="1"/>
  <c r="R81" i="1"/>
  <c r="AS74" i="1"/>
  <c r="AT67" i="1"/>
  <c r="O101" i="1"/>
  <c r="N101" i="1"/>
  <c r="AS92" i="1"/>
  <c r="AG91" i="1"/>
  <c r="AC91" i="1"/>
  <c r="R90" i="1"/>
  <c r="AE91" i="1"/>
  <c r="Q91" i="1"/>
  <c r="AF91" i="1"/>
  <c r="AD91" i="1"/>
  <c r="P91" i="1"/>
  <c r="AX87" i="1"/>
  <c r="L87" i="1"/>
  <c r="M87" i="1"/>
  <c r="AE82" i="1"/>
  <c r="AE97" i="1"/>
  <c r="Q97" i="1"/>
  <c r="AG97" i="1"/>
  <c r="AC97" i="1"/>
  <c r="R96" i="1"/>
  <c r="AF97" i="1"/>
  <c r="AD97" i="1"/>
  <c r="P97" i="1"/>
  <c r="AD74" i="1"/>
  <c r="AW72" i="1"/>
  <c r="AW70" i="1"/>
  <c r="L68" i="1"/>
  <c r="M68" i="1"/>
  <c r="AS62" i="1"/>
  <c r="AH94" i="1"/>
  <c r="AE94" i="1"/>
  <c r="AG94" i="1"/>
  <c r="AC92" i="1"/>
  <c r="O80" i="1"/>
  <c r="N80" i="1"/>
  <c r="Q80" i="1"/>
  <c r="AH78" i="1"/>
  <c r="AC78" i="1"/>
  <c r="AC70" i="1"/>
  <c r="AE70" i="1"/>
  <c r="AT68" i="1"/>
  <c r="AE66" i="1"/>
  <c r="Q66" i="1"/>
  <c r="AC66" i="1"/>
  <c r="AD66" i="1"/>
  <c r="R65" i="1"/>
  <c r="AF66" i="1"/>
  <c r="P66" i="1"/>
  <c r="AG66" i="1"/>
  <c r="AT64" i="1"/>
  <c r="AD61" i="1"/>
  <c r="P61" i="1"/>
  <c r="AE61" i="1"/>
  <c r="Q61" i="1"/>
  <c r="AC61" i="1"/>
  <c r="R60" i="1"/>
  <c r="AG61" i="1"/>
  <c r="AF61" i="1"/>
  <c r="AS57" i="1"/>
  <c r="AW89" i="1"/>
  <c r="AX80" i="1"/>
  <c r="P80" i="1"/>
  <c r="O72" i="1"/>
  <c r="N72" i="1"/>
  <c r="R67" i="1"/>
  <c r="AX63" i="1"/>
  <c r="N58" i="1"/>
  <c r="O58" i="1"/>
  <c r="L58" i="1"/>
  <c r="M57" i="1"/>
  <c r="AT54" i="1"/>
  <c r="AW53" i="1"/>
  <c r="AS40" i="1"/>
  <c r="AT97" i="1"/>
  <c r="AT85" i="1"/>
  <c r="AD78" i="1"/>
  <c r="AF74" i="1"/>
  <c r="AX70" i="1"/>
  <c r="AX64" i="1"/>
  <c r="AX59" i="1"/>
  <c r="AT56" i="1"/>
  <c r="AS56" i="1"/>
  <c r="AF54" i="1"/>
  <c r="AD54" i="1"/>
  <c r="AE54" i="1"/>
  <c r="Q54" i="1"/>
  <c r="AG54" i="1"/>
  <c r="R53" i="1"/>
  <c r="AC54" i="1"/>
  <c r="P54" i="1"/>
  <c r="AW52" i="1"/>
  <c r="AS52" i="1"/>
  <c r="AX52" i="1"/>
  <c r="AD39" i="1"/>
  <c r="P39" i="1"/>
  <c r="AE39" i="1"/>
  <c r="Q39" i="1"/>
  <c r="AF39" i="1"/>
  <c r="AG39" i="1"/>
  <c r="AC39" i="1"/>
  <c r="R38" i="1"/>
  <c r="AS35" i="1"/>
  <c r="AS23" i="1"/>
  <c r="AS96" i="1"/>
  <c r="L82" i="1"/>
  <c r="M71" i="1"/>
  <c r="L71" i="1"/>
  <c r="N57" i="1"/>
  <c r="O55" i="1"/>
  <c r="N55" i="1"/>
  <c r="L53" i="1"/>
  <c r="AS42" i="1"/>
  <c r="AX41" i="1"/>
  <c r="M40" i="1"/>
  <c r="L40" i="1"/>
  <c r="AX38" i="1"/>
  <c r="AE36" i="1"/>
  <c r="Q36" i="1"/>
  <c r="AF36" i="1"/>
  <c r="AD36" i="1"/>
  <c r="P36" i="1"/>
  <c r="AG36" i="1"/>
  <c r="AC36" i="1"/>
  <c r="R35" i="1"/>
  <c r="L35" i="1"/>
  <c r="AS33" i="1"/>
  <c r="O27" i="1"/>
  <c r="AW25" i="1"/>
  <c r="AT25" i="1"/>
  <c r="AW24" i="1"/>
  <c r="M23" i="1"/>
  <c r="L23" i="1"/>
  <c r="AW16" i="1"/>
  <c r="AS13" i="1"/>
  <c r="AW82" i="1"/>
  <c r="L64" i="1"/>
  <c r="M54" i="1"/>
  <c r="L39" i="1"/>
  <c r="N64" i="1"/>
  <c r="AW47" i="1"/>
  <c r="R32" i="1"/>
  <c r="L27" i="1"/>
  <c r="AT95" i="1"/>
  <c r="N62" i="1"/>
  <c r="O62" i="1"/>
  <c r="N41" i="1"/>
  <c r="O41" i="1"/>
  <c r="AS2" i="1"/>
  <c r="AE85" i="1"/>
  <c r="AF53" i="1"/>
  <c r="AW33" i="1"/>
  <c r="N29" i="1"/>
  <c r="O29" i="1"/>
  <c r="AD23" i="1"/>
  <c r="AT78" i="1"/>
  <c r="L63" i="1"/>
  <c r="M63" i="1"/>
  <c r="R58" i="1"/>
  <c r="M58" i="1"/>
  <c r="O51" i="1"/>
  <c r="N51" i="1"/>
  <c r="M49" i="1"/>
  <c r="L49" i="1"/>
  <c r="O39" i="1"/>
  <c r="N32" i="1"/>
  <c r="O32" i="1"/>
  <c r="M31" i="1"/>
  <c r="AC23" i="1"/>
  <c r="AS12" i="1"/>
  <c r="AD8" i="1"/>
  <c r="P8" i="1"/>
  <c r="AC8" i="1"/>
  <c r="R7" i="1"/>
  <c r="AE8" i="1"/>
  <c r="Q8" i="1"/>
  <c r="AG8" i="1"/>
  <c r="AF8" i="1"/>
  <c r="N8" i="1"/>
  <c r="AH4" i="1"/>
  <c r="AF4" i="1"/>
  <c r="AD65" i="1"/>
  <c r="AW43" i="1"/>
  <c r="AH39" i="1"/>
  <c r="AX39" i="1"/>
  <c r="AW2" i="1"/>
  <c r="L43" i="1"/>
  <c r="AE28" i="1"/>
  <c r="Q28" i="1"/>
  <c r="AF28" i="1"/>
  <c r="P28" i="1"/>
  <c r="AC28" i="1"/>
  <c r="R27" i="1"/>
  <c r="AG28" i="1"/>
  <c r="AD28" i="1"/>
  <c r="AT19" i="1"/>
  <c r="AE19" i="1"/>
  <c r="P37" i="1"/>
  <c r="N35" i="1"/>
  <c r="P29" i="1"/>
  <c r="N12" i="1"/>
  <c r="AT7" i="1"/>
  <c r="M14" i="1"/>
  <c r="L14" i="1"/>
  <c r="AH12" i="1"/>
  <c r="AC9" i="1"/>
  <c r="Q9" i="1"/>
  <c r="AH48" i="1"/>
  <c r="AW8" i="1"/>
  <c r="AT27" i="1"/>
  <c r="M13" i="1"/>
  <c r="AX8" i="1"/>
  <c r="L5" i="1"/>
  <c r="R4" i="1"/>
  <c r="AG4" i="1"/>
  <c r="M10" i="1"/>
  <c r="L10" i="1"/>
  <c r="AC5" i="1"/>
  <c r="AX34" i="1"/>
  <c r="AD16" i="1"/>
  <c r="AF16" i="1"/>
  <c r="AF6" i="1"/>
  <c r="Q6" i="1"/>
  <c r="AG6" i="1"/>
  <c r="AC6" i="1"/>
  <c r="R5" i="1"/>
  <c r="AE6" i="1"/>
  <c r="AD6" i="1"/>
  <c r="P6" i="1"/>
  <c r="AG9" i="1"/>
  <c r="AX4" i="1"/>
</calcChain>
</file>

<file path=xl/sharedStrings.xml><?xml version="1.0" encoding="utf-8"?>
<sst xmlns="http://schemas.openxmlformats.org/spreadsheetml/2006/main" count="150" uniqueCount="150">
  <si>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</si>
  <si>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</si>
  <si>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</si>
  <si>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</si>
  <si>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</si>
  <si>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</si>
  <si>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</si>
  <si>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</si>
  <si>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</si>
  <si>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</si>
  <si>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</si>
  <si>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</si>
  <si>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</si>
  <si>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</si>
  <si>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</si>
  <si>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</si>
  <si>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</si>
  <si>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</si>
  <si>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</si>
  <si>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</si>
  <si>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</si>
  <si>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</si>
  <si>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</si>
  <si>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</si>
  <si>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</si>
  <si>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</si>
  <si>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</si>
  <si>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</si>
  <si>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</si>
  <si>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</si>
  <si>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</si>
  <si>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</si>
  <si>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</si>
  <si>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</si>
  <si>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</si>
  <si>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</si>
  <si>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</si>
  <si>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</si>
  <si>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</si>
  <si>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</si>
  <si>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</si>
  <si>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</si>
  <si>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</si>
  <si>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</si>
  <si>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</si>
  <si>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</si>
  <si>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</si>
  <si>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</si>
  <si>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</si>
  <si>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</si>
  <si>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AUBANK</t>
  </si>
  <si>
    <t>AARTIIND</t>
  </si>
  <si>
    <t>ADANIGAS</t>
  </si>
  <si>
    <t>ADANIPOWER</t>
  </si>
  <si>
    <t>ABCAPITAL</t>
  </si>
  <si>
    <t>ABFRL</t>
  </si>
  <si>
    <t>AJANTPHARM</t>
  </si>
  <si>
    <t>ALKEM</t>
  </si>
  <si>
    <t>AMARAJABAT</t>
  </si>
  <si>
    <t>APOLLOHOSP</t>
  </si>
  <si>
    <t>APOLLOTYRE</t>
  </si>
  <si>
    <t>ASHOKLEY</t>
  </si>
  <si>
    <t>BALKRISIND</t>
  </si>
  <si>
    <t>BANKINDIA</t>
  </si>
  <si>
    <t>BATAINDIA</t>
  </si>
  <si>
    <t>BEL</t>
  </si>
  <si>
    <t>BHARATFORG</t>
  </si>
  <si>
    <t>BHEL</t>
  </si>
  <si>
    <t>BBTC</t>
  </si>
  <si>
    <t>CESC</t>
  </si>
  <si>
    <t>CANBK</t>
  </si>
  <si>
    <t>CASTROLIND</t>
  </si>
  <si>
    <t>CHOLAFIN</t>
  </si>
  <si>
    <t>CUB</t>
  </si>
  <si>
    <t>COROMANDEL</t>
  </si>
  <si>
    <t>CROMPTON</t>
  </si>
  <si>
    <t>CUMMINSIND</t>
  </si>
  <si>
    <t>DALBHARAT</t>
  </si>
  <si>
    <t>LALPATHLAB</t>
  </si>
  <si>
    <t>EDELWEISS</t>
  </si>
  <si>
    <t>EMAMILTD</t>
  </si>
  <si>
    <t>ENDURANCE</t>
  </si>
  <si>
    <t>ESCORTS</t>
  </si>
  <si>
    <t>EXIDEIND</t>
  </si>
  <si>
    <t>FEDERALBNK</t>
  </si>
  <si>
    <t>FORTIS</t>
  </si>
  <si>
    <t>FRETAIL</t>
  </si>
  <si>
    <t>GMRINFRA</t>
  </si>
  <si>
    <t>GLENMARK</t>
  </si>
  <si>
    <t>GODREJAGRO</t>
  </si>
  <si>
    <t>GODREJIND</t>
  </si>
  <si>
    <t>GODREJPROP</t>
  </si>
  <si>
    <t>GUJGASLTD</t>
  </si>
  <si>
    <t>GSPL</t>
  </si>
  <si>
    <t>HEXAWARE</t>
  </si>
  <si>
    <t>HUDCO</t>
  </si>
  <si>
    <t>IDBI</t>
  </si>
  <si>
    <t>IDFCFIRSTB</t>
  </si>
  <si>
    <t>IBULHSGFIN</t>
  </si>
  <si>
    <t>IBVENTURES</t>
  </si>
  <si>
    <t>INDHOTEL</t>
  </si>
  <si>
    <t>IRCTC</t>
  </si>
  <si>
    <t>IPCALAB</t>
  </si>
  <si>
    <t>JSWENERGY</t>
  </si>
  <si>
    <t>JINDALSTEL</t>
  </si>
  <si>
    <t>JUBLFOOD</t>
  </si>
  <si>
    <t>JUBILANT</t>
  </si>
  <si>
    <t>L&amp;TFH</t>
  </si>
  <si>
    <t>LTTS</t>
  </si>
  <si>
    <t>LICHSGFIN</t>
  </si>
  <si>
    <t>LTI</t>
  </si>
  <si>
    <t>MRF</t>
  </si>
  <si>
    <t>MGL</t>
  </si>
  <si>
    <t>M&amp;MFIN</t>
  </si>
  <si>
    <t>MANAPPURAM</t>
  </si>
  <si>
    <t>MRPL</t>
  </si>
  <si>
    <t>MFSL</t>
  </si>
  <si>
    <t>MINDTREE</t>
  </si>
  <si>
    <t>MPHASIS</t>
  </si>
  <si>
    <t>NATCOPHARM</t>
  </si>
  <si>
    <t>NIITTECH</t>
  </si>
  <si>
    <t>NATIONALUM</t>
  </si>
  <si>
    <t>NAM-INDIA</t>
  </si>
  <si>
    <t>OBEROIRLTY</t>
  </si>
  <si>
    <t>OIL</t>
  </si>
  <si>
    <t>PIIND</t>
  </si>
  <si>
    <t>PNBHOUSING</t>
  </si>
  <si>
    <t>PFIZER</t>
  </si>
  <si>
    <t>POLYCAB</t>
  </si>
  <si>
    <t>PRESTIGE</t>
  </si>
  <si>
    <t>QUESS</t>
  </si>
  <si>
    <t>RBLBANK</t>
  </si>
  <si>
    <t>RECLTD</t>
  </si>
  <si>
    <t>RAJESHEXPO</t>
  </si>
  <si>
    <t>SRF</t>
  </si>
  <si>
    <t>SAIL</t>
  </si>
  <si>
    <t>SUNTV</t>
  </si>
  <si>
    <t>SYNGENE</t>
  </si>
  <si>
    <t>TVSMOTOR</t>
  </si>
  <si>
    <t>TATACONSUM</t>
  </si>
  <si>
    <t>TATAPOWER</t>
  </si>
  <si>
    <t>RAMCOCEM</t>
  </si>
  <si>
    <t>TORNTPOWER</t>
  </si>
  <si>
    <t>TRENT</t>
  </si>
  <si>
    <t>UNIONBANK</t>
  </si>
  <si>
    <t>VGUARD</t>
  </si>
  <si>
    <t>VBL</t>
  </si>
  <si>
    <t>IDEA</t>
  </si>
  <si>
    <t>VOLTAS</t>
  </si>
  <si>
    <t>WHIRLPOOL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</si>
</sst>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abSelected="1" topLeftCell="AI1" workbookViewId="0">
      <selection activeCell="AP11" sqref="AP11"/>
    </sheetView>
  </sheetViews>
  <sheetFormatPr defaultRowHeight="15" x14ac:dyDescent="0.25"/>
  <cols>
    <col min="1" max="1" width="14.5703125" bestFit="1" customWidth="1"/>
    <col min="44" max="44" width="15" bestFit="1" customWidth="1"/>
    <col min="45" max="45" width="18.42578125" bestFit="1" customWidth="1"/>
    <col min="46" max="46" width="21.140625" bestFit="1" customWidth="1"/>
    <col min="47" max="47" width="12.28515625" bestFit="1" customWidth="1"/>
    <col min="48" max="48" width="11.85546875" bestFit="1" customWidth="1"/>
    <col min="49" max="49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695</v>
      </c>
      <c r="C2">
        <v>718.7</v>
      </c>
      <c r="D2">
        <v>691.4</v>
      </c>
      <c r="E2">
        <v>700.9</v>
      </c>
      <c r="F2">
        <v>27.75</v>
      </c>
      <c r="G2">
        <v>4.1224095669613012</v>
      </c>
      <c r="H2" s="1">
        <f t="shared" ref="H2:H33" si="0">(E2-B2)/B2*100</f>
        <v>0.84892086330934924</v>
      </c>
      <c r="I2" s="1">
        <f t="shared" ref="I2:I33" si="1">ABS(H2)</f>
        <v>0.84892086330934924</v>
      </c>
      <c r="J2" s="1">
        <f t="shared" ref="J2:J33" si="2">IF(H2&gt;=0,(C2-E2)/E2*100,(C2-B2)/B2*100)</f>
        <v>2.5395919532030344</v>
      </c>
      <c r="K2" s="1">
        <f t="shared" ref="K2:K33" si="3">IF(H2&gt;=0,(B2-D2)/B2*100,(E2-D2)/E2*100)</f>
        <v>0.5179856115107947</v>
      </c>
      <c r="L2" s="1" t="str">
        <f t="shared" ref="L2:L33" si="4">IF(AND((K2-J2)&gt;1.5,I2&lt;0.5),"YES","NO")</f>
        <v>NO</v>
      </c>
      <c r="M2" t="str">
        <f t="shared" ref="M2:M33" si="5">IF(AND((K2-J2)&gt;1.5,I2&lt;2,I2&gt;0.5),"YES","NO")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IF(AND((J2-K2)&gt;1.5,I2&lt;2,I2&gt;0.5),"YES","NO")</f>
        <v>YES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660</v>
      </c>
      <c r="T2">
        <v>681.45</v>
      </c>
      <c r="U2">
        <v>651</v>
      </c>
      <c r="V2">
        <v>673.15</v>
      </c>
      <c r="W2">
        <v>15.299999999999949</v>
      </c>
      <c r="X2">
        <v>2.325758151554298</v>
      </c>
      <c r="Y2" s="1">
        <f t="shared" ref="Y2:Y33" si="11">(V2-S2)/S2*100</f>
        <v>1.9924242424242389</v>
      </c>
      <c r="Z2" s="1">
        <f t="shared" ref="Z2:Z33" si="12">ABS(Y2)</f>
        <v>1.9924242424242389</v>
      </c>
      <c r="AA2" s="1">
        <f t="shared" ref="AA2:AA33" si="13">IF(Y2&gt;=0,(T2-V2)/V2*100,(T2-S2)/S2*100)</f>
        <v>1.2330089875956427</v>
      </c>
      <c r="AB2" s="1">
        <f t="shared" ref="AB2:AB33" si="14">IF(Y2&gt;=0,(S2-U2)/S2*100,(V2-U2)/V2*100)</f>
        <v>1.3636363636363635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649.95000000000005</v>
      </c>
      <c r="AJ2">
        <v>665.75</v>
      </c>
      <c r="AK2">
        <v>642.5</v>
      </c>
      <c r="AL2">
        <v>657.85</v>
      </c>
      <c r="AM2">
        <v>16.399999999999981</v>
      </c>
      <c r="AN2">
        <v>2.5567074596617001</v>
      </c>
      <c r="AO2" s="1">
        <f t="shared" ref="AO2:AO33" si="21">(AL2-AI2)/AI2*100</f>
        <v>1.2154781137010504</v>
      </c>
      <c r="AP2" s="1">
        <f t="shared" ref="AP2:AP33" si="22">ABS(AO2)</f>
        <v>1.2154781137010504</v>
      </c>
      <c r="AQ2" s="1">
        <f t="shared" ref="AQ2:AQ33" si="23">IF(AO2&gt;=0,(AJ2-AL2)/AL2*100,(AJ2-AI2)/AI2*100)</f>
        <v>1.2008816599528733</v>
      </c>
      <c r="AR2" s="1">
        <f t="shared" ref="AR2:AR33" si="24">IF(AO2&gt;=0,(AI2-AK2)/AI2*100,(AL2-AK2)/AL2*100)</f>
        <v>1.1462420186168236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1039</v>
      </c>
      <c r="C3">
        <v>1097.95</v>
      </c>
      <c r="D3">
        <v>1031</v>
      </c>
      <c r="E3">
        <v>1057.05</v>
      </c>
      <c r="F3">
        <v>34.75</v>
      </c>
      <c r="G3">
        <v>3.399197887117285</v>
      </c>
      <c r="H3" s="1">
        <f t="shared" si="0"/>
        <v>1.7372473532242496</v>
      </c>
      <c r="I3" s="1">
        <f t="shared" si="1"/>
        <v>1.7372473532242496</v>
      </c>
      <c r="J3" s="1">
        <f t="shared" si="2"/>
        <v>3.869258786244747</v>
      </c>
      <c r="K3" s="1">
        <f t="shared" si="3"/>
        <v>0.76997112608277196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YES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1041</v>
      </c>
      <c r="T3">
        <v>1047.45</v>
      </c>
      <c r="U3">
        <v>1015.1</v>
      </c>
      <c r="V3">
        <v>1022.3</v>
      </c>
      <c r="W3">
        <v>-17.200000000000049</v>
      </c>
      <c r="X3">
        <v>-1.6546416546416589</v>
      </c>
      <c r="Y3" s="1">
        <f t="shared" si="11"/>
        <v>-1.7963496637848266</v>
      </c>
      <c r="Z3" s="1">
        <f t="shared" si="12"/>
        <v>1.7963496637848266</v>
      </c>
      <c r="AA3" s="1">
        <f t="shared" si="13"/>
        <v>0.61959654178674783</v>
      </c>
      <c r="AB3" s="1">
        <f t="shared" si="14"/>
        <v>0.70429423848184802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1025.8499999999999</v>
      </c>
      <c r="AJ3">
        <v>1053</v>
      </c>
      <c r="AK3">
        <v>1021</v>
      </c>
      <c r="AL3">
        <v>1039.5</v>
      </c>
      <c r="AM3">
        <v>27.25</v>
      </c>
      <c r="AN3">
        <v>2.692022721659669</v>
      </c>
      <c r="AO3" s="1">
        <f t="shared" si="21"/>
        <v>1.3306038894575318</v>
      </c>
      <c r="AP3" s="1">
        <f t="shared" si="22"/>
        <v>1.3306038894575318</v>
      </c>
      <c r="AQ3" s="1">
        <f t="shared" si="23"/>
        <v>1.2987012987012987</v>
      </c>
      <c r="AR3" s="1">
        <f t="shared" si="24"/>
        <v>0.47277867134570445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209.75</v>
      </c>
      <c r="C4">
        <v>215</v>
      </c>
      <c r="D4">
        <v>202.1</v>
      </c>
      <c r="E4">
        <v>204.25</v>
      </c>
      <c r="F4">
        <v>-3.0999999999999939</v>
      </c>
      <c r="G4">
        <v>-1.495056667470458</v>
      </c>
      <c r="H4" s="1">
        <f t="shared" si="0"/>
        <v>-2.6221692491060788</v>
      </c>
      <c r="I4" s="1">
        <f t="shared" si="1"/>
        <v>2.6221692491060788</v>
      </c>
      <c r="J4" s="1">
        <f t="shared" si="2"/>
        <v>2.5029797377830754</v>
      </c>
      <c r="K4" s="1">
        <f t="shared" si="3"/>
        <v>1.0526315789473712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207.8</v>
      </c>
      <c r="T4">
        <v>210.4</v>
      </c>
      <c r="U4">
        <v>202.1</v>
      </c>
      <c r="V4">
        <v>207.35</v>
      </c>
      <c r="W4">
        <v>-0.95000000000001705</v>
      </c>
      <c r="X4">
        <v>-0.45607297167547628</v>
      </c>
      <c r="Y4" s="1">
        <f t="shared" si="11"/>
        <v>-0.21655437921078777</v>
      </c>
      <c r="Z4" s="1">
        <f t="shared" si="12"/>
        <v>0.21655437921078777</v>
      </c>
      <c r="AA4" s="1">
        <f t="shared" si="13"/>
        <v>1.2512030798845015</v>
      </c>
      <c r="AB4" s="1">
        <f t="shared" si="14"/>
        <v>2.5319508078128767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200.85</v>
      </c>
      <c r="AJ4">
        <v>210.9</v>
      </c>
      <c r="AK4">
        <v>200.2</v>
      </c>
      <c r="AL4">
        <v>208.3</v>
      </c>
      <c r="AM4">
        <v>10.100000000000019</v>
      </c>
      <c r="AN4">
        <v>5.0958627648839672</v>
      </c>
      <c r="AO4" s="1">
        <f t="shared" si="21"/>
        <v>3.7092357480707085</v>
      </c>
      <c r="AP4" s="1">
        <f t="shared" si="22"/>
        <v>3.7092357480707085</v>
      </c>
      <c r="AQ4" s="1">
        <f t="shared" si="23"/>
        <v>1.2481997119539099</v>
      </c>
      <c r="AR4" s="1">
        <f t="shared" si="24"/>
        <v>0.32362459546925848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37.700000000000003</v>
      </c>
      <c r="C5">
        <v>37.799999999999997</v>
      </c>
      <c r="D5">
        <v>37.1</v>
      </c>
      <c r="E5">
        <v>37.25</v>
      </c>
      <c r="F5">
        <v>-0.14999999999999861</v>
      </c>
      <c r="G5">
        <v>-0.40106951871657381</v>
      </c>
      <c r="H5" s="1">
        <f t="shared" si="0"/>
        <v>-1.1936339522546493</v>
      </c>
      <c r="I5" s="1">
        <f t="shared" si="1"/>
        <v>1.1936339522546493</v>
      </c>
      <c r="J5" s="1">
        <f t="shared" si="2"/>
        <v>0.2652519893899053</v>
      </c>
      <c r="K5" s="1">
        <f t="shared" si="3"/>
        <v>0.40268456375838546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37.9</v>
      </c>
      <c r="T5">
        <v>37.9</v>
      </c>
      <c r="U5">
        <v>37.200000000000003</v>
      </c>
      <c r="V5">
        <v>37.4</v>
      </c>
      <c r="W5">
        <v>-0.25</v>
      </c>
      <c r="X5">
        <v>-0.66401062416998669</v>
      </c>
      <c r="Y5" s="1">
        <f t="shared" si="11"/>
        <v>-1.3192612137203166</v>
      </c>
      <c r="Z5" s="1">
        <f t="shared" si="12"/>
        <v>1.3192612137203166</v>
      </c>
      <c r="AA5" s="1">
        <f t="shared" si="13"/>
        <v>0</v>
      </c>
      <c r="AB5" s="1">
        <f t="shared" si="14"/>
        <v>0.53475935828875865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37.5</v>
      </c>
      <c r="AJ5">
        <v>38.15</v>
      </c>
      <c r="AK5">
        <v>37.25</v>
      </c>
      <c r="AL5">
        <v>37.65</v>
      </c>
      <c r="AM5">
        <v>0.54999999999999716</v>
      </c>
      <c r="AN5">
        <v>1.4824797843665689</v>
      </c>
      <c r="AO5" s="1">
        <f t="shared" si="21"/>
        <v>0.39999999999999619</v>
      </c>
      <c r="AP5" s="1">
        <f t="shared" si="22"/>
        <v>0.39999999999999619</v>
      </c>
      <c r="AQ5" s="1">
        <f t="shared" si="23"/>
        <v>1.3280212483399734</v>
      </c>
      <c r="AR5" s="1">
        <f t="shared" si="24"/>
        <v>0.66666666666666674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70.25</v>
      </c>
      <c r="C6">
        <v>72.400000000000006</v>
      </c>
      <c r="D6">
        <v>70.25</v>
      </c>
      <c r="E6">
        <v>70.8</v>
      </c>
      <c r="F6">
        <v>1.149999999999991</v>
      </c>
      <c r="G6">
        <v>1.651112706389076</v>
      </c>
      <c r="H6" s="1">
        <f t="shared" si="0"/>
        <v>0.78291814946618821</v>
      </c>
      <c r="I6" s="1">
        <f t="shared" si="1"/>
        <v>0.78291814946618821</v>
      </c>
      <c r="J6" s="1">
        <f t="shared" si="2"/>
        <v>2.2598870056497296</v>
      </c>
      <c r="K6" s="1">
        <f t="shared" si="3"/>
        <v>0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YES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71.45</v>
      </c>
      <c r="T6">
        <v>71.599999999999994</v>
      </c>
      <c r="U6">
        <v>69.2</v>
      </c>
      <c r="V6">
        <v>69.650000000000006</v>
      </c>
      <c r="W6">
        <v>-1.649999999999991</v>
      </c>
      <c r="X6">
        <v>-2.3141654978962012</v>
      </c>
      <c r="Y6" s="1">
        <f t="shared" si="11"/>
        <v>-2.5192442267319763</v>
      </c>
      <c r="Z6" s="1">
        <f t="shared" si="12"/>
        <v>2.5192442267319763</v>
      </c>
      <c r="AA6" s="1">
        <f t="shared" si="13"/>
        <v>0.20993701889431976</v>
      </c>
      <c r="AB6" s="1">
        <f t="shared" si="14"/>
        <v>0.64608758076095163</v>
      </c>
      <c r="AC6" s="1" t="str">
        <f t="shared" si="15"/>
        <v>YES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69.349999999999994</v>
      </c>
      <c r="AJ6">
        <v>72.25</v>
      </c>
      <c r="AK6">
        <v>69.099999999999994</v>
      </c>
      <c r="AL6">
        <v>71.3</v>
      </c>
      <c r="AM6">
        <v>2.649999999999991</v>
      </c>
      <c r="AN6">
        <v>3.860160233066265</v>
      </c>
      <c r="AO6" s="1">
        <f t="shared" si="21"/>
        <v>2.8118240807498243</v>
      </c>
      <c r="AP6" s="1">
        <f t="shared" si="22"/>
        <v>2.8118240807498243</v>
      </c>
      <c r="AQ6" s="1">
        <f t="shared" si="23"/>
        <v>1.3323983169705509</v>
      </c>
      <c r="AR6" s="1">
        <f t="shared" si="24"/>
        <v>0.36049026676279744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133.5</v>
      </c>
      <c r="C7">
        <v>141.4</v>
      </c>
      <c r="D7">
        <v>133.5</v>
      </c>
      <c r="E7">
        <v>136</v>
      </c>
      <c r="F7">
        <v>4.4499999999999886</v>
      </c>
      <c r="G7">
        <v>3.382744203724811</v>
      </c>
      <c r="H7" s="1">
        <f t="shared" si="0"/>
        <v>1.8726591760299627</v>
      </c>
      <c r="I7" s="1">
        <f t="shared" si="1"/>
        <v>1.8726591760299627</v>
      </c>
      <c r="J7" s="1">
        <f t="shared" si="2"/>
        <v>3.9705882352941217</v>
      </c>
      <c r="K7" s="1">
        <f t="shared" si="3"/>
        <v>0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YES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132.44999999999999</v>
      </c>
      <c r="T7">
        <v>134.19999999999999</v>
      </c>
      <c r="U7">
        <v>130.35</v>
      </c>
      <c r="V7">
        <v>131.55000000000001</v>
      </c>
      <c r="W7">
        <v>-0.69999999999998863</v>
      </c>
      <c r="X7">
        <v>-0.52930056710774187</v>
      </c>
      <c r="Y7" s="1">
        <f t="shared" si="11"/>
        <v>-0.67950169875422983</v>
      </c>
      <c r="Z7" s="1">
        <f t="shared" si="12"/>
        <v>0.67950169875422983</v>
      </c>
      <c r="AA7" s="1">
        <f t="shared" si="13"/>
        <v>1.3212533031332578</v>
      </c>
      <c r="AB7" s="1">
        <f t="shared" si="14"/>
        <v>0.91220068415052602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131.94999999999999</v>
      </c>
      <c r="AJ7">
        <v>135</v>
      </c>
      <c r="AK7">
        <v>130.25</v>
      </c>
      <c r="AL7">
        <v>132.25</v>
      </c>
      <c r="AM7">
        <v>2.3000000000000109</v>
      </c>
      <c r="AN7">
        <v>1.769911504424788</v>
      </c>
      <c r="AO7" s="1">
        <f t="shared" si="21"/>
        <v>0.22735884804851186</v>
      </c>
      <c r="AP7" s="1">
        <f t="shared" si="22"/>
        <v>0.22735884804851186</v>
      </c>
      <c r="AQ7" s="1">
        <f t="shared" si="23"/>
        <v>2.0793950850661624</v>
      </c>
      <c r="AR7" s="1">
        <f t="shared" si="24"/>
        <v>1.2883668056081763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1530</v>
      </c>
      <c r="C8">
        <v>1564</v>
      </c>
      <c r="D8">
        <v>1507.25</v>
      </c>
      <c r="E8">
        <v>1524.9</v>
      </c>
      <c r="F8">
        <v>20.300000000000178</v>
      </c>
      <c r="G8">
        <v>1.349195799548065</v>
      </c>
      <c r="H8" s="1">
        <f t="shared" si="0"/>
        <v>-0.33333333333332738</v>
      </c>
      <c r="I8" s="1">
        <f t="shared" si="1"/>
        <v>0.33333333333332738</v>
      </c>
      <c r="J8" s="1">
        <f t="shared" si="2"/>
        <v>2.2222222222222223</v>
      </c>
      <c r="K8" s="1">
        <f t="shared" si="3"/>
        <v>1.1574529477342836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1510</v>
      </c>
      <c r="T8">
        <v>1524.35</v>
      </c>
      <c r="U8">
        <v>1494</v>
      </c>
      <c r="V8">
        <v>1504.6</v>
      </c>
      <c r="W8">
        <v>-4.4000000000000909</v>
      </c>
      <c r="X8">
        <v>-0.29158383035123198</v>
      </c>
      <c r="Y8" s="1">
        <f t="shared" si="11"/>
        <v>-0.35761589403974114</v>
      </c>
      <c r="Z8" s="1">
        <f t="shared" si="12"/>
        <v>0.35761589403974114</v>
      </c>
      <c r="AA8" s="1">
        <f t="shared" si="13"/>
        <v>0.95033112582780854</v>
      </c>
      <c r="AB8" s="1">
        <f t="shared" si="14"/>
        <v>0.70450618104479001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1500</v>
      </c>
      <c r="AJ8">
        <v>1538</v>
      </c>
      <c r="AK8">
        <v>1500</v>
      </c>
      <c r="AL8">
        <v>1509</v>
      </c>
      <c r="AM8">
        <v>10.299999999999949</v>
      </c>
      <c r="AN8">
        <v>0.68726229398812</v>
      </c>
      <c r="AO8" s="1">
        <f t="shared" si="21"/>
        <v>0.6</v>
      </c>
      <c r="AP8" s="1">
        <f t="shared" si="22"/>
        <v>0.6</v>
      </c>
      <c r="AQ8" s="1">
        <f t="shared" si="23"/>
        <v>1.9218025182239893</v>
      </c>
      <c r="AR8" s="1">
        <f t="shared" si="24"/>
        <v>0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2922</v>
      </c>
      <c r="C9">
        <v>2940</v>
      </c>
      <c r="D9">
        <v>2891.25</v>
      </c>
      <c r="E9">
        <v>2909.2</v>
      </c>
      <c r="F9">
        <v>8.2999999999997272</v>
      </c>
      <c r="G9">
        <v>0.28611810127890402</v>
      </c>
      <c r="H9" s="1">
        <f t="shared" si="0"/>
        <v>-0.43805612594114246</v>
      </c>
      <c r="I9" s="1">
        <f t="shared" si="1"/>
        <v>0.43805612594114246</v>
      </c>
      <c r="J9" s="1">
        <f t="shared" si="2"/>
        <v>0.61601642710472282</v>
      </c>
      <c r="K9" s="1">
        <f t="shared" si="3"/>
        <v>0.61700811219578644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2943</v>
      </c>
      <c r="T9">
        <v>2967</v>
      </c>
      <c r="U9">
        <v>2857</v>
      </c>
      <c r="V9">
        <v>2900.9</v>
      </c>
      <c r="W9">
        <v>-22.699999999999822</v>
      </c>
      <c r="X9">
        <v>-0.77644000547269876</v>
      </c>
      <c r="Y9" s="1">
        <f t="shared" si="11"/>
        <v>-1.4305130818892255</v>
      </c>
      <c r="Z9" s="1">
        <f t="shared" si="12"/>
        <v>1.4305130818892255</v>
      </c>
      <c r="AA9" s="1">
        <f t="shared" si="13"/>
        <v>0.81549439347604491</v>
      </c>
      <c r="AB9" s="1">
        <f t="shared" si="14"/>
        <v>1.5133234513426899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2875</v>
      </c>
      <c r="AJ9">
        <v>2947.35</v>
      </c>
      <c r="AK9">
        <v>2852.4</v>
      </c>
      <c r="AL9">
        <v>2923.6</v>
      </c>
      <c r="AM9">
        <v>62.049999999999727</v>
      </c>
      <c r="AN9">
        <v>2.1684052349251179</v>
      </c>
      <c r="AO9" s="1">
        <f t="shared" si="21"/>
        <v>1.6904347826086925</v>
      </c>
      <c r="AP9" s="1">
        <f t="shared" si="22"/>
        <v>1.6904347826086925</v>
      </c>
      <c r="AQ9" s="1">
        <f t="shared" si="23"/>
        <v>0.81235463127650853</v>
      </c>
      <c r="AR9" s="1">
        <f t="shared" si="24"/>
        <v>0.78608695652173599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752</v>
      </c>
      <c r="C10">
        <v>783</v>
      </c>
      <c r="D10">
        <v>749.55</v>
      </c>
      <c r="E10">
        <v>761.5</v>
      </c>
      <c r="F10">
        <v>14.600000000000019</v>
      </c>
      <c r="G10">
        <v>1.9547462846431951</v>
      </c>
      <c r="H10" s="1">
        <f t="shared" si="0"/>
        <v>1.2632978723404253</v>
      </c>
      <c r="I10" s="1">
        <f t="shared" si="1"/>
        <v>1.2632978723404253</v>
      </c>
      <c r="J10" s="1">
        <f t="shared" si="2"/>
        <v>2.8233749179251477</v>
      </c>
      <c r="K10" s="1">
        <f t="shared" si="3"/>
        <v>0.32579787234043162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YES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745.55</v>
      </c>
      <c r="T10">
        <v>752.1</v>
      </c>
      <c r="U10">
        <v>738.15</v>
      </c>
      <c r="V10">
        <v>746.9</v>
      </c>
      <c r="W10">
        <v>5.3999999999999773</v>
      </c>
      <c r="X10">
        <v>0.72825354012137256</v>
      </c>
      <c r="Y10" s="1">
        <f t="shared" si="11"/>
        <v>0.18107437462276479</v>
      </c>
      <c r="Z10" s="1">
        <f t="shared" si="12"/>
        <v>0.18107437462276479</v>
      </c>
      <c r="AA10" s="1">
        <f t="shared" si="13"/>
        <v>0.6962110054893621</v>
      </c>
      <c r="AB10" s="1">
        <f t="shared" si="14"/>
        <v>0.99255583126550573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743</v>
      </c>
      <c r="AJ10">
        <v>747.5</v>
      </c>
      <c r="AK10">
        <v>728.3</v>
      </c>
      <c r="AL10">
        <v>741.5</v>
      </c>
      <c r="AM10">
        <v>0.75</v>
      </c>
      <c r="AN10">
        <v>0.10124873439082011</v>
      </c>
      <c r="AO10" s="1">
        <f t="shared" si="21"/>
        <v>-0.20188425302826379</v>
      </c>
      <c r="AP10" s="1">
        <f t="shared" si="22"/>
        <v>0.20188425302826379</v>
      </c>
      <c r="AQ10" s="1">
        <f t="shared" si="23"/>
        <v>0.60565275908479144</v>
      </c>
      <c r="AR10" s="1">
        <f t="shared" si="24"/>
        <v>1.7801753202967021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1637.9</v>
      </c>
      <c r="C11">
        <v>1653.2</v>
      </c>
      <c r="D11">
        <v>1590.15</v>
      </c>
      <c r="E11">
        <v>1623.7</v>
      </c>
      <c r="F11">
        <v>11.900000000000089</v>
      </c>
      <c r="G11">
        <v>0.73830500062043003</v>
      </c>
      <c r="H11" s="1">
        <f t="shared" si="0"/>
        <v>-0.86696379510348887</v>
      </c>
      <c r="I11" s="1">
        <f t="shared" si="1"/>
        <v>0.86696379510348887</v>
      </c>
      <c r="J11" s="1">
        <f t="shared" si="2"/>
        <v>0.93412296232980963</v>
      </c>
      <c r="K11" s="1">
        <f t="shared" si="3"/>
        <v>2.0662683993348496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1614</v>
      </c>
      <c r="T11">
        <v>1648.65</v>
      </c>
      <c r="U11">
        <v>1595.05</v>
      </c>
      <c r="V11">
        <v>1611.8</v>
      </c>
      <c r="W11">
        <v>2.899999999999864</v>
      </c>
      <c r="X11">
        <v>0.18024737398221541</v>
      </c>
      <c r="Y11" s="1">
        <f t="shared" si="11"/>
        <v>-0.13630731102850344</v>
      </c>
      <c r="Z11" s="1">
        <f t="shared" si="12"/>
        <v>0.13630731102850344</v>
      </c>
      <c r="AA11" s="1">
        <f t="shared" si="13"/>
        <v>2.1468401486988906</v>
      </c>
      <c r="AB11" s="1">
        <f t="shared" si="14"/>
        <v>1.0392108202010175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1600</v>
      </c>
      <c r="AJ11">
        <v>1615</v>
      </c>
      <c r="AK11">
        <v>1585.05</v>
      </c>
      <c r="AL11">
        <v>1608.9</v>
      </c>
      <c r="AM11">
        <v>2.450000000000045</v>
      </c>
      <c r="AN11">
        <v>0.1525101932833294</v>
      </c>
      <c r="AO11" s="1">
        <f t="shared" si="21"/>
        <v>0.55625000000000568</v>
      </c>
      <c r="AP11" s="1">
        <f t="shared" si="22"/>
        <v>0.55625000000000568</v>
      </c>
      <c r="AQ11" s="1">
        <f t="shared" si="23"/>
        <v>0.37914102803156868</v>
      </c>
      <c r="AR11" s="1">
        <f t="shared" si="24"/>
        <v>0.93437500000000295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116.8</v>
      </c>
      <c r="C12">
        <v>126.5</v>
      </c>
      <c r="D12">
        <v>116.8</v>
      </c>
      <c r="E12">
        <v>125.55</v>
      </c>
      <c r="F12">
        <v>9.3499999999999943</v>
      </c>
      <c r="G12">
        <v>8.0464716006884629</v>
      </c>
      <c r="H12" s="1">
        <f t="shared" si="0"/>
        <v>7.4914383561643847</v>
      </c>
      <c r="I12" s="1">
        <f t="shared" si="1"/>
        <v>7.4914383561643847</v>
      </c>
      <c r="J12" s="1">
        <f t="shared" si="2"/>
        <v>0.75667064914376969</v>
      </c>
      <c r="K12" s="1">
        <f t="shared" si="3"/>
        <v>0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116.55</v>
      </c>
      <c r="T12">
        <v>117.55</v>
      </c>
      <c r="U12">
        <v>115</v>
      </c>
      <c r="V12">
        <v>116.2</v>
      </c>
      <c r="W12">
        <v>-4.9999999999997158E-2</v>
      </c>
      <c r="X12">
        <v>-4.3010752688169597E-2</v>
      </c>
      <c r="Y12" s="1">
        <f t="shared" si="11"/>
        <v>-0.30030030030029542</v>
      </c>
      <c r="Z12" s="1">
        <f t="shared" si="12"/>
        <v>0.30030030030029542</v>
      </c>
      <c r="AA12" s="1">
        <f t="shared" si="13"/>
        <v>0.8580008580008579</v>
      </c>
      <c r="AB12" s="1">
        <f t="shared" si="14"/>
        <v>1.0327022375215171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115</v>
      </c>
      <c r="AJ12">
        <v>117.45</v>
      </c>
      <c r="AK12">
        <v>113.3</v>
      </c>
      <c r="AL12">
        <v>116.25</v>
      </c>
      <c r="AM12">
        <v>2.8499999999999939</v>
      </c>
      <c r="AN12">
        <v>2.5132275132275081</v>
      </c>
      <c r="AO12" s="1">
        <f t="shared" si="21"/>
        <v>1.0869565217391304</v>
      </c>
      <c r="AP12" s="1">
        <f t="shared" si="22"/>
        <v>1.0869565217391304</v>
      </c>
      <c r="AQ12" s="1">
        <f t="shared" si="23"/>
        <v>1.0322580645161314</v>
      </c>
      <c r="AR12" s="1">
        <f t="shared" si="24"/>
        <v>1.4782608695652197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69.5</v>
      </c>
      <c r="C13">
        <v>75.45</v>
      </c>
      <c r="D13">
        <v>69.099999999999994</v>
      </c>
      <c r="E13">
        <v>74.8</v>
      </c>
      <c r="F13">
        <v>6.6499999999999906</v>
      </c>
      <c r="G13">
        <v>9.7578870139398255</v>
      </c>
      <c r="H13" s="1">
        <f t="shared" si="0"/>
        <v>7.6258992805755348</v>
      </c>
      <c r="I13" s="1">
        <f t="shared" si="1"/>
        <v>7.6258992805755348</v>
      </c>
      <c r="J13" s="1">
        <f t="shared" si="2"/>
        <v>0.86898395721925903</v>
      </c>
      <c r="K13" s="1">
        <f t="shared" si="3"/>
        <v>0.57553956834533193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67.75</v>
      </c>
      <c r="T13">
        <v>69.2</v>
      </c>
      <c r="U13">
        <v>66.8</v>
      </c>
      <c r="V13">
        <v>68.150000000000006</v>
      </c>
      <c r="W13">
        <v>0.40000000000000568</v>
      </c>
      <c r="X13">
        <v>0.59040590405904902</v>
      </c>
      <c r="Y13" s="1">
        <f t="shared" si="11"/>
        <v>0.59040590405904902</v>
      </c>
      <c r="Z13" s="1">
        <f t="shared" si="12"/>
        <v>0.59040590405904902</v>
      </c>
      <c r="AA13" s="1">
        <f t="shared" si="13"/>
        <v>1.5407190022010229</v>
      </c>
      <c r="AB13" s="1">
        <f t="shared" si="14"/>
        <v>1.4022140221402257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67.5</v>
      </c>
      <c r="AJ13">
        <v>68.400000000000006</v>
      </c>
      <c r="AK13">
        <v>65.349999999999994</v>
      </c>
      <c r="AL13">
        <v>67.75</v>
      </c>
      <c r="AM13">
        <v>0.79999999999999716</v>
      </c>
      <c r="AN13">
        <v>1.194921583271094</v>
      </c>
      <c r="AO13" s="1">
        <f t="shared" si="21"/>
        <v>0.37037037037037041</v>
      </c>
      <c r="AP13" s="1">
        <f t="shared" si="22"/>
        <v>0.37037037037037041</v>
      </c>
      <c r="AQ13" s="1">
        <f t="shared" si="23"/>
        <v>0.95940959409594928</v>
      </c>
      <c r="AR13" s="1">
        <f t="shared" si="24"/>
        <v>3.1851851851851936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1312.95</v>
      </c>
      <c r="C14">
        <v>1378.45</v>
      </c>
      <c r="D14">
        <v>1304.2</v>
      </c>
      <c r="E14">
        <v>1370.75</v>
      </c>
      <c r="F14">
        <v>68.450000000000045</v>
      </c>
      <c r="G14">
        <v>5.2560853873915416</v>
      </c>
      <c r="H14" s="1">
        <f t="shared" si="0"/>
        <v>4.4023001637533765</v>
      </c>
      <c r="I14" s="1">
        <f t="shared" si="1"/>
        <v>4.4023001637533765</v>
      </c>
      <c r="J14" s="1">
        <f t="shared" si="2"/>
        <v>0.5617362757614478</v>
      </c>
      <c r="K14" s="1">
        <f t="shared" si="3"/>
        <v>0.66643817357858259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1258</v>
      </c>
      <c r="T14">
        <v>1309</v>
      </c>
      <c r="U14">
        <v>1250.05</v>
      </c>
      <c r="V14">
        <v>1302.3</v>
      </c>
      <c r="W14">
        <v>43.899999999999856</v>
      </c>
      <c r="X14">
        <v>3.4885568976477961</v>
      </c>
      <c r="Y14" s="1">
        <f t="shared" si="11"/>
        <v>3.5214626391096946</v>
      </c>
      <c r="Z14" s="1">
        <f t="shared" si="12"/>
        <v>3.5214626391096946</v>
      </c>
      <c r="AA14" s="1">
        <f t="shared" si="13"/>
        <v>0.51447439146126439</v>
      </c>
      <c r="AB14" s="1">
        <f t="shared" si="14"/>
        <v>0.63195548489666498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1270</v>
      </c>
      <c r="AJ14">
        <v>1280</v>
      </c>
      <c r="AK14">
        <v>1251.05</v>
      </c>
      <c r="AL14">
        <v>1258.4000000000001</v>
      </c>
      <c r="AM14">
        <v>-4.75</v>
      </c>
      <c r="AN14">
        <v>-0.37604401694177247</v>
      </c>
      <c r="AO14" s="1">
        <f t="shared" si="21"/>
        <v>-0.91338582677164637</v>
      </c>
      <c r="AP14" s="1">
        <f t="shared" si="22"/>
        <v>0.91338582677164637</v>
      </c>
      <c r="AQ14" s="1">
        <f t="shared" si="23"/>
        <v>0.78740157480314954</v>
      </c>
      <c r="AR14" s="1">
        <f t="shared" si="24"/>
        <v>0.58407501589320854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47.75</v>
      </c>
      <c r="C15">
        <v>48.3</v>
      </c>
      <c r="D15">
        <v>46.7</v>
      </c>
      <c r="E15">
        <v>47.25</v>
      </c>
      <c r="F15">
        <v>-0.39999999999999858</v>
      </c>
      <c r="G15">
        <v>-0.83945435466946194</v>
      </c>
      <c r="H15" s="1">
        <f t="shared" si="0"/>
        <v>-1.0471204188481675</v>
      </c>
      <c r="I15" s="1">
        <f t="shared" si="1"/>
        <v>1.0471204188481675</v>
      </c>
      <c r="J15" s="1">
        <f t="shared" si="2"/>
        <v>1.1518324607329784</v>
      </c>
      <c r="K15" s="1">
        <f t="shared" si="3"/>
        <v>1.164021164021158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49</v>
      </c>
      <c r="T15">
        <v>49</v>
      </c>
      <c r="U15">
        <v>47.05</v>
      </c>
      <c r="V15">
        <v>47.65</v>
      </c>
      <c r="W15">
        <v>-1.25</v>
      </c>
      <c r="X15">
        <v>-2.556237218813906</v>
      </c>
      <c r="Y15" s="1">
        <f t="shared" si="11"/>
        <v>-2.7551020408163294</v>
      </c>
      <c r="Z15" s="1">
        <f t="shared" si="12"/>
        <v>2.7551020408163294</v>
      </c>
      <c r="AA15" s="1">
        <f t="shared" si="13"/>
        <v>0</v>
      </c>
      <c r="AB15" s="1">
        <f t="shared" si="14"/>
        <v>1.2591815320042004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45.8</v>
      </c>
      <c r="AJ15">
        <v>49.5</v>
      </c>
      <c r="AK15">
        <v>45.7</v>
      </c>
      <c r="AL15">
        <v>48.9</v>
      </c>
      <c r="AM15">
        <v>3.600000000000001</v>
      </c>
      <c r="AN15">
        <v>7.9470198675496722</v>
      </c>
      <c r="AO15" s="1">
        <f t="shared" si="21"/>
        <v>6.7685589519650691</v>
      </c>
      <c r="AP15" s="1">
        <f t="shared" si="22"/>
        <v>6.7685589519650691</v>
      </c>
      <c r="AQ15" s="1">
        <f t="shared" si="23"/>
        <v>1.2269938650306778</v>
      </c>
      <c r="AR15" s="1">
        <f t="shared" si="24"/>
        <v>0.21834061135369937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1280</v>
      </c>
      <c r="C16">
        <v>1342.8</v>
      </c>
      <c r="D16">
        <v>1270.05</v>
      </c>
      <c r="E16">
        <v>1330.65</v>
      </c>
      <c r="F16">
        <v>66.050000000000182</v>
      </c>
      <c r="G16">
        <v>5.2229954135695227</v>
      </c>
      <c r="H16" s="1">
        <f t="shared" si="0"/>
        <v>3.9570312500000071</v>
      </c>
      <c r="I16" s="1">
        <f t="shared" si="1"/>
        <v>3.9570312500000071</v>
      </c>
      <c r="J16" s="1">
        <f t="shared" si="2"/>
        <v>0.91308758877239415</v>
      </c>
      <c r="K16" s="1">
        <f t="shared" si="3"/>
        <v>0.77734375000000355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1270</v>
      </c>
      <c r="T16">
        <v>1291</v>
      </c>
      <c r="U16">
        <v>1260.05</v>
      </c>
      <c r="V16">
        <v>1264.5999999999999</v>
      </c>
      <c r="W16">
        <v>-0.5500000000001819</v>
      </c>
      <c r="X16">
        <v>-4.3473105955829892E-2</v>
      </c>
      <c r="Y16" s="1">
        <f t="shared" si="11"/>
        <v>-0.42519685039370797</v>
      </c>
      <c r="Z16" s="1">
        <f t="shared" si="12"/>
        <v>0.42519685039370797</v>
      </c>
      <c r="AA16" s="1">
        <f t="shared" si="13"/>
        <v>1.6535433070866141</v>
      </c>
      <c r="AB16" s="1">
        <f t="shared" si="14"/>
        <v>0.35979756444725247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1290</v>
      </c>
      <c r="AJ16">
        <v>1304.8499999999999</v>
      </c>
      <c r="AK16">
        <v>1257.45</v>
      </c>
      <c r="AL16">
        <v>1265.1500000000001</v>
      </c>
      <c r="AM16">
        <v>-17.049999999999951</v>
      </c>
      <c r="AN16">
        <v>-1.3297457494930549</v>
      </c>
      <c r="AO16" s="1">
        <f t="shared" si="21"/>
        <v>-1.9263565891472798</v>
      </c>
      <c r="AP16" s="1">
        <f t="shared" si="22"/>
        <v>1.9263565891472798</v>
      </c>
      <c r="AQ16" s="1">
        <f t="shared" si="23"/>
        <v>1.1511627906976674</v>
      </c>
      <c r="AR16" s="1">
        <f t="shared" si="24"/>
        <v>0.6086234833814208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106</v>
      </c>
      <c r="C17">
        <v>109.65</v>
      </c>
      <c r="D17">
        <v>104.4</v>
      </c>
      <c r="E17">
        <v>107.05</v>
      </c>
      <c r="F17">
        <v>4.7999999999999972</v>
      </c>
      <c r="G17">
        <v>4.6943765281173571</v>
      </c>
      <c r="H17" s="1">
        <f t="shared" si="0"/>
        <v>0.99056603773584639</v>
      </c>
      <c r="I17" s="1">
        <f t="shared" si="1"/>
        <v>0.99056603773584639</v>
      </c>
      <c r="J17" s="1">
        <f t="shared" si="2"/>
        <v>2.4287716020551224</v>
      </c>
      <c r="K17" s="1">
        <f t="shared" si="3"/>
        <v>1.5094339622641455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YES</v>
      </c>
      <c r="Q17" s="1" t="str">
        <f t="shared" si="9"/>
        <v>NO</v>
      </c>
      <c r="R17" s="1" t="str">
        <f t="shared" si="10"/>
        <v>NO</v>
      </c>
      <c r="S17">
        <v>102</v>
      </c>
      <c r="T17">
        <v>102.75</v>
      </c>
      <c r="U17">
        <v>101.3</v>
      </c>
      <c r="V17">
        <v>102.25</v>
      </c>
      <c r="W17">
        <v>0.65000000000000568</v>
      </c>
      <c r="X17">
        <v>0.63976377952756469</v>
      </c>
      <c r="Y17" s="1">
        <f t="shared" si="11"/>
        <v>0.24509803921568626</v>
      </c>
      <c r="Z17" s="1">
        <f t="shared" si="12"/>
        <v>0.24509803921568626</v>
      </c>
      <c r="AA17" s="1">
        <f t="shared" si="13"/>
        <v>0.48899755501222492</v>
      </c>
      <c r="AB17" s="1">
        <f t="shared" si="14"/>
        <v>0.68627450980392435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101.65</v>
      </c>
      <c r="AJ17">
        <v>102.7</v>
      </c>
      <c r="AK17">
        <v>99</v>
      </c>
      <c r="AL17">
        <v>101.6</v>
      </c>
      <c r="AM17">
        <v>0.54999999999999716</v>
      </c>
      <c r="AN17">
        <v>0.54428500742206543</v>
      </c>
      <c r="AO17" s="1">
        <f t="shared" si="21"/>
        <v>-4.9188391539607842E-2</v>
      </c>
      <c r="AP17" s="1">
        <f t="shared" si="22"/>
        <v>4.9188391539607842E-2</v>
      </c>
      <c r="AQ17" s="1">
        <f t="shared" si="23"/>
        <v>1.032956222331527</v>
      </c>
      <c r="AR17" s="1">
        <f t="shared" si="24"/>
        <v>2.5590551181102308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465.25</v>
      </c>
      <c r="C18">
        <v>481.85</v>
      </c>
      <c r="D18">
        <v>465</v>
      </c>
      <c r="E18">
        <v>475.6</v>
      </c>
      <c r="F18">
        <v>12.200000000000051</v>
      </c>
      <c r="G18">
        <v>2.6327147173068721</v>
      </c>
      <c r="H18" s="1">
        <f t="shared" si="0"/>
        <v>2.2246104245029605</v>
      </c>
      <c r="I18" s="1">
        <f t="shared" si="1"/>
        <v>2.2246104245029605</v>
      </c>
      <c r="J18" s="1">
        <f t="shared" si="2"/>
        <v>1.3141295206055508</v>
      </c>
      <c r="K18" s="1">
        <f t="shared" si="3"/>
        <v>5.3734551316496508E-2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459.5</v>
      </c>
      <c r="T18">
        <v>466.5</v>
      </c>
      <c r="U18">
        <v>456.3</v>
      </c>
      <c r="V18">
        <v>463.4</v>
      </c>
      <c r="W18">
        <v>1.9499999999999891</v>
      </c>
      <c r="X18">
        <v>0.42258099469064658</v>
      </c>
      <c r="Y18" s="1">
        <f t="shared" si="11"/>
        <v>0.84874863982589277</v>
      </c>
      <c r="Z18" s="1">
        <f t="shared" si="12"/>
        <v>0.84874863982589277</v>
      </c>
      <c r="AA18" s="1">
        <f t="shared" si="13"/>
        <v>0.66896849374191258</v>
      </c>
      <c r="AB18" s="1">
        <f t="shared" si="14"/>
        <v>0.69640914036996482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470</v>
      </c>
      <c r="AJ18">
        <v>472</v>
      </c>
      <c r="AK18">
        <v>454.35</v>
      </c>
      <c r="AL18">
        <v>461.45</v>
      </c>
      <c r="AM18">
        <v>-4.5</v>
      </c>
      <c r="AN18">
        <v>-0.9657688593196696</v>
      </c>
      <c r="AO18" s="1">
        <f t="shared" si="21"/>
        <v>-1.8191489361702153</v>
      </c>
      <c r="AP18" s="1">
        <f t="shared" si="22"/>
        <v>1.8191489361702153</v>
      </c>
      <c r="AQ18" s="1">
        <f t="shared" si="23"/>
        <v>0.42553191489361702</v>
      </c>
      <c r="AR18" s="1">
        <f t="shared" si="24"/>
        <v>1.5386282370787661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36.200000000000003</v>
      </c>
      <c r="C19">
        <v>37.450000000000003</v>
      </c>
      <c r="D19">
        <v>36</v>
      </c>
      <c r="E19">
        <v>36.25</v>
      </c>
      <c r="F19">
        <v>-0.85000000000000142</v>
      </c>
      <c r="G19">
        <v>-2.2911051212938038</v>
      </c>
      <c r="H19" s="1">
        <f t="shared" si="0"/>
        <v>0.13812154696131812</v>
      </c>
      <c r="I19" s="1">
        <f t="shared" si="1"/>
        <v>0.13812154696131812</v>
      </c>
      <c r="J19" s="1">
        <f t="shared" si="2"/>
        <v>3.3103448275862144</v>
      </c>
      <c r="K19" s="1">
        <f t="shared" si="3"/>
        <v>0.55248618784531167</v>
      </c>
      <c r="L19" s="1" t="str">
        <f t="shared" si="4"/>
        <v>NO</v>
      </c>
      <c r="M19" t="str">
        <f t="shared" si="5"/>
        <v>NO</v>
      </c>
      <c r="N19" t="str">
        <f t="shared" si="6"/>
        <v>YES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37.35</v>
      </c>
      <c r="T19">
        <v>37.85</v>
      </c>
      <c r="U19">
        <v>37</v>
      </c>
      <c r="V19">
        <v>37.1</v>
      </c>
      <c r="W19">
        <v>5.0000000000004263E-2</v>
      </c>
      <c r="X19">
        <v>0.13495276653172539</v>
      </c>
      <c r="Y19" s="1">
        <f t="shared" si="11"/>
        <v>-0.66934404283801874</v>
      </c>
      <c r="Z19" s="1">
        <f t="shared" si="12"/>
        <v>0.66934404283801874</v>
      </c>
      <c r="AA19" s="1">
        <f t="shared" si="13"/>
        <v>1.3386880856760375</v>
      </c>
      <c r="AB19" s="1">
        <f t="shared" si="14"/>
        <v>0.26954177897574505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37</v>
      </c>
      <c r="AJ19">
        <v>37.299999999999997</v>
      </c>
      <c r="AK19">
        <v>36.35</v>
      </c>
      <c r="AL19">
        <v>37.049999999999997</v>
      </c>
      <c r="AM19">
        <v>0.54999999999999716</v>
      </c>
      <c r="AN19">
        <v>1.506849315068485</v>
      </c>
      <c r="AO19" s="1">
        <f t="shared" si="21"/>
        <v>0.13513513513512745</v>
      </c>
      <c r="AP19" s="1">
        <f t="shared" si="22"/>
        <v>0.13513513513512745</v>
      </c>
      <c r="AQ19" s="1">
        <f t="shared" si="23"/>
        <v>0.67476383265856954</v>
      </c>
      <c r="AR19" s="1">
        <f t="shared" si="24"/>
        <v>1.756756756756753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1372.4</v>
      </c>
      <c r="C20">
        <v>1425.65</v>
      </c>
      <c r="D20">
        <v>1372.4</v>
      </c>
      <c r="E20">
        <v>1397.9</v>
      </c>
      <c r="F20">
        <v>32.600000000000144</v>
      </c>
      <c r="G20">
        <v>2.3877536072658119</v>
      </c>
      <c r="H20" s="1">
        <f t="shared" si="0"/>
        <v>1.8580588749635676</v>
      </c>
      <c r="I20" s="1">
        <f t="shared" si="1"/>
        <v>1.8580588749635676</v>
      </c>
      <c r="J20" s="1">
        <f t="shared" si="2"/>
        <v>1.9851205379497816</v>
      </c>
      <c r="K20" s="1">
        <f t="shared" si="3"/>
        <v>0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YES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1343.95</v>
      </c>
      <c r="T20">
        <v>1392</v>
      </c>
      <c r="U20">
        <v>1332.55</v>
      </c>
      <c r="V20">
        <v>1365.3</v>
      </c>
      <c r="W20">
        <v>22.14999999999986</v>
      </c>
      <c r="X20">
        <v>1.649108439116991</v>
      </c>
      <c r="Y20" s="1">
        <f t="shared" si="11"/>
        <v>1.5886007663975525</v>
      </c>
      <c r="Z20" s="1">
        <f t="shared" si="12"/>
        <v>1.5886007663975525</v>
      </c>
      <c r="AA20" s="1">
        <f t="shared" si="13"/>
        <v>1.9556141507361056</v>
      </c>
      <c r="AB20" s="1">
        <f t="shared" si="14"/>
        <v>0.8482458424792656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1341</v>
      </c>
      <c r="AJ20">
        <v>1365.45</v>
      </c>
      <c r="AK20">
        <v>1333.3</v>
      </c>
      <c r="AL20">
        <v>1343.15</v>
      </c>
      <c r="AM20">
        <v>12.950000000000051</v>
      </c>
      <c r="AN20">
        <v>0.97353781386258043</v>
      </c>
      <c r="AO20" s="1">
        <f t="shared" si="21"/>
        <v>0.16032811334825436</v>
      </c>
      <c r="AP20" s="1">
        <f t="shared" si="22"/>
        <v>0.16032811334825436</v>
      </c>
      <c r="AQ20" s="1">
        <f t="shared" si="23"/>
        <v>1.6602762163570675</v>
      </c>
      <c r="AR20" s="1">
        <f t="shared" si="24"/>
        <v>0.57419835943326214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630.79999999999995</v>
      </c>
      <c r="C21">
        <v>656</v>
      </c>
      <c r="D21">
        <v>630.5</v>
      </c>
      <c r="E21">
        <v>652.70000000000005</v>
      </c>
      <c r="F21">
        <v>26.25</v>
      </c>
      <c r="G21">
        <v>4.1902785537552871</v>
      </c>
      <c r="H21" s="1">
        <f t="shared" si="0"/>
        <v>3.471781864299317</v>
      </c>
      <c r="I21" s="1">
        <f t="shared" si="1"/>
        <v>3.471781864299317</v>
      </c>
      <c r="J21" s="1">
        <f t="shared" si="2"/>
        <v>0.50559215566109306</v>
      </c>
      <c r="K21" s="1">
        <f t="shared" si="3"/>
        <v>4.7558655675325703E-2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630</v>
      </c>
      <c r="T21">
        <v>644.35</v>
      </c>
      <c r="U21">
        <v>613.35</v>
      </c>
      <c r="V21">
        <v>626.45000000000005</v>
      </c>
      <c r="W21">
        <v>-3.549999999999955</v>
      </c>
      <c r="X21">
        <v>-0.56349206349205627</v>
      </c>
      <c r="Y21" s="1">
        <f t="shared" si="11"/>
        <v>-0.56349206349205627</v>
      </c>
      <c r="Z21" s="1">
        <f t="shared" si="12"/>
        <v>0.56349206349205627</v>
      </c>
      <c r="AA21" s="1">
        <f t="shared" si="13"/>
        <v>2.2777777777777812</v>
      </c>
      <c r="AB21" s="1">
        <f t="shared" si="14"/>
        <v>2.0911485353978807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619.5</v>
      </c>
      <c r="AJ21">
        <v>635</v>
      </c>
      <c r="AK21">
        <v>619.5</v>
      </c>
      <c r="AL21">
        <v>630</v>
      </c>
      <c r="AM21">
        <v>16.600000000000019</v>
      </c>
      <c r="AN21">
        <v>2.706227583958269</v>
      </c>
      <c r="AO21" s="1">
        <f t="shared" si="21"/>
        <v>1.6949152542372881</v>
      </c>
      <c r="AP21" s="1">
        <f t="shared" si="22"/>
        <v>1.6949152542372881</v>
      </c>
      <c r="AQ21" s="1">
        <f t="shared" si="23"/>
        <v>0.79365079365079361</v>
      </c>
      <c r="AR21" s="1">
        <f t="shared" si="24"/>
        <v>0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102</v>
      </c>
      <c r="C22">
        <v>102.9</v>
      </c>
      <c r="D22">
        <v>99.85</v>
      </c>
      <c r="E22">
        <v>100.4</v>
      </c>
      <c r="F22">
        <v>-0.44999999999998858</v>
      </c>
      <c r="G22">
        <v>-0.44620723847296839</v>
      </c>
      <c r="H22" s="1">
        <f t="shared" si="0"/>
        <v>-1.5686274509803866</v>
      </c>
      <c r="I22" s="1">
        <f t="shared" si="1"/>
        <v>1.5686274509803866</v>
      </c>
      <c r="J22" s="1">
        <f t="shared" si="2"/>
        <v>0.88235294117647611</v>
      </c>
      <c r="K22" s="1">
        <f t="shared" si="3"/>
        <v>0.54780876494025033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100.6</v>
      </c>
      <c r="T22">
        <v>102.75</v>
      </c>
      <c r="U22">
        <v>98.3</v>
      </c>
      <c r="V22">
        <v>100.85</v>
      </c>
      <c r="W22">
        <v>0.5</v>
      </c>
      <c r="X22">
        <v>0.49825610363726958</v>
      </c>
      <c r="Y22" s="1">
        <f t="shared" si="11"/>
        <v>0.2485089463220676</v>
      </c>
      <c r="Z22" s="1">
        <f t="shared" si="12"/>
        <v>0.2485089463220676</v>
      </c>
      <c r="AA22" s="1">
        <f t="shared" si="13"/>
        <v>1.883986117997031</v>
      </c>
      <c r="AB22" s="1">
        <f t="shared" si="14"/>
        <v>2.2862823061630193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98.65</v>
      </c>
      <c r="AJ22">
        <v>100.9</v>
      </c>
      <c r="AK22">
        <v>98.15</v>
      </c>
      <c r="AL22">
        <v>100.35</v>
      </c>
      <c r="AM22">
        <v>2.6999999999999891</v>
      </c>
      <c r="AN22">
        <v>2.7649769585253341</v>
      </c>
      <c r="AO22" s="1">
        <f t="shared" si="21"/>
        <v>1.723264064875812</v>
      </c>
      <c r="AP22" s="1">
        <f t="shared" si="22"/>
        <v>1.723264064875812</v>
      </c>
      <c r="AQ22" s="1">
        <f t="shared" si="23"/>
        <v>0.54808171400100791</v>
      </c>
      <c r="AR22" s="1">
        <f t="shared" si="24"/>
        <v>0.50684237202230109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120.5</v>
      </c>
      <c r="C23">
        <v>124.5</v>
      </c>
      <c r="D23">
        <v>119.55</v>
      </c>
      <c r="E23">
        <v>120.2</v>
      </c>
      <c r="F23">
        <v>0.35000000000000853</v>
      </c>
      <c r="G23">
        <v>0.29203170629954822</v>
      </c>
      <c r="H23" s="1">
        <f t="shared" si="0"/>
        <v>-0.2489626556016574</v>
      </c>
      <c r="I23" s="1">
        <f t="shared" si="1"/>
        <v>0.2489626556016574</v>
      </c>
      <c r="J23" s="1">
        <f t="shared" si="2"/>
        <v>3.3195020746887969</v>
      </c>
      <c r="K23" s="1">
        <f t="shared" si="3"/>
        <v>0.54076539101497978</v>
      </c>
      <c r="L23" s="1" t="str">
        <f t="shared" si="4"/>
        <v>NO</v>
      </c>
      <c r="M23" t="str">
        <f t="shared" si="5"/>
        <v>NO</v>
      </c>
      <c r="N23" t="str">
        <f t="shared" si="6"/>
        <v>YES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119.15</v>
      </c>
      <c r="T23">
        <v>120.85</v>
      </c>
      <c r="U23">
        <v>118.5</v>
      </c>
      <c r="V23">
        <v>119.85</v>
      </c>
      <c r="W23">
        <v>1</v>
      </c>
      <c r="X23">
        <v>0.84139671855279763</v>
      </c>
      <c r="Y23" s="1">
        <f t="shared" si="11"/>
        <v>0.58749475451111088</v>
      </c>
      <c r="Z23" s="1">
        <f t="shared" si="12"/>
        <v>0.58749475451111088</v>
      </c>
      <c r="AA23" s="1">
        <f t="shared" si="13"/>
        <v>0.83437630371297455</v>
      </c>
      <c r="AB23" s="1">
        <f t="shared" si="14"/>
        <v>0.54553084347461656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120.4</v>
      </c>
      <c r="AJ23">
        <v>120.5</v>
      </c>
      <c r="AK23">
        <v>118.4</v>
      </c>
      <c r="AL23">
        <v>118.85</v>
      </c>
      <c r="AM23">
        <v>-1</v>
      </c>
      <c r="AN23">
        <v>-0.83437630371297455</v>
      </c>
      <c r="AO23" s="1">
        <f t="shared" si="21"/>
        <v>-1.2873754152824013</v>
      </c>
      <c r="AP23" s="1">
        <f t="shared" si="22"/>
        <v>1.2873754152824013</v>
      </c>
      <c r="AQ23" s="1">
        <f t="shared" si="23"/>
        <v>8.3056478405310885E-2</v>
      </c>
      <c r="AR23" s="1">
        <f t="shared" si="24"/>
        <v>0.37862852334874941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230</v>
      </c>
      <c r="C24">
        <v>236.2</v>
      </c>
      <c r="D24">
        <v>226.5</v>
      </c>
      <c r="E24">
        <v>232.1</v>
      </c>
      <c r="F24">
        <v>7.6500000000000057</v>
      </c>
      <c r="G24">
        <v>3.4083314769436428</v>
      </c>
      <c r="H24" s="1">
        <f t="shared" si="0"/>
        <v>0.91304347826086707</v>
      </c>
      <c r="I24" s="1">
        <f t="shared" si="1"/>
        <v>0.91304347826086707</v>
      </c>
      <c r="J24" s="1">
        <f t="shared" si="2"/>
        <v>1.766479965532096</v>
      </c>
      <c r="K24" s="1">
        <f t="shared" si="3"/>
        <v>1.5217391304347827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YES</v>
      </c>
      <c r="Q24" s="1" t="str">
        <f t="shared" si="9"/>
        <v>NO</v>
      </c>
      <c r="R24" s="1" t="str">
        <f t="shared" si="10"/>
        <v>NO</v>
      </c>
      <c r="S24">
        <v>222.6</v>
      </c>
      <c r="T24">
        <v>226.45</v>
      </c>
      <c r="U24">
        <v>221.35</v>
      </c>
      <c r="V24">
        <v>224.45</v>
      </c>
      <c r="W24">
        <v>3.1999999999999891</v>
      </c>
      <c r="X24">
        <v>1.4463276836158141</v>
      </c>
      <c r="Y24" s="1">
        <f t="shared" si="11"/>
        <v>0.83108715184186632</v>
      </c>
      <c r="Z24" s="1">
        <f t="shared" si="12"/>
        <v>0.83108715184186632</v>
      </c>
      <c r="AA24" s="1">
        <f t="shared" si="13"/>
        <v>0.89106705279572296</v>
      </c>
      <c r="AB24" s="1">
        <f t="shared" si="14"/>
        <v>0.5615453728661276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222</v>
      </c>
      <c r="AJ24">
        <v>225.85</v>
      </c>
      <c r="AK24">
        <v>217.05</v>
      </c>
      <c r="AL24">
        <v>221.25</v>
      </c>
      <c r="AM24">
        <v>0.69999999999998863</v>
      </c>
      <c r="AN24">
        <v>0.31738834731352922</v>
      </c>
      <c r="AO24" s="1">
        <f t="shared" si="21"/>
        <v>-0.33783783783783783</v>
      </c>
      <c r="AP24" s="1">
        <f t="shared" si="22"/>
        <v>0.33783783783783783</v>
      </c>
      <c r="AQ24" s="1">
        <f t="shared" si="23"/>
        <v>1.7342342342342318</v>
      </c>
      <c r="AR24" s="1">
        <f t="shared" si="24"/>
        <v>1.8983050847457574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137</v>
      </c>
      <c r="C25">
        <v>150.5</v>
      </c>
      <c r="D25">
        <v>136</v>
      </c>
      <c r="E25">
        <v>143.65</v>
      </c>
      <c r="F25">
        <v>9.8000000000000114</v>
      </c>
      <c r="G25">
        <v>7.3216286888307893</v>
      </c>
      <c r="H25" s="1">
        <f t="shared" si="0"/>
        <v>4.8540145985401502</v>
      </c>
      <c r="I25" s="1">
        <f t="shared" si="1"/>
        <v>4.8540145985401502</v>
      </c>
      <c r="J25" s="1">
        <f t="shared" si="2"/>
        <v>4.7685346327880227</v>
      </c>
      <c r="K25" s="1">
        <f t="shared" si="3"/>
        <v>0.72992700729927007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133.69999999999999</v>
      </c>
      <c r="T25">
        <v>135.75</v>
      </c>
      <c r="U25">
        <v>132.30000000000001</v>
      </c>
      <c r="V25">
        <v>133.85</v>
      </c>
      <c r="W25">
        <v>0.15000000000000571</v>
      </c>
      <c r="X25">
        <v>0.1121914734480222</v>
      </c>
      <c r="Y25" s="1">
        <f t="shared" si="11"/>
        <v>0.11219147344802222</v>
      </c>
      <c r="Z25" s="1">
        <f t="shared" si="12"/>
        <v>0.11219147344802222</v>
      </c>
      <c r="AA25" s="1">
        <f t="shared" si="13"/>
        <v>1.4194994396712781</v>
      </c>
      <c r="AB25" s="1">
        <f t="shared" si="14"/>
        <v>1.0471204188481507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132.25</v>
      </c>
      <c r="AJ25">
        <v>134.5</v>
      </c>
      <c r="AK25">
        <v>131.1</v>
      </c>
      <c r="AL25">
        <v>133.69999999999999</v>
      </c>
      <c r="AM25">
        <v>3.25</v>
      </c>
      <c r="AN25">
        <v>2.4913760061326178</v>
      </c>
      <c r="AO25" s="1">
        <f t="shared" si="21"/>
        <v>1.0964083175803316</v>
      </c>
      <c r="AP25" s="1">
        <f t="shared" si="22"/>
        <v>1.0964083175803316</v>
      </c>
      <c r="AQ25" s="1">
        <f t="shared" si="23"/>
        <v>0.59835452505610431</v>
      </c>
      <c r="AR25" s="1">
        <f t="shared" si="24"/>
        <v>0.86956521739130865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760.2</v>
      </c>
      <c r="C26">
        <v>798</v>
      </c>
      <c r="D26">
        <v>752.05</v>
      </c>
      <c r="E26">
        <v>790.4</v>
      </c>
      <c r="F26">
        <v>42.199999999999932</v>
      </c>
      <c r="G26">
        <v>5.6402031542368256</v>
      </c>
      <c r="H26" s="1">
        <f t="shared" si="0"/>
        <v>3.9726387792686042</v>
      </c>
      <c r="I26" s="1">
        <f t="shared" si="1"/>
        <v>3.9726387792686042</v>
      </c>
      <c r="J26" s="1">
        <f t="shared" si="2"/>
        <v>0.96153846153846434</v>
      </c>
      <c r="K26" s="1">
        <f t="shared" si="3"/>
        <v>1.0720862930807802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731.35</v>
      </c>
      <c r="T26">
        <v>759.4</v>
      </c>
      <c r="U26">
        <v>713.5</v>
      </c>
      <c r="V26">
        <v>748.2</v>
      </c>
      <c r="W26">
        <v>19.150000000000091</v>
      </c>
      <c r="X26">
        <v>2.6267059872436862</v>
      </c>
      <c r="Y26" s="1">
        <f t="shared" si="11"/>
        <v>2.303958433034802</v>
      </c>
      <c r="Z26" s="1">
        <f t="shared" si="12"/>
        <v>2.303958433034802</v>
      </c>
      <c r="AA26" s="1">
        <f t="shared" si="13"/>
        <v>1.4969259556268286</v>
      </c>
      <c r="AB26" s="1">
        <f t="shared" si="14"/>
        <v>2.4406918711971044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714.4</v>
      </c>
      <c r="AJ26">
        <v>733.15</v>
      </c>
      <c r="AK26">
        <v>706.05</v>
      </c>
      <c r="AL26">
        <v>729.05</v>
      </c>
      <c r="AM26">
        <v>24</v>
      </c>
      <c r="AN26">
        <v>3.4040138997234251</v>
      </c>
      <c r="AO26" s="1">
        <f t="shared" si="21"/>
        <v>2.0506718924971974</v>
      </c>
      <c r="AP26" s="1">
        <f t="shared" si="22"/>
        <v>2.0506718924971974</v>
      </c>
      <c r="AQ26" s="1">
        <f t="shared" si="23"/>
        <v>0.56237569439682089</v>
      </c>
      <c r="AR26" s="1">
        <f t="shared" si="24"/>
        <v>1.1688129899216158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258</v>
      </c>
      <c r="C27">
        <v>278.8</v>
      </c>
      <c r="D27">
        <v>257</v>
      </c>
      <c r="E27">
        <v>267.89999999999998</v>
      </c>
      <c r="F27">
        <v>13.599999999999969</v>
      </c>
      <c r="G27">
        <v>5.3480141565080466</v>
      </c>
      <c r="H27" s="1">
        <f t="shared" si="0"/>
        <v>3.8372093023255727</v>
      </c>
      <c r="I27" s="1">
        <f t="shared" si="1"/>
        <v>3.8372093023255727</v>
      </c>
      <c r="J27" s="1">
        <f t="shared" si="2"/>
        <v>4.0686823441582813</v>
      </c>
      <c r="K27" s="1">
        <f t="shared" si="3"/>
        <v>0.38759689922480622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250.45</v>
      </c>
      <c r="T27">
        <v>258.8</v>
      </c>
      <c r="U27">
        <v>250.45</v>
      </c>
      <c r="V27">
        <v>254.3</v>
      </c>
      <c r="W27">
        <v>4</v>
      </c>
      <c r="X27">
        <v>1.5980823012385139</v>
      </c>
      <c r="Y27" s="1">
        <f t="shared" si="11"/>
        <v>1.5372329806348664</v>
      </c>
      <c r="Z27" s="1">
        <f t="shared" si="12"/>
        <v>1.5372329806348664</v>
      </c>
      <c r="AA27" s="1">
        <f t="shared" si="13"/>
        <v>1.7695635076681082</v>
      </c>
      <c r="AB27" s="1">
        <f t="shared" si="14"/>
        <v>0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252.6</v>
      </c>
      <c r="AJ27">
        <v>255.65</v>
      </c>
      <c r="AK27">
        <v>249</v>
      </c>
      <c r="AL27">
        <v>250.3</v>
      </c>
      <c r="AM27">
        <v>0</v>
      </c>
      <c r="AN27">
        <v>0</v>
      </c>
      <c r="AO27" s="1">
        <f t="shared" si="21"/>
        <v>-0.91053048297703199</v>
      </c>
      <c r="AP27" s="1">
        <f t="shared" si="22"/>
        <v>0.91053048297703199</v>
      </c>
      <c r="AQ27" s="1">
        <f t="shared" si="23"/>
        <v>1.2074425969912952</v>
      </c>
      <c r="AR27" s="1">
        <f t="shared" si="24"/>
        <v>0.51937674790252142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456.85</v>
      </c>
      <c r="C28">
        <v>487.75</v>
      </c>
      <c r="D28">
        <v>456.1</v>
      </c>
      <c r="E28">
        <v>471.55</v>
      </c>
      <c r="F28">
        <v>15.150000000000031</v>
      </c>
      <c r="G28">
        <v>3.3194566170026372</v>
      </c>
      <c r="H28" s="1">
        <f t="shared" si="0"/>
        <v>3.2176863303053493</v>
      </c>
      <c r="I28" s="1">
        <f t="shared" si="1"/>
        <v>3.2176863303053493</v>
      </c>
      <c r="J28" s="1">
        <f t="shared" si="2"/>
        <v>3.4354787403244593</v>
      </c>
      <c r="K28" s="1">
        <f t="shared" si="3"/>
        <v>0.16416766991353837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465</v>
      </c>
      <c r="T28">
        <v>469</v>
      </c>
      <c r="U28">
        <v>452.5</v>
      </c>
      <c r="V28">
        <v>456.4</v>
      </c>
      <c r="W28">
        <v>-14.05000000000001</v>
      </c>
      <c r="X28">
        <v>-2.9865022850462348</v>
      </c>
      <c r="Y28" s="1">
        <f t="shared" si="11"/>
        <v>-1.8494623655914026</v>
      </c>
      <c r="Z28" s="1">
        <f t="shared" si="12"/>
        <v>1.8494623655914026</v>
      </c>
      <c r="AA28" s="1">
        <f t="shared" si="13"/>
        <v>0.86021505376344087</v>
      </c>
      <c r="AB28" s="1">
        <f t="shared" si="14"/>
        <v>0.85451358457492943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464.7</v>
      </c>
      <c r="AJ28">
        <v>472.4</v>
      </c>
      <c r="AK28">
        <v>458.5</v>
      </c>
      <c r="AL28">
        <v>470.45</v>
      </c>
      <c r="AM28">
        <v>10.099999999999969</v>
      </c>
      <c r="AN28">
        <v>2.1939828391441218</v>
      </c>
      <c r="AO28" s="1">
        <f t="shared" si="21"/>
        <v>1.2373574349042393</v>
      </c>
      <c r="AP28" s="1">
        <f t="shared" si="22"/>
        <v>1.2373574349042393</v>
      </c>
      <c r="AQ28" s="1">
        <f t="shared" si="23"/>
        <v>0.41449675842278427</v>
      </c>
      <c r="AR28" s="1">
        <f t="shared" si="24"/>
        <v>1.3341941037228295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720</v>
      </c>
      <c r="C29">
        <v>744.8</v>
      </c>
      <c r="D29">
        <v>712.25</v>
      </c>
      <c r="E29">
        <v>731.45</v>
      </c>
      <c r="F29">
        <v>18.200000000000049</v>
      </c>
      <c r="G29">
        <v>2.5516999649491821</v>
      </c>
      <c r="H29" s="1">
        <f t="shared" si="0"/>
        <v>1.5902777777777841</v>
      </c>
      <c r="I29" s="1">
        <f t="shared" si="1"/>
        <v>1.5902777777777841</v>
      </c>
      <c r="J29" s="1">
        <f t="shared" si="2"/>
        <v>1.8251418415475982</v>
      </c>
      <c r="K29" s="1">
        <f t="shared" si="3"/>
        <v>1.0763888888888888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705</v>
      </c>
      <c r="T29">
        <v>715.5</v>
      </c>
      <c r="U29">
        <v>692.15</v>
      </c>
      <c r="V29">
        <v>713.25</v>
      </c>
      <c r="W29">
        <v>2.75</v>
      </c>
      <c r="X29">
        <v>0.38705137227304709</v>
      </c>
      <c r="Y29" s="1">
        <f t="shared" si="11"/>
        <v>1.1702127659574468</v>
      </c>
      <c r="Z29" s="1">
        <f t="shared" si="12"/>
        <v>1.1702127659574468</v>
      </c>
      <c r="AA29" s="1">
        <f t="shared" si="13"/>
        <v>0.31545741324921134</v>
      </c>
      <c r="AB29" s="1">
        <f t="shared" si="14"/>
        <v>1.8226950354609961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689</v>
      </c>
      <c r="AJ29">
        <v>715</v>
      </c>
      <c r="AK29">
        <v>689</v>
      </c>
      <c r="AL29">
        <v>710.5</v>
      </c>
      <c r="AM29">
        <v>27.5</v>
      </c>
      <c r="AN29">
        <v>4.0263543191800881</v>
      </c>
      <c r="AO29" s="1">
        <f t="shared" si="21"/>
        <v>3.1204644412191582</v>
      </c>
      <c r="AP29" s="1">
        <f t="shared" si="22"/>
        <v>3.1204644412191582</v>
      </c>
      <c r="AQ29" s="1">
        <f t="shared" si="23"/>
        <v>0.63335679099225894</v>
      </c>
      <c r="AR29" s="1">
        <f t="shared" si="24"/>
        <v>0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1870</v>
      </c>
      <c r="C30">
        <v>1947</v>
      </c>
      <c r="D30">
        <v>1845</v>
      </c>
      <c r="E30">
        <v>1934.4</v>
      </c>
      <c r="F30">
        <v>95.350000000000136</v>
      </c>
      <c r="G30">
        <v>5.1847421222914081</v>
      </c>
      <c r="H30" s="1">
        <f t="shared" si="0"/>
        <v>3.443850267379684</v>
      </c>
      <c r="I30" s="1">
        <f t="shared" si="1"/>
        <v>3.443850267379684</v>
      </c>
      <c r="J30" s="1">
        <f t="shared" si="2"/>
        <v>0.6513647642679854</v>
      </c>
      <c r="K30" s="1">
        <f t="shared" si="3"/>
        <v>1.3368983957219251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1790.15</v>
      </c>
      <c r="T30">
        <v>1844</v>
      </c>
      <c r="U30">
        <v>1790</v>
      </c>
      <c r="V30">
        <v>1839.05</v>
      </c>
      <c r="W30">
        <v>40.899999999999856</v>
      </c>
      <c r="X30">
        <v>2.2745599644078558</v>
      </c>
      <c r="Y30" s="1">
        <f t="shared" si="11"/>
        <v>2.7316146691617944</v>
      </c>
      <c r="Z30" s="1">
        <f t="shared" si="12"/>
        <v>2.7316146691617944</v>
      </c>
      <c r="AA30" s="1">
        <f t="shared" si="13"/>
        <v>0.26916070797422831</v>
      </c>
      <c r="AB30" s="1">
        <f t="shared" si="14"/>
        <v>8.3791861017284003E-3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1791.9</v>
      </c>
      <c r="AJ30">
        <v>1819.95</v>
      </c>
      <c r="AK30">
        <v>1769.15</v>
      </c>
      <c r="AL30">
        <v>1798.15</v>
      </c>
      <c r="AM30">
        <v>24.25</v>
      </c>
      <c r="AN30">
        <v>1.367044365522295</v>
      </c>
      <c r="AO30" s="1">
        <f t="shared" si="21"/>
        <v>0.34879178525587362</v>
      </c>
      <c r="AP30" s="1">
        <f t="shared" si="22"/>
        <v>0.34879178525587362</v>
      </c>
      <c r="AQ30" s="1">
        <f t="shared" si="23"/>
        <v>1.2123571448433086</v>
      </c>
      <c r="AR30" s="1">
        <f t="shared" si="24"/>
        <v>1.26960209833138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74.2</v>
      </c>
      <c r="C31">
        <v>77.2</v>
      </c>
      <c r="D31">
        <v>73.55</v>
      </c>
      <c r="E31">
        <v>74.05</v>
      </c>
      <c r="F31">
        <v>0.5</v>
      </c>
      <c r="G31">
        <v>0.67980965329707677</v>
      </c>
      <c r="H31" s="1">
        <f t="shared" si="0"/>
        <v>-0.20215633423181356</v>
      </c>
      <c r="I31" s="1">
        <f t="shared" si="1"/>
        <v>0.20215633423181356</v>
      </c>
      <c r="J31" s="1">
        <f t="shared" si="2"/>
        <v>4.0431266846361185</v>
      </c>
      <c r="K31" s="1">
        <f t="shared" si="3"/>
        <v>0.67521944632005404</v>
      </c>
      <c r="L31" s="1" t="str">
        <f t="shared" si="4"/>
        <v>NO</v>
      </c>
      <c r="M31" t="str">
        <f t="shared" si="5"/>
        <v>NO</v>
      </c>
      <c r="N31" t="str">
        <f t="shared" si="6"/>
        <v>YES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73.25</v>
      </c>
      <c r="T31">
        <v>74.5</v>
      </c>
      <c r="U31">
        <v>72</v>
      </c>
      <c r="V31">
        <v>73.55</v>
      </c>
      <c r="W31">
        <v>0.25</v>
      </c>
      <c r="X31">
        <v>0.34106412005457032</v>
      </c>
      <c r="Y31" s="1">
        <f t="shared" si="11"/>
        <v>0.40955631399317016</v>
      </c>
      <c r="Z31" s="1">
        <f t="shared" si="12"/>
        <v>0.40955631399317016</v>
      </c>
      <c r="AA31" s="1">
        <f t="shared" si="13"/>
        <v>1.2916383412644499</v>
      </c>
      <c r="AB31" s="1">
        <f t="shared" si="14"/>
        <v>1.7064846416382253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71.95</v>
      </c>
      <c r="AJ31">
        <v>74.150000000000006</v>
      </c>
      <c r="AK31">
        <v>71.400000000000006</v>
      </c>
      <c r="AL31">
        <v>73.3</v>
      </c>
      <c r="AM31">
        <v>2.649999999999991</v>
      </c>
      <c r="AN31">
        <v>3.750884642604376</v>
      </c>
      <c r="AO31" s="1">
        <f t="shared" si="21"/>
        <v>1.8763029881862323</v>
      </c>
      <c r="AP31" s="1">
        <f t="shared" si="22"/>
        <v>1.8763029881862323</v>
      </c>
      <c r="AQ31" s="1">
        <f t="shared" si="23"/>
        <v>1.1596180081855505</v>
      </c>
      <c r="AR31" s="1">
        <f t="shared" si="24"/>
        <v>0.76441973592772361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383.5</v>
      </c>
      <c r="C32">
        <v>400.9</v>
      </c>
      <c r="D32">
        <v>381.25</v>
      </c>
      <c r="E32">
        <v>395.15</v>
      </c>
      <c r="F32">
        <v>11.649999999999981</v>
      </c>
      <c r="G32">
        <v>3.0378096479791341</v>
      </c>
      <c r="H32" s="1">
        <f t="shared" si="0"/>
        <v>3.0378096479791337</v>
      </c>
      <c r="I32" s="1">
        <f t="shared" si="1"/>
        <v>3.0378096479791337</v>
      </c>
      <c r="J32" s="1">
        <f t="shared" si="2"/>
        <v>1.4551436163482223</v>
      </c>
      <c r="K32" s="1">
        <f t="shared" si="3"/>
        <v>0.58670143415906129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377.9</v>
      </c>
      <c r="T32">
        <v>392.9</v>
      </c>
      <c r="U32">
        <v>375.55</v>
      </c>
      <c r="V32">
        <v>383.5</v>
      </c>
      <c r="W32">
        <v>5.4499999999999886</v>
      </c>
      <c r="X32">
        <v>1.441608252876601</v>
      </c>
      <c r="Y32" s="1">
        <f t="shared" si="11"/>
        <v>1.4818735115109878</v>
      </c>
      <c r="Z32" s="1">
        <f t="shared" si="12"/>
        <v>1.4818735115109878</v>
      </c>
      <c r="AA32" s="1">
        <f t="shared" si="13"/>
        <v>2.4511082138200724</v>
      </c>
      <c r="AB32" s="1">
        <f t="shared" si="14"/>
        <v>0.62185763429477792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364.15</v>
      </c>
      <c r="AJ32">
        <v>379.9</v>
      </c>
      <c r="AK32">
        <v>360.1</v>
      </c>
      <c r="AL32">
        <v>378.05</v>
      </c>
      <c r="AM32">
        <v>15.19999999999999</v>
      </c>
      <c r="AN32">
        <v>4.1890588397409374</v>
      </c>
      <c r="AO32" s="1">
        <f t="shared" si="21"/>
        <v>3.81710833447756</v>
      </c>
      <c r="AP32" s="1">
        <f t="shared" si="22"/>
        <v>3.81710833447756</v>
      </c>
      <c r="AQ32" s="1">
        <f t="shared" si="23"/>
        <v>0.48935326015076464</v>
      </c>
      <c r="AR32" s="1">
        <f t="shared" si="24"/>
        <v>1.1121790470959645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1095</v>
      </c>
      <c r="C33">
        <v>1150</v>
      </c>
      <c r="D33">
        <v>1070.05</v>
      </c>
      <c r="E33">
        <v>1146.4000000000001</v>
      </c>
      <c r="F33">
        <v>65.5</v>
      </c>
      <c r="G33">
        <v>6.0597650106392811</v>
      </c>
      <c r="H33" s="1">
        <f t="shared" si="0"/>
        <v>4.6940639269406477</v>
      </c>
      <c r="I33" s="1">
        <f t="shared" si="1"/>
        <v>4.6940639269406477</v>
      </c>
      <c r="J33" s="1">
        <f t="shared" si="2"/>
        <v>0.31402651779482804</v>
      </c>
      <c r="K33" s="1">
        <f t="shared" si="3"/>
        <v>2.2785388127853921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1090</v>
      </c>
      <c r="T33">
        <v>1093</v>
      </c>
      <c r="U33">
        <v>1058.1500000000001</v>
      </c>
      <c r="V33">
        <v>1080.9000000000001</v>
      </c>
      <c r="W33">
        <v>2.6500000000000909</v>
      </c>
      <c r="X33">
        <v>0.24576860653838081</v>
      </c>
      <c r="Y33" s="1">
        <f t="shared" si="11"/>
        <v>-0.83486238532109247</v>
      </c>
      <c r="Z33" s="1">
        <f t="shared" si="12"/>
        <v>0.83486238532109247</v>
      </c>
      <c r="AA33" s="1">
        <f t="shared" si="13"/>
        <v>0.27522935779816515</v>
      </c>
      <c r="AB33" s="1">
        <f t="shared" si="14"/>
        <v>2.1047275418632618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1060.05</v>
      </c>
      <c r="AJ33">
        <v>1093.3499999999999</v>
      </c>
      <c r="AK33">
        <v>1060.05</v>
      </c>
      <c r="AL33">
        <v>1078.25</v>
      </c>
      <c r="AM33">
        <v>6.9500000000000446</v>
      </c>
      <c r="AN33">
        <v>0.64874451600859195</v>
      </c>
      <c r="AO33" s="1">
        <f t="shared" si="21"/>
        <v>1.7169001462195224</v>
      </c>
      <c r="AP33" s="1">
        <f t="shared" si="22"/>
        <v>1.7169001462195224</v>
      </c>
      <c r="AQ33" s="1">
        <f t="shared" si="23"/>
        <v>1.4004173429167548</v>
      </c>
      <c r="AR33" s="1">
        <f t="shared" si="24"/>
        <v>0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1207</v>
      </c>
      <c r="C34">
        <v>1276</v>
      </c>
      <c r="D34">
        <v>1197.5</v>
      </c>
      <c r="E34">
        <v>1246.5</v>
      </c>
      <c r="F34">
        <v>47.900000000000091</v>
      </c>
      <c r="G34">
        <v>3.9963290505589941</v>
      </c>
      <c r="H34" s="1">
        <f t="shared" ref="H34:H65" si="31">(E34-B34)/B34*100</f>
        <v>3.272576636288318</v>
      </c>
      <c r="I34" s="1">
        <f t="shared" ref="I34:I65" si="32">ABS(H34)</f>
        <v>3.272576636288318</v>
      </c>
      <c r="J34" s="1">
        <f t="shared" ref="J34:J65" si="33">IF(H34&gt;=0,(C34-E34)/E34*100,(C34-B34)/B34*100)</f>
        <v>2.3666265543521861</v>
      </c>
      <c r="K34" s="1">
        <f t="shared" ref="K34:K65" si="34">IF(H34&gt;=0,(B34-D34)/B34*100,(E34-D34)/E34*100)</f>
        <v>0.78707539353769684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1192.8</v>
      </c>
      <c r="T34">
        <v>1214.25</v>
      </c>
      <c r="U34">
        <v>1182</v>
      </c>
      <c r="V34">
        <v>1198.5999999999999</v>
      </c>
      <c r="W34">
        <v>5.1499999999998636</v>
      </c>
      <c r="X34">
        <v>0.43152205789935588</v>
      </c>
      <c r="Y34" s="1">
        <f t="shared" ref="Y34:Y65" si="42">(V34-S34)/S34*100</f>
        <v>0.48625083836351063</v>
      </c>
      <c r="Z34" s="1">
        <f t="shared" ref="Z34:Z65" si="43">ABS(Y34)</f>
        <v>0.48625083836351063</v>
      </c>
      <c r="AA34" s="1">
        <f t="shared" ref="AA34:AA65" si="44">IF(Y34&gt;=0,(T34-V34)/V34*100,(T34-S34)/S34*100)</f>
        <v>1.3056899716335801</v>
      </c>
      <c r="AB34" s="1">
        <f t="shared" ref="AB34:AB65" si="45">IF(Y34&gt;=0,(S34-U34)/S34*100,(V34-U34)/V34*100)</f>
        <v>0.9054325955734368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1208.9000000000001</v>
      </c>
      <c r="AJ34">
        <v>1230</v>
      </c>
      <c r="AK34">
        <v>1161</v>
      </c>
      <c r="AL34">
        <v>1193.45</v>
      </c>
      <c r="AM34">
        <v>-12.349999999999911</v>
      </c>
      <c r="AN34">
        <v>-1.0242162879416079</v>
      </c>
      <c r="AO34" s="1">
        <f t="shared" ref="AO34:AO65" si="52">(AL34-AI34)/AI34*100</f>
        <v>-1.278021341715613</v>
      </c>
      <c r="AP34" s="1">
        <f t="shared" ref="AP34:AP65" si="53">ABS(AO34)</f>
        <v>1.278021341715613</v>
      </c>
      <c r="AQ34" s="1">
        <f t="shared" ref="AQ34:AQ65" si="54">IF(AO34&gt;=0,(AJ34-AL34)/AL34*100,(AJ34-AI34)/AI34*100)</f>
        <v>1.7453883695921837</v>
      </c>
      <c r="AR34" s="1">
        <f t="shared" ref="AR34:AR65" si="55">IF(AO34&gt;=0,(AI34-AK34)/AI34*100,(AL34-AK34)/AL34*100)</f>
        <v>2.7190079182202895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156.65</v>
      </c>
      <c r="C35">
        <v>162.4</v>
      </c>
      <c r="D35">
        <v>156.4</v>
      </c>
      <c r="E35">
        <v>160.25</v>
      </c>
      <c r="F35">
        <v>4.5999999999999943</v>
      </c>
      <c r="G35">
        <v>2.9553485383874039</v>
      </c>
      <c r="H35" s="1">
        <f t="shared" si="31"/>
        <v>2.298116820938394</v>
      </c>
      <c r="I35" s="1">
        <f t="shared" si="32"/>
        <v>2.298116820938394</v>
      </c>
      <c r="J35" s="1">
        <f t="shared" si="33"/>
        <v>1.3416536661466494</v>
      </c>
      <c r="K35" s="1">
        <f t="shared" si="34"/>
        <v>0.15959144589849983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156.9</v>
      </c>
      <c r="T35">
        <v>157.94999999999999</v>
      </c>
      <c r="U35">
        <v>154.30000000000001</v>
      </c>
      <c r="V35">
        <v>155.65</v>
      </c>
      <c r="W35">
        <v>-0.54999999999998295</v>
      </c>
      <c r="X35">
        <v>-0.35211267605632712</v>
      </c>
      <c r="Y35" s="1">
        <f t="shared" si="42"/>
        <v>-0.79668578712555771</v>
      </c>
      <c r="Z35" s="1">
        <f t="shared" si="43"/>
        <v>0.79668578712555771</v>
      </c>
      <c r="AA35" s="1">
        <f t="shared" si="44"/>
        <v>0.66921606118545751</v>
      </c>
      <c r="AB35" s="1">
        <f t="shared" si="45"/>
        <v>0.86733054930934417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156.25</v>
      </c>
      <c r="AJ35">
        <v>159.44999999999999</v>
      </c>
      <c r="AK35">
        <v>154.4</v>
      </c>
      <c r="AL35">
        <v>156.19999999999999</v>
      </c>
      <c r="AM35">
        <v>0.44999999999998858</v>
      </c>
      <c r="AN35">
        <v>0.28892455858747262</v>
      </c>
      <c r="AO35" s="1">
        <f t="shared" si="52"/>
        <v>-3.200000000000728E-2</v>
      </c>
      <c r="AP35" s="1">
        <f t="shared" si="53"/>
        <v>3.200000000000728E-2</v>
      </c>
      <c r="AQ35" s="1">
        <f t="shared" si="54"/>
        <v>2.0479999999999929</v>
      </c>
      <c r="AR35" s="1">
        <f t="shared" si="55"/>
        <v>1.1523687580025499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52.4</v>
      </c>
      <c r="C36">
        <v>55</v>
      </c>
      <c r="D36">
        <v>52.3</v>
      </c>
      <c r="E36">
        <v>53.35</v>
      </c>
      <c r="F36">
        <v>1.550000000000004</v>
      </c>
      <c r="G36">
        <v>2.9922779922780012</v>
      </c>
      <c r="H36" s="1">
        <f t="shared" si="31"/>
        <v>1.8129770992366467</v>
      </c>
      <c r="I36" s="1">
        <f t="shared" si="32"/>
        <v>1.8129770992366467</v>
      </c>
      <c r="J36" s="1">
        <f t="shared" si="33"/>
        <v>3.0927835051546366</v>
      </c>
      <c r="K36" s="1">
        <f t="shared" si="34"/>
        <v>0.19083969465649128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YES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51.4</v>
      </c>
      <c r="T36">
        <v>52.15</v>
      </c>
      <c r="U36">
        <v>50.85</v>
      </c>
      <c r="V36">
        <v>51.8</v>
      </c>
      <c r="W36">
        <v>0.54999999999999716</v>
      </c>
      <c r="X36">
        <v>1.073170731707312</v>
      </c>
      <c r="Y36" s="1">
        <f t="shared" si="42"/>
        <v>0.77821011673151474</v>
      </c>
      <c r="Z36" s="1">
        <f t="shared" si="43"/>
        <v>0.77821011673151474</v>
      </c>
      <c r="AA36" s="1">
        <f t="shared" si="44"/>
        <v>0.67567567567567854</v>
      </c>
      <c r="AB36" s="1">
        <f t="shared" si="45"/>
        <v>1.070038910505831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52.1</v>
      </c>
      <c r="AJ36">
        <v>52.5</v>
      </c>
      <c r="AK36">
        <v>50.6</v>
      </c>
      <c r="AL36">
        <v>51.25</v>
      </c>
      <c r="AM36">
        <v>-4.9999999999997158E-2</v>
      </c>
      <c r="AN36">
        <v>-9.7465886939565621E-2</v>
      </c>
      <c r="AO36" s="1">
        <f t="shared" si="52"/>
        <v>-1.6314779270633424</v>
      </c>
      <c r="AP36" s="1">
        <f t="shared" si="53"/>
        <v>1.6314779270633424</v>
      </c>
      <c r="AQ36" s="1">
        <f t="shared" si="54"/>
        <v>0.76775431861803956</v>
      </c>
      <c r="AR36" s="1">
        <f t="shared" si="55"/>
        <v>1.2682926829268266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135.94999999999999</v>
      </c>
      <c r="C37">
        <v>136.25</v>
      </c>
      <c r="D37">
        <v>131.6</v>
      </c>
      <c r="E37">
        <v>132.9</v>
      </c>
      <c r="F37">
        <v>-2.3499999999999939</v>
      </c>
      <c r="G37">
        <v>-1.737523105360439</v>
      </c>
      <c r="H37" s="1">
        <f t="shared" si="31"/>
        <v>-2.2434718646561111</v>
      </c>
      <c r="I37" s="1">
        <f t="shared" si="32"/>
        <v>2.2434718646561111</v>
      </c>
      <c r="J37" s="1">
        <f t="shared" si="33"/>
        <v>0.22066936373667628</v>
      </c>
      <c r="K37" s="1">
        <f t="shared" si="34"/>
        <v>0.97817908201656234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YES</v>
      </c>
      <c r="S37">
        <v>134.15</v>
      </c>
      <c r="T37">
        <v>138.9</v>
      </c>
      <c r="U37">
        <v>133.6</v>
      </c>
      <c r="V37">
        <v>135.25</v>
      </c>
      <c r="W37">
        <v>1.6500000000000059</v>
      </c>
      <c r="X37">
        <v>1.2350299401197651</v>
      </c>
      <c r="Y37" s="1">
        <f t="shared" si="42"/>
        <v>0.81997763697353276</v>
      </c>
      <c r="Z37" s="1">
        <f t="shared" si="43"/>
        <v>0.81997763697353276</v>
      </c>
      <c r="AA37" s="1">
        <f t="shared" si="44"/>
        <v>2.6987060998151615</v>
      </c>
      <c r="AB37" s="1">
        <f t="shared" si="45"/>
        <v>0.40998881848677698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YES</v>
      </c>
      <c r="AG37" s="1" t="str">
        <f t="shared" si="50"/>
        <v>NO</v>
      </c>
      <c r="AH37" s="1" t="str">
        <f t="shared" si="51"/>
        <v>NO</v>
      </c>
      <c r="AI37">
        <v>135.1</v>
      </c>
      <c r="AJ37">
        <v>135.9</v>
      </c>
      <c r="AK37">
        <v>133.1</v>
      </c>
      <c r="AL37">
        <v>133.6</v>
      </c>
      <c r="AM37">
        <v>-1.4500000000000171</v>
      </c>
      <c r="AN37">
        <v>-1.0736764161421819</v>
      </c>
      <c r="AO37" s="1">
        <f t="shared" si="52"/>
        <v>-1.1102886750555145</v>
      </c>
      <c r="AP37" s="1">
        <f t="shared" si="53"/>
        <v>1.1102886750555145</v>
      </c>
      <c r="AQ37" s="1">
        <f t="shared" si="54"/>
        <v>0.59215396002961618</v>
      </c>
      <c r="AR37" s="1">
        <f t="shared" si="55"/>
        <v>0.37425149700598803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107.45</v>
      </c>
      <c r="C38">
        <v>107.45</v>
      </c>
      <c r="D38">
        <v>101.1</v>
      </c>
      <c r="E38">
        <v>101.1</v>
      </c>
      <c r="F38">
        <v>-5.3000000000000114</v>
      </c>
      <c r="G38">
        <v>-4.9812030075188067</v>
      </c>
      <c r="H38" s="1">
        <f t="shared" si="31"/>
        <v>-5.9097254536994024</v>
      </c>
      <c r="I38" s="1">
        <f t="shared" si="32"/>
        <v>5.9097254536994024</v>
      </c>
      <c r="J38" s="1">
        <f t="shared" si="33"/>
        <v>0</v>
      </c>
      <c r="K38" s="1">
        <f t="shared" si="34"/>
        <v>0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105.4</v>
      </c>
      <c r="T38">
        <v>106.4</v>
      </c>
      <c r="U38">
        <v>104</v>
      </c>
      <c r="V38">
        <v>106.4</v>
      </c>
      <c r="W38">
        <v>5.0500000000000114</v>
      </c>
      <c r="X38">
        <v>4.9827331031080533</v>
      </c>
      <c r="Y38" s="1">
        <f t="shared" si="42"/>
        <v>0.94876660341555974</v>
      </c>
      <c r="Z38" s="1">
        <f t="shared" si="43"/>
        <v>0.94876660341555974</v>
      </c>
      <c r="AA38" s="1">
        <f t="shared" si="44"/>
        <v>0</v>
      </c>
      <c r="AB38" s="1">
        <f t="shared" si="45"/>
        <v>1.3282732447817891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95.25</v>
      </c>
      <c r="AJ38">
        <v>101.35</v>
      </c>
      <c r="AK38">
        <v>95.25</v>
      </c>
      <c r="AL38">
        <v>101.35</v>
      </c>
      <c r="AM38">
        <v>4.7999999999999972</v>
      </c>
      <c r="AN38">
        <v>4.9715173485240776</v>
      </c>
      <c r="AO38" s="1">
        <f t="shared" si="52"/>
        <v>6.404199475065611</v>
      </c>
      <c r="AP38" s="1">
        <f t="shared" si="53"/>
        <v>6.404199475065611</v>
      </c>
      <c r="AQ38" s="1">
        <f t="shared" si="54"/>
        <v>0</v>
      </c>
      <c r="AR38" s="1">
        <f t="shared" si="55"/>
        <v>0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23.65</v>
      </c>
      <c r="C39">
        <v>24.25</v>
      </c>
      <c r="D39">
        <v>23.5</v>
      </c>
      <c r="E39">
        <v>23.7</v>
      </c>
      <c r="F39">
        <v>0.30000000000000071</v>
      </c>
      <c r="G39">
        <v>1.282051282051285</v>
      </c>
      <c r="H39" s="1">
        <f t="shared" si="31"/>
        <v>0.21141649048626093</v>
      </c>
      <c r="I39" s="1">
        <f t="shared" si="32"/>
        <v>0.21141649048626093</v>
      </c>
      <c r="J39" s="1">
        <f t="shared" si="33"/>
        <v>2.3206751054852353</v>
      </c>
      <c r="K39" s="1">
        <f t="shared" si="34"/>
        <v>0.63424947145876776</v>
      </c>
      <c r="L39" s="1" t="str">
        <f t="shared" si="35"/>
        <v>NO</v>
      </c>
      <c r="M39" t="str">
        <f t="shared" si="36"/>
        <v>NO</v>
      </c>
      <c r="N39" t="str">
        <f t="shared" si="37"/>
        <v>YES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23.1</v>
      </c>
      <c r="T39">
        <v>23.55</v>
      </c>
      <c r="U39">
        <v>22.9</v>
      </c>
      <c r="V39">
        <v>23.4</v>
      </c>
      <c r="W39">
        <v>0.29999999999999721</v>
      </c>
      <c r="X39">
        <v>1.298701298701286</v>
      </c>
      <c r="Y39" s="1">
        <f t="shared" si="42"/>
        <v>1.2987012987012863</v>
      </c>
      <c r="Z39" s="1">
        <f t="shared" si="43"/>
        <v>1.2987012987012863</v>
      </c>
      <c r="AA39" s="1">
        <f t="shared" si="44"/>
        <v>0.64102564102565018</v>
      </c>
      <c r="AB39" s="1">
        <f t="shared" si="45"/>
        <v>0.86580086580087812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23.25</v>
      </c>
      <c r="AJ39">
        <v>23.75</v>
      </c>
      <c r="AK39">
        <v>22.7</v>
      </c>
      <c r="AL39">
        <v>23.1</v>
      </c>
      <c r="AM39">
        <v>-9.9999999999997868E-2</v>
      </c>
      <c r="AN39">
        <v>-0.4310344827586115</v>
      </c>
      <c r="AO39" s="1">
        <f t="shared" si="52"/>
        <v>-0.64516129032257452</v>
      </c>
      <c r="AP39" s="1">
        <f t="shared" si="53"/>
        <v>0.64516129032257452</v>
      </c>
      <c r="AQ39" s="1">
        <f t="shared" si="54"/>
        <v>2.1505376344086025</v>
      </c>
      <c r="AR39" s="1">
        <f t="shared" si="55"/>
        <v>1.7316017316017407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487</v>
      </c>
      <c r="C40">
        <v>492.2</v>
      </c>
      <c r="D40">
        <v>476</v>
      </c>
      <c r="E40">
        <v>482.85</v>
      </c>
      <c r="F40">
        <v>-2.299999999999955</v>
      </c>
      <c r="G40">
        <v>-0.47408018138719049</v>
      </c>
      <c r="H40" s="1">
        <f t="shared" si="31"/>
        <v>-0.8521560574948619</v>
      </c>
      <c r="I40" s="1">
        <f t="shared" si="32"/>
        <v>0.8521560574948619</v>
      </c>
      <c r="J40" s="1">
        <f t="shared" si="33"/>
        <v>1.0677618069815173</v>
      </c>
      <c r="K40" s="1">
        <f t="shared" si="34"/>
        <v>1.4186600393496991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470.8</v>
      </c>
      <c r="T40">
        <v>487.7</v>
      </c>
      <c r="U40">
        <v>468.25</v>
      </c>
      <c r="V40">
        <v>485.15</v>
      </c>
      <c r="W40">
        <v>14.349999999999969</v>
      </c>
      <c r="X40">
        <v>3.0480033984706809</v>
      </c>
      <c r="Y40" s="1">
        <f t="shared" si="42"/>
        <v>3.0480033984706809</v>
      </c>
      <c r="Z40" s="1">
        <f t="shared" si="43"/>
        <v>3.0480033984706809</v>
      </c>
      <c r="AA40" s="1">
        <f t="shared" si="44"/>
        <v>0.52561063588581092</v>
      </c>
      <c r="AB40" s="1">
        <f t="shared" si="45"/>
        <v>0.54163126593033373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473.7</v>
      </c>
      <c r="AJ40">
        <v>478.35</v>
      </c>
      <c r="AK40">
        <v>464.6</v>
      </c>
      <c r="AL40">
        <v>470.8</v>
      </c>
      <c r="AM40">
        <v>1.1999999999999891</v>
      </c>
      <c r="AN40">
        <v>0.25553662691652218</v>
      </c>
      <c r="AO40" s="1">
        <f t="shared" si="52"/>
        <v>-0.61220181549503427</v>
      </c>
      <c r="AP40" s="1">
        <f t="shared" si="53"/>
        <v>0.61220181549503427</v>
      </c>
      <c r="AQ40" s="1">
        <f t="shared" si="54"/>
        <v>0.98163394553515604</v>
      </c>
      <c r="AR40" s="1">
        <f t="shared" si="55"/>
        <v>1.3169073916737444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495</v>
      </c>
      <c r="C41">
        <v>511.55</v>
      </c>
      <c r="D41">
        <v>491</v>
      </c>
      <c r="E41">
        <v>498.75</v>
      </c>
      <c r="F41">
        <v>7.9499999999999886</v>
      </c>
      <c r="G41">
        <v>1.6198044009779931</v>
      </c>
      <c r="H41" s="1">
        <f t="shared" si="31"/>
        <v>0.75757575757575757</v>
      </c>
      <c r="I41" s="1">
        <f t="shared" si="32"/>
        <v>0.75757575757575757</v>
      </c>
      <c r="J41" s="1">
        <f t="shared" si="33"/>
        <v>2.5664160401002527</v>
      </c>
      <c r="K41" s="1">
        <f t="shared" si="34"/>
        <v>0.80808080808080807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YES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488</v>
      </c>
      <c r="T41">
        <v>492</v>
      </c>
      <c r="U41">
        <v>485</v>
      </c>
      <c r="V41">
        <v>490.8</v>
      </c>
      <c r="W41">
        <v>2.4000000000000341</v>
      </c>
      <c r="X41">
        <v>0.49140049140049841</v>
      </c>
      <c r="Y41" s="1">
        <f t="shared" si="42"/>
        <v>0.57377049180328099</v>
      </c>
      <c r="Z41" s="1">
        <f t="shared" si="43"/>
        <v>0.57377049180328099</v>
      </c>
      <c r="AA41" s="1">
        <f t="shared" si="44"/>
        <v>0.24449877750611013</v>
      </c>
      <c r="AB41" s="1">
        <f t="shared" si="45"/>
        <v>0.61475409836065575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480</v>
      </c>
      <c r="AJ41">
        <v>494.95</v>
      </c>
      <c r="AK41">
        <v>480</v>
      </c>
      <c r="AL41">
        <v>488.4</v>
      </c>
      <c r="AM41">
        <v>13.149999999999981</v>
      </c>
      <c r="AN41">
        <v>2.7669647553918941</v>
      </c>
      <c r="AO41" s="1">
        <f t="shared" si="52"/>
        <v>1.7499999999999953</v>
      </c>
      <c r="AP41" s="1">
        <f t="shared" si="53"/>
        <v>1.7499999999999953</v>
      </c>
      <c r="AQ41" s="1">
        <f t="shared" si="54"/>
        <v>1.3411138411138435</v>
      </c>
      <c r="AR41" s="1">
        <f t="shared" si="55"/>
        <v>0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411.15</v>
      </c>
      <c r="C42">
        <v>429</v>
      </c>
      <c r="D42">
        <v>409</v>
      </c>
      <c r="E42">
        <v>419.6</v>
      </c>
      <c r="F42">
        <v>12.05000000000001</v>
      </c>
      <c r="G42">
        <v>2.956692430376644</v>
      </c>
      <c r="H42" s="1">
        <f t="shared" si="31"/>
        <v>2.0552109935546752</v>
      </c>
      <c r="I42" s="1">
        <f t="shared" si="32"/>
        <v>2.0552109935546752</v>
      </c>
      <c r="J42" s="1">
        <f t="shared" si="33"/>
        <v>2.2402287893231594</v>
      </c>
      <c r="K42" s="1">
        <f t="shared" si="34"/>
        <v>0.5229235072357965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406.15</v>
      </c>
      <c r="T42">
        <v>420.25</v>
      </c>
      <c r="U42">
        <v>405.5</v>
      </c>
      <c r="V42">
        <v>407.55</v>
      </c>
      <c r="W42">
        <v>-3.8999999999999768</v>
      </c>
      <c r="X42">
        <v>-0.94786729857819352</v>
      </c>
      <c r="Y42" s="1">
        <f t="shared" si="42"/>
        <v>0.34470023390373855</v>
      </c>
      <c r="Z42" s="1">
        <f t="shared" si="43"/>
        <v>0.34470023390373855</v>
      </c>
      <c r="AA42" s="1">
        <f t="shared" si="44"/>
        <v>3.116182063550482</v>
      </c>
      <c r="AB42" s="1">
        <f t="shared" si="45"/>
        <v>0.16003939431244055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409</v>
      </c>
      <c r="AJ42">
        <v>420.2</v>
      </c>
      <c r="AK42">
        <v>408</v>
      </c>
      <c r="AL42">
        <v>411.45</v>
      </c>
      <c r="AM42">
        <v>2.8999999999999768</v>
      </c>
      <c r="AN42">
        <v>0.70982743850201369</v>
      </c>
      <c r="AO42" s="1">
        <f t="shared" si="52"/>
        <v>0.59902200488997281</v>
      </c>
      <c r="AP42" s="1">
        <f t="shared" si="53"/>
        <v>0.59902200488997281</v>
      </c>
      <c r="AQ42" s="1">
        <f t="shared" si="54"/>
        <v>2.1266253493741649</v>
      </c>
      <c r="AR42" s="1">
        <f t="shared" si="55"/>
        <v>0.24449877750611246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880.3</v>
      </c>
      <c r="C43">
        <v>919.9</v>
      </c>
      <c r="D43">
        <v>880</v>
      </c>
      <c r="E43">
        <v>905.7</v>
      </c>
      <c r="F43">
        <v>28.400000000000091</v>
      </c>
      <c r="G43">
        <v>3.23720506098257</v>
      </c>
      <c r="H43" s="1">
        <f t="shared" si="31"/>
        <v>2.8853799840963412</v>
      </c>
      <c r="I43" s="1">
        <f t="shared" si="32"/>
        <v>2.8853799840963412</v>
      </c>
      <c r="J43" s="1">
        <f t="shared" si="33"/>
        <v>1.5678480733134517</v>
      </c>
      <c r="K43" s="1">
        <f t="shared" si="34"/>
        <v>3.4079291150738905E-2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876</v>
      </c>
      <c r="T43">
        <v>906.65</v>
      </c>
      <c r="U43">
        <v>874.85</v>
      </c>
      <c r="V43">
        <v>877.3</v>
      </c>
      <c r="W43">
        <v>1.149999999999977</v>
      </c>
      <c r="X43">
        <v>0.13125606345945071</v>
      </c>
      <c r="Y43" s="1">
        <f t="shared" si="42"/>
        <v>0.14840182648401307</v>
      </c>
      <c r="Z43" s="1">
        <f t="shared" si="43"/>
        <v>0.14840182648401307</v>
      </c>
      <c r="AA43" s="1">
        <f t="shared" si="44"/>
        <v>3.3454918499943034</v>
      </c>
      <c r="AB43" s="1">
        <f t="shared" si="45"/>
        <v>0.13127853881278279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878.95</v>
      </c>
      <c r="AJ43">
        <v>884.65</v>
      </c>
      <c r="AK43">
        <v>864.05</v>
      </c>
      <c r="AL43">
        <v>876.15</v>
      </c>
      <c r="AM43">
        <v>7.75</v>
      </c>
      <c r="AN43">
        <v>0.89244587747581761</v>
      </c>
      <c r="AO43" s="1">
        <f t="shared" si="52"/>
        <v>-0.31856192047329973</v>
      </c>
      <c r="AP43" s="1">
        <f t="shared" si="53"/>
        <v>0.31856192047329973</v>
      </c>
      <c r="AQ43" s="1">
        <f t="shared" si="54"/>
        <v>0.64850105239205091</v>
      </c>
      <c r="AR43" s="1">
        <f t="shared" si="55"/>
        <v>1.3810420590081633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299.39999999999998</v>
      </c>
      <c r="C44">
        <v>304.89999999999998</v>
      </c>
      <c r="D44">
        <v>297.10000000000002</v>
      </c>
      <c r="E44">
        <v>299</v>
      </c>
      <c r="F44">
        <v>3.25</v>
      </c>
      <c r="G44">
        <v>1.098901098901099</v>
      </c>
      <c r="H44" s="1">
        <f t="shared" si="31"/>
        <v>-0.13360053440213002</v>
      </c>
      <c r="I44" s="1">
        <f t="shared" si="32"/>
        <v>0.13360053440213002</v>
      </c>
      <c r="J44" s="1">
        <f t="shared" si="33"/>
        <v>1.8370073480293923</v>
      </c>
      <c r="K44" s="1">
        <f t="shared" si="34"/>
        <v>0.63545150501671477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297</v>
      </c>
      <c r="T44">
        <v>299.7</v>
      </c>
      <c r="U44">
        <v>294.25</v>
      </c>
      <c r="V44">
        <v>295.75</v>
      </c>
      <c r="W44">
        <v>2.1499999999999768</v>
      </c>
      <c r="X44">
        <v>0.73228882833786679</v>
      </c>
      <c r="Y44" s="1">
        <f t="shared" si="42"/>
        <v>-0.42087542087542085</v>
      </c>
      <c r="Z44" s="1">
        <f t="shared" si="43"/>
        <v>0.42087542087542085</v>
      </c>
      <c r="AA44" s="1">
        <f t="shared" si="44"/>
        <v>0.90909090909090517</v>
      </c>
      <c r="AB44" s="1">
        <f t="shared" si="45"/>
        <v>0.50718512256973791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293.64999999999998</v>
      </c>
      <c r="AJ44">
        <v>297</v>
      </c>
      <c r="AK44">
        <v>290.25</v>
      </c>
      <c r="AL44">
        <v>293.60000000000002</v>
      </c>
      <c r="AM44">
        <v>2.3000000000000109</v>
      </c>
      <c r="AN44">
        <v>0.78956402334363596</v>
      </c>
      <c r="AO44" s="1">
        <f t="shared" si="52"/>
        <v>-1.7027073046127883E-2</v>
      </c>
      <c r="AP44" s="1">
        <f t="shared" si="53"/>
        <v>1.7027073046127883E-2</v>
      </c>
      <c r="AQ44" s="1">
        <f t="shared" si="54"/>
        <v>1.1408138940916135</v>
      </c>
      <c r="AR44" s="1">
        <f t="shared" si="55"/>
        <v>1.1410081743869287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202.7</v>
      </c>
      <c r="C45">
        <v>216.9</v>
      </c>
      <c r="D45">
        <v>202.3</v>
      </c>
      <c r="E45">
        <v>214.65</v>
      </c>
      <c r="F45">
        <v>16.700000000000021</v>
      </c>
      <c r="G45">
        <v>8.4364738570346134</v>
      </c>
      <c r="H45" s="1">
        <f t="shared" si="31"/>
        <v>5.8954119388258599</v>
      </c>
      <c r="I45" s="1">
        <f t="shared" si="32"/>
        <v>5.8954119388258599</v>
      </c>
      <c r="J45" s="1">
        <f t="shared" si="33"/>
        <v>1.0482180293501049</v>
      </c>
      <c r="K45" s="1">
        <f t="shared" si="34"/>
        <v>0.19733596447951518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196.25</v>
      </c>
      <c r="T45">
        <v>198.9</v>
      </c>
      <c r="U45">
        <v>193.05</v>
      </c>
      <c r="V45">
        <v>197.95</v>
      </c>
      <c r="W45">
        <v>2.5499999999999829</v>
      </c>
      <c r="X45">
        <v>1.305015353121793</v>
      </c>
      <c r="Y45" s="1">
        <f t="shared" si="42"/>
        <v>0.86624203821655477</v>
      </c>
      <c r="Z45" s="1">
        <f t="shared" si="43"/>
        <v>0.86624203821655477</v>
      </c>
      <c r="AA45" s="1">
        <f t="shared" si="44"/>
        <v>0.4799191715079652</v>
      </c>
      <c r="AB45" s="1">
        <f t="shared" si="45"/>
        <v>1.6305732484076376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195.9</v>
      </c>
      <c r="AJ45">
        <v>200.6</v>
      </c>
      <c r="AK45">
        <v>194.25</v>
      </c>
      <c r="AL45">
        <v>195.4</v>
      </c>
      <c r="AM45">
        <v>0</v>
      </c>
      <c r="AN45">
        <v>0</v>
      </c>
      <c r="AO45" s="1">
        <f t="shared" si="52"/>
        <v>-0.25523226135783561</v>
      </c>
      <c r="AP45" s="1">
        <f t="shared" si="53"/>
        <v>0.25523226135783561</v>
      </c>
      <c r="AQ45" s="1">
        <f t="shared" si="54"/>
        <v>2.3991832567636493</v>
      </c>
      <c r="AR45" s="1">
        <f t="shared" si="55"/>
        <v>0.58853633572159969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420.7</v>
      </c>
      <c r="C46">
        <v>429.6</v>
      </c>
      <c r="D46">
        <v>409.5</v>
      </c>
      <c r="E46">
        <v>424.95</v>
      </c>
      <c r="F46">
        <v>7.75</v>
      </c>
      <c r="G46">
        <v>1.8576222435282841</v>
      </c>
      <c r="H46" s="1">
        <f t="shared" si="31"/>
        <v>1.0102210601378656</v>
      </c>
      <c r="I46" s="1">
        <f t="shared" si="32"/>
        <v>1.0102210601378656</v>
      </c>
      <c r="J46" s="1">
        <f t="shared" si="33"/>
        <v>1.0942463819272936</v>
      </c>
      <c r="K46" s="1">
        <f t="shared" si="34"/>
        <v>2.6622296173044897</v>
      </c>
      <c r="L46" s="1" t="str">
        <f t="shared" si="35"/>
        <v>NO</v>
      </c>
      <c r="M46" t="str">
        <f t="shared" si="36"/>
        <v>YES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420.05</v>
      </c>
      <c r="T46">
        <v>429.55</v>
      </c>
      <c r="U46">
        <v>406.4</v>
      </c>
      <c r="V46">
        <v>417.2</v>
      </c>
      <c r="W46">
        <v>-6.6500000000000341</v>
      </c>
      <c r="X46">
        <v>-1.5689512799339469</v>
      </c>
      <c r="Y46" s="1">
        <f t="shared" si="42"/>
        <v>-0.67849065587430613</v>
      </c>
      <c r="Z46" s="1">
        <f t="shared" si="43"/>
        <v>0.67849065587430613</v>
      </c>
      <c r="AA46" s="1">
        <f t="shared" si="44"/>
        <v>2.2616355195810023</v>
      </c>
      <c r="AB46" s="1">
        <f t="shared" si="45"/>
        <v>2.5886864813039336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422.05</v>
      </c>
      <c r="AJ46">
        <v>433</v>
      </c>
      <c r="AK46">
        <v>416.1</v>
      </c>
      <c r="AL46">
        <v>423.85</v>
      </c>
      <c r="AM46">
        <v>2.200000000000045</v>
      </c>
      <c r="AN46">
        <v>0.52175975334994551</v>
      </c>
      <c r="AO46" s="1">
        <f t="shared" si="52"/>
        <v>0.42648975239900755</v>
      </c>
      <c r="AP46" s="1">
        <f t="shared" si="53"/>
        <v>0.42648975239900755</v>
      </c>
      <c r="AQ46" s="1">
        <f t="shared" si="54"/>
        <v>2.1587825881797751</v>
      </c>
      <c r="AR46" s="1">
        <f t="shared" si="55"/>
        <v>1.409785570430041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34.799999999999997</v>
      </c>
      <c r="C47">
        <v>35.75</v>
      </c>
      <c r="D47">
        <v>34.799999999999997</v>
      </c>
      <c r="E47">
        <v>35.25</v>
      </c>
      <c r="F47">
        <v>0.54999999999999716</v>
      </c>
      <c r="G47">
        <v>1.5850144092218941</v>
      </c>
      <c r="H47" s="1">
        <f t="shared" si="31"/>
        <v>1.2931034482758703</v>
      </c>
      <c r="I47" s="1">
        <f t="shared" si="32"/>
        <v>1.2931034482758703</v>
      </c>
      <c r="J47" s="1">
        <f t="shared" si="33"/>
        <v>1.4184397163120568</v>
      </c>
      <c r="K47" s="1">
        <f t="shared" si="34"/>
        <v>0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35.1</v>
      </c>
      <c r="T47">
        <v>35.35</v>
      </c>
      <c r="U47">
        <v>34.549999999999997</v>
      </c>
      <c r="V47">
        <v>34.700000000000003</v>
      </c>
      <c r="W47">
        <v>-0.39999999999999858</v>
      </c>
      <c r="X47">
        <v>-1.139601139601135</v>
      </c>
      <c r="Y47" s="1">
        <f t="shared" si="42"/>
        <v>-1.1396011396011354</v>
      </c>
      <c r="Z47" s="1">
        <f t="shared" si="43"/>
        <v>1.1396011396011354</v>
      </c>
      <c r="AA47" s="1">
        <f t="shared" si="44"/>
        <v>0.71225071225071224</v>
      </c>
      <c r="AB47" s="1">
        <f t="shared" si="45"/>
        <v>0.43227665706053509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35.049999999999997</v>
      </c>
      <c r="AJ47">
        <v>35.75</v>
      </c>
      <c r="AK47">
        <v>34.75</v>
      </c>
      <c r="AL47">
        <v>35.1</v>
      </c>
      <c r="AM47">
        <v>-1.5499999999999969</v>
      </c>
      <c r="AN47">
        <v>-4.2291950886766632</v>
      </c>
      <c r="AO47" s="1">
        <f t="shared" si="52"/>
        <v>0.14265335235379248</v>
      </c>
      <c r="AP47" s="1">
        <f t="shared" si="53"/>
        <v>0.14265335235379248</v>
      </c>
      <c r="AQ47" s="1">
        <f t="shared" si="54"/>
        <v>1.8518518518518476</v>
      </c>
      <c r="AR47" s="1">
        <f t="shared" si="55"/>
        <v>0.85592011412267388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38.1</v>
      </c>
      <c r="C48">
        <v>38.450000000000003</v>
      </c>
      <c r="D48">
        <v>37.5</v>
      </c>
      <c r="E48">
        <v>37.6</v>
      </c>
      <c r="F48">
        <v>-0.39999999999999858</v>
      </c>
      <c r="G48">
        <v>-1.052631578947365</v>
      </c>
      <c r="H48" s="1">
        <f t="shared" si="31"/>
        <v>-1.3123359580052494</v>
      </c>
      <c r="I48" s="1">
        <f t="shared" si="32"/>
        <v>1.3123359580052494</v>
      </c>
      <c r="J48" s="1">
        <f t="shared" si="33"/>
        <v>0.91863517060367816</v>
      </c>
      <c r="K48" s="1">
        <f t="shared" si="34"/>
        <v>0.26595744680851441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37.950000000000003</v>
      </c>
      <c r="T48">
        <v>38.200000000000003</v>
      </c>
      <c r="U48">
        <v>37.65</v>
      </c>
      <c r="V48">
        <v>38</v>
      </c>
      <c r="W48">
        <v>0.14999999999999861</v>
      </c>
      <c r="X48">
        <v>0.39630118890356297</v>
      </c>
      <c r="Y48" s="1">
        <f t="shared" si="42"/>
        <v>0.13175230566534166</v>
      </c>
      <c r="Z48" s="1">
        <f t="shared" si="43"/>
        <v>0.13175230566534166</v>
      </c>
      <c r="AA48" s="1">
        <f t="shared" si="44"/>
        <v>0.52631578947369162</v>
      </c>
      <c r="AB48" s="1">
        <f t="shared" si="45"/>
        <v>0.79051383399210606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37.700000000000003</v>
      </c>
      <c r="AJ48">
        <v>38.450000000000003</v>
      </c>
      <c r="AK48">
        <v>37.200000000000003</v>
      </c>
      <c r="AL48">
        <v>37.85</v>
      </c>
      <c r="AM48">
        <v>0.55000000000000426</v>
      </c>
      <c r="AN48">
        <v>1.4745308310992069</v>
      </c>
      <c r="AO48" s="1">
        <f t="shared" si="52"/>
        <v>0.39787798408487685</v>
      </c>
      <c r="AP48" s="1">
        <f t="shared" si="53"/>
        <v>0.39787798408487685</v>
      </c>
      <c r="AQ48" s="1">
        <f t="shared" si="54"/>
        <v>1.5852047556142705</v>
      </c>
      <c r="AR48" s="1">
        <f t="shared" si="55"/>
        <v>1.3262599469496019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31.4</v>
      </c>
      <c r="C49">
        <v>31.7</v>
      </c>
      <c r="D49">
        <v>30.65</v>
      </c>
      <c r="E49">
        <v>31.05</v>
      </c>
      <c r="F49">
        <v>0</v>
      </c>
      <c r="G49">
        <v>0</v>
      </c>
      <c r="H49" s="1">
        <f t="shared" si="31"/>
        <v>-1.1146496815286557</v>
      </c>
      <c r="I49" s="1">
        <f t="shared" si="32"/>
        <v>1.1146496815286557</v>
      </c>
      <c r="J49" s="1">
        <f t="shared" si="33"/>
        <v>0.95541401273885584</v>
      </c>
      <c r="K49" s="1">
        <f t="shared" si="34"/>
        <v>1.2882447665056429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30.8</v>
      </c>
      <c r="T49">
        <v>31.2</v>
      </c>
      <c r="U49">
        <v>30.4</v>
      </c>
      <c r="V49">
        <v>31.05</v>
      </c>
      <c r="W49">
        <v>0.40000000000000208</v>
      </c>
      <c r="X49">
        <v>1.305057096247968</v>
      </c>
      <c r="Y49" s="1">
        <f t="shared" si="42"/>
        <v>0.81168831168831157</v>
      </c>
      <c r="Z49" s="1">
        <f t="shared" si="43"/>
        <v>0.81168831168831157</v>
      </c>
      <c r="AA49" s="1">
        <f t="shared" si="44"/>
        <v>0.4830917874396089</v>
      </c>
      <c r="AB49" s="1">
        <f t="shared" si="45"/>
        <v>1.2987012987013056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29.75</v>
      </c>
      <c r="AJ49">
        <v>30.9</v>
      </c>
      <c r="AK49">
        <v>29.7</v>
      </c>
      <c r="AL49">
        <v>30.65</v>
      </c>
      <c r="AM49">
        <v>1.25</v>
      </c>
      <c r="AN49">
        <v>4.2517006802721076</v>
      </c>
      <c r="AO49" s="1">
        <f t="shared" si="52"/>
        <v>3.0252100840336085</v>
      </c>
      <c r="AP49" s="1">
        <f t="shared" si="53"/>
        <v>3.0252100840336085</v>
      </c>
      <c r="AQ49" s="1">
        <f t="shared" si="54"/>
        <v>0.81566068515497558</v>
      </c>
      <c r="AR49" s="1">
        <f t="shared" si="55"/>
        <v>0.1680672268907587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198.9</v>
      </c>
      <c r="C50">
        <v>200.4</v>
      </c>
      <c r="D50">
        <v>188.05</v>
      </c>
      <c r="E50">
        <v>189.5</v>
      </c>
      <c r="F50">
        <v>-9.4000000000000057</v>
      </c>
      <c r="G50">
        <v>-4.7259929612870817</v>
      </c>
      <c r="H50" s="1">
        <f t="shared" si="31"/>
        <v>-4.7259929612870817</v>
      </c>
      <c r="I50" s="1">
        <f t="shared" si="32"/>
        <v>4.7259929612870817</v>
      </c>
      <c r="J50" s="1">
        <f t="shared" si="33"/>
        <v>0.75414781297134237</v>
      </c>
      <c r="K50" s="1">
        <f t="shared" si="34"/>
        <v>0.76517150395777767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195.1</v>
      </c>
      <c r="T50">
        <v>200.5</v>
      </c>
      <c r="U50">
        <v>194.1</v>
      </c>
      <c r="V50">
        <v>198.9</v>
      </c>
      <c r="W50">
        <v>4.2000000000000171</v>
      </c>
      <c r="X50">
        <v>2.1571648690292839</v>
      </c>
      <c r="Y50" s="1">
        <f t="shared" si="42"/>
        <v>1.9477191184008262</v>
      </c>
      <c r="Z50" s="1">
        <f t="shared" si="43"/>
        <v>1.9477191184008262</v>
      </c>
      <c r="AA50" s="1">
        <f t="shared" si="44"/>
        <v>0.80442433383609568</v>
      </c>
      <c r="AB50" s="1">
        <f t="shared" si="45"/>
        <v>0.51255766273705794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204</v>
      </c>
      <c r="AJ50">
        <v>205</v>
      </c>
      <c r="AK50">
        <v>192.5</v>
      </c>
      <c r="AL50">
        <v>194.7</v>
      </c>
      <c r="AM50">
        <v>-6.6000000000000227</v>
      </c>
      <c r="AN50">
        <v>-3.2786885245901751</v>
      </c>
      <c r="AO50" s="1">
        <f t="shared" si="52"/>
        <v>-4.5588235294117698</v>
      </c>
      <c r="AP50" s="1">
        <f t="shared" si="53"/>
        <v>4.5588235294117698</v>
      </c>
      <c r="AQ50" s="1">
        <f t="shared" si="54"/>
        <v>0.49019607843137253</v>
      </c>
      <c r="AR50" s="1">
        <f t="shared" si="55"/>
        <v>1.129943502824853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215.4</v>
      </c>
      <c r="C51">
        <v>229.15</v>
      </c>
      <c r="D51">
        <v>208.55</v>
      </c>
      <c r="E51">
        <v>214.15</v>
      </c>
      <c r="F51">
        <v>-4</v>
      </c>
      <c r="G51">
        <v>-1.8336007334402931</v>
      </c>
      <c r="H51" s="1">
        <f t="shared" si="31"/>
        <v>-0.58031569173630448</v>
      </c>
      <c r="I51" s="1">
        <f t="shared" si="32"/>
        <v>0.58031569173630448</v>
      </c>
      <c r="J51" s="1">
        <f t="shared" si="33"/>
        <v>6.3834726090993499</v>
      </c>
      <c r="K51" s="1">
        <f t="shared" si="34"/>
        <v>2.6149894933457829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YES</v>
      </c>
      <c r="P51" s="1" t="str">
        <f t="shared" si="39"/>
        <v>YES</v>
      </c>
      <c r="Q51" s="1" t="str">
        <f t="shared" si="40"/>
        <v>NO</v>
      </c>
      <c r="R51" s="1" t="str">
        <f t="shared" si="41"/>
        <v>NO</v>
      </c>
      <c r="S51">
        <v>223.85</v>
      </c>
      <c r="T51">
        <v>229.8</v>
      </c>
      <c r="U51">
        <v>216.05</v>
      </c>
      <c r="V51">
        <v>218.15</v>
      </c>
      <c r="W51">
        <v>-3.1999999999999891</v>
      </c>
      <c r="X51">
        <v>-1.4456742715156941</v>
      </c>
      <c r="Y51" s="1">
        <f t="shared" si="42"/>
        <v>-2.5463480008934503</v>
      </c>
      <c r="Z51" s="1">
        <f t="shared" si="43"/>
        <v>2.5463480008934503</v>
      </c>
      <c r="AA51" s="1">
        <f t="shared" si="44"/>
        <v>2.6580299307572113</v>
      </c>
      <c r="AB51" s="1">
        <f t="shared" si="45"/>
        <v>0.96264038505615135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205.3</v>
      </c>
      <c r="AJ51">
        <v>229.9</v>
      </c>
      <c r="AK51">
        <v>203.4</v>
      </c>
      <c r="AL51">
        <v>221.35</v>
      </c>
      <c r="AM51">
        <v>17</v>
      </c>
      <c r="AN51">
        <v>8.3190604355272804</v>
      </c>
      <c r="AO51" s="1">
        <f t="shared" si="52"/>
        <v>7.8178275694106096</v>
      </c>
      <c r="AP51" s="1">
        <f t="shared" si="53"/>
        <v>7.8178275694106096</v>
      </c>
      <c r="AQ51" s="1">
        <f t="shared" si="54"/>
        <v>3.8626609442060138</v>
      </c>
      <c r="AR51" s="1">
        <f t="shared" si="55"/>
        <v>0.92547491475889221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100</v>
      </c>
      <c r="C52">
        <v>103</v>
      </c>
      <c r="D52">
        <v>99.95</v>
      </c>
      <c r="E52">
        <v>102.7</v>
      </c>
      <c r="F52">
        <v>3.5499999999999972</v>
      </c>
      <c r="G52">
        <v>3.580433686333834</v>
      </c>
      <c r="H52" s="1">
        <f t="shared" si="31"/>
        <v>2.7000000000000028</v>
      </c>
      <c r="I52" s="1">
        <f t="shared" si="32"/>
        <v>2.7000000000000028</v>
      </c>
      <c r="J52" s="1">
        <f t="shared" si="33"/>
        <v>0.29211295034079565</v>
      </c>
      <c r="K52" s="1">
        <f t="shared" si="34"/>
        <v>4.9999999999997158E-2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98</v>
      </c>
      <c r="T52">
        <v>100</v>
      </c>
      <c r="U52">
        <v>97.25</v>
      </c>
      <c r="V52">
        <v>99.15</v>
      </c>
      <c r="W52">
        <v>-0.1999999999999886</v>
      </c>
      <c r="X52">
        <v>-0.20130850528433691</v>
      </c>
      <c r="Y52" s="1">
        <f t="shared" si="42"/>
        <v>1.1734693877551079</v>
      </c>
      <c r="Z52" s="1">
        <f t="shared" si="43"/>
        <v>1.1734693877551079</v>
      </c>
      <c r="AA52" s="1">
        <f t="shared" si="44"/>
        <v>0.85728693898133557</v>
      </c>
      <c r="AB52" s="1">
        <f t="shared" si="45"/>
        <v>0.76530612244897955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99.65</v>
      </c>
      <c r="AJ52">
        <v>101</v>
      </c>
      <c r="AK52">
        <v>98.15</v>
      </c>
      <c r="AL52">
        <v>99.35</v>
      </c>
      <c r="AM52">
        <v>0.5</v>
      </c>
      <c r="AN52">
        <v>0.50581689428426913</v>
      </c>
      <c r="AO52" s="1">
        <f t="shared" si="52"/>
        <v>-0.30105368790768827</v>
      </c>
      <c r="AP52" s="1">
        <f t="shared" si="53"/>
        <v>0.30105368790768827</v>
      </c>
      <c r="AQ52" s="1">
        <f t="shared" si="54"/>
        <v>1.3547415955845401</v>
      </c>
      <c r="AR52" s="1">
        <f t="shared" si="55"/>
        <v>1.2078510317060782</v>
      </c>
      <c r="AS52" t="str">
        <f t="shared" si="56"/>
        <v>NO</v>
      </c>
      <c r="AT52" t="str">
        <f t="shared" si="57"/>
        <v>NO</v>
      </c>
      <c r="AU52" t="str">
        <f t="shared" si="58"/>
        <v>YES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1360</v>
      </c>
      <c r="C53">
        <v>1388</v>
      </c>
      <c r="D53">
        <v>1350</v>
      </c>
      <c r="E53">
        <v>1367.85</v>
      </c>
      <c r="F53">
        <v>-2.700000000000045</v>
      </c>
      <c r="G53">
        <v>-0.19700120389624939</v>
      </c>
      <c r="H53" s="1">
        <f t="shared" si="31"/>
        <v>0.57720588235293446</v>
      </c>
      <c r="I53" s="1">
        <f t="shared" si="32"/>
        <v>0.57720588235293446</v>
      </c>
      <c r="J53" s="1">
        <f t="shared" si="33"/>
        <v>1.4731147421135424</v>
      </c>
      <c r="K53" s="1">
        <f t="shared" si="34"/>
        <v>0.73529411764705876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1369.5</v>
      </c>
      <c r="T53">
        <v>1376</v>
      </c>
      <c r="U53">
        <v>1351</v>
      </c>
      <c r="V53">
        <v>1370.55</v>
      </c>
      <c r="W53">
        <v>-0.29999999999995453</v>
      </c>
      <c r="X53">
        <v>-2.188423241054489E-2</v>
      </c>
      <c r="Y53" s="1">
        <f t="shared" si="42"/>
        <v>7.6670317634169732E-2</v>
      </c>
      <c r="Z53" s="1">
        <f t="shared" si="43"/>
        <v>7.6670317634169732E-2</v>
      </c>
      <c r="AA53" s="1">
        <f t="shared" si="44"/>
        <v>0.39765057823501848</v>
      </c>
      <c r="AB53" s="1">
        <f t="shared" si="45"/>
        <v>1.3508579773640015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1360</v>
      </c>
      <c r="AJ53">
        <v>1383.95</v>
      </c>
      <c r="AK53">
        <v>1350.15</v>
      </c>
      <c r="AL53">
        <v>1370.85</v>
      </c>
      <c r="AM53">
        <v>21.949999999999822</v>
      </c>
      <c r="AN53">
        <v>1.6272518348283651</v>
      </c>
      <c r="AO53" s="1">
        <f t="shared" si="52"/>
        <v>0.7977941176470521</v>
      </c>
      <c r="AP53" s="1">
        <f t="shared" si="53"/>
        <v>0.7977941176470521</v>
      </c>
      <c r="AQ53" s="1">
        <f t="shared" si="54"/>
        <v>0.9556114819272814</v>
      </c>
      <c r="AR53" s="1">
        <f t="shared" si="55"/>
        <v>0.72426470588234626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2050</v>
      </c>
      <c r="C54">
        <v>2169.9499999999998</v>
      </c>
      <c r="D54">
        <v>2050</v>
      </c>
      <c r="E54">
        <v>2146.1999999999998</v>
      </c>
      <c r="F54">
        <v>132.7999999999997</v>
      </c>
      <c r="G54">
        <v>6.5958080858249586</v>
      </c>
      <c r="H54" s="1">
        <f t="shared" si="31"/>
        <v>4.6926829268292591</v>
      </c>
      <c r="I54" s="1">
        <f t="shared" si="32"/>
        <v>4.6926829268292591</v>
      </c>
      <c r="J54" s="1">
        <f t="shared" si="33"/>
        <v>1.1066070263721928</v>
      </c>
      <c r="K54" s="1">
        <f t="shared" si="34"/>
        <v>0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2053</v>
      </c>
      <c r="T54">
        <v>2059</v>
      </c>
      <c r="U54">
        <v>2006</v>
      </c>
      <c r="V54">
        <v>2013.4</v>
      </c>
      <c r="W54">
        <v>-35.650000000000091</v>
      </c>
      <c r="X54">
        <v>-1.73983065322955</v>
      </c>
      <c r="Y54" s="1">
        <f t="shared" si="42"/>
        <v>-1.928884559181681</v>
      </c>
      <c r="Z54" s="1">
        <f t="shared" si="43"/>
        <v>1.928884559181681</v>
      </c>
      <c r="AA54" s="1">
        <f t="shared" si="44"/>
        <v>0.29225523623964927</v>
      </c>
      <c r="AB54" s="1">
        <f t="shared" si="45"/>
        <v>0.36753749875832376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2050</v>
      </c>
      <c r="AJ54">
        <v>2069</v>
      </c>
      <c r="AK54">
        <v>2017.3</v>
      </c>
      <c r="AL54">
        <v>2049.0500000000002</v>
      </c>
      <c r="AM54">
        <v>6.0000000000002274</v>
      </c>
      <c r="AN54">
        <v>0.29367856880645249</v>
      </c>
      <c r="AO54" s="1">
        <f t="shared" si="52"/>
        <v>-4.6341463414625278E-2</v>
      </c>
      <c r="AP54" s="1">
        <f t="shared" si="53"/>
        <v>4.6341463414625278E-2</v>
      </c>
      <c r="AQ54" s="1">
        <f t="shared" si="54"/>
        <v>0.92682926829268286</v>
      </c>
      <c r="AR54" s="1">
        <f t="shared" si="55"/>
        <v>1.5494985481076706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59.5</v>
      </c>
      <c r="C55">
        <v>59.7</v>
      </c>
      <c r="D55">
        <v>55.5</v>
      </c>
      <c r="E55">
        <v>56.9</v>
      </c>
      <c r="F55">
        <v>-1.850000000000001</v>
      </c>
      <c r="G55">
        <v>-3.1489361702127678</v>
      </c>
      <c r="H55" s="1">
        <f t="shared" si="31"/>
        <v>-4.3697478991596661</v>
      </c>
      <c r="I55" s="1">
        <f t="shared" si="32"/>
        <v>4.3697478991596661</v>
      </c>
      <c r="J55" s="1">
        <f t="shared" si="33"/>
        <v>0.33613445378151741</v>
      </c>
      <c r="K55" s="1">
        <f t="shared" si="34"/>
        <v>2.4604569420035123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61.05</v>
      </c>
      <c r="T55">
        <v>61.05</v>
      </c>
      <c r="U55">
        <v>58.2</v>
      </c>
      <c r="V55">
        <v>58.75</v>
      </c>
      <c r="W55">
        <v>-1.899999999999999</v>
      </c>
      <c r="X55">
        <v>-3.1327287716405579</v>
      </c>
      <c r="Y55" s="1">
        <f t="shared" si="42"/>
        <v>-3.767403767403763</v>
      </c>
      <c r="Z55" s="1">
        <f t="shared" si="43"/>
        <v>3.767403767403763</v>
      </c>
      <c r="AA55" s="1">
        <f t="shared" si="44"/>
        <v>0</v>
      </c>
      <c r="AB55" s="1">
        <f t="shared" si="45"/>
        <v>0.93617021276595269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58.5</v>
      </c>
      <c r="AJ55">
        <v>61</v>
      </c>
      <c r="AK55">
        <v>58.5</v>
      </c>
      <c r="AL55">
        <v>60.65</v>
      </c>
      <c r="AM55">
        <v>2.2999999999999972</v>
      </c>
      <c r="AN55">
        <v>3.941730934018846</v>
      </c>
      <c r="AO55" s="1">
        <f t="shared" si="52"/>
        <v>3.6752136752136724</v>
      </c>
      <c r="AP55" s="1">
        <f t="shared" si="53"/>
        <v>3.6752136752136724</v>
      </c>
      <c r="AQ55" s="1">
        <f t="shared" si="54"/>
        <v>0.57708161582852668</v>
      </c>
      <c r="AR55" s="1">
        <f t="shared" si="55"/>
        <v>0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211</v>
      </c>
      <c r="C56">
        <v>211.35</v>
      </c>
      <c r="D56">
        <v>206.5</v>
      </c>
      <c r="E56">
        <v>209.65</v>
      </c>
      <c r="F56">
        <v>7.8000000000000114</v>
      </c>
      <c r="G56">
        <v>3.8642556353728081</v>
      </c>
      <c r="H56" s="1">
        <f t="shared" si="31"/>
        <v>-0.63981042654028164</v>
      </c>
      <c r="I56" s="1">
        <f t="shared" si="32"/>
        <v>0.63981042654028164</v>
      </c>
      <c r="J56" s="1">
        <f t="shared" si="33"/>
        <v>0.16587677725118213</v>
      </c>
      <c r="K56" s="1">
        <f t="shared" si="34"/>
        <v>1.5025041736227072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196.5</v>
      </c>
      <c r="T56">
        <v>202.7</v>
      </c>
      <c r="U56">
        <v>195.3</v>
      </c>
      <c r="V56">
        <v>201.85</v>
      </c>
      <c r="W56">
        <v>5.9499999999999886</v>
      </c>
      <c r="X56">
        <v>3.0372639101582379</v>
      </c>
      <c r="Y56" s="1">
        <f t="shared" si="42"/>
        <v>2.7226463104325673</v>
      </c>
      <c r="Z56" s="1">
        <f t="shared" si="43"/>
        <v>2.7226463104325673</v>
      </c>
      <c r="AA56" s="1">
        <f t="shared" si="44"/>
        <v>0.4211047807778025</v>
      </c>
      <c r="AB56" s="1">
        <f t="shared" si="45"/>
        <v>0.61068702290075749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196.5</v>
      </c>
      <c r="AJ56">
        <v>200.6</v>
      </c>
      <c r="AK56">
        <v>192.3</v>
      </c>
      <c r="AL56">
        <v>195.9</v>
      </c>
      <c r="AM56">
        <v>2.0999999999999939</v>
      </c>
      <c r="AN56">
        <v>1.083591331269347</v>
      </c>
      <c r="AO56" s="1">
        <f t="shared" si="52"/>
        <v>-0.30534351145037875</v>
      </c>
      <c r="AP56" s="1">
        <f t="shared" si="53"/>
        <v>0.30534351145037875</v>
      </c>
      <c r="AQ56" s="1">
        <f t="shared" si="54"/>
        <v>2.0865139949109386</v>
      </c>
      <c r="AR56" s="1">
        <f t="shared" si="55"/>
        <v>1.8376722817764135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2357.9499999999998</v>
      </c>
      <c r="C57">
        <v>2368</v>
      </c>
      <c r="D57">
        <v>2324.0500000000002</v>
      </c>
      <c r="E57">
        <v>2347.35</v>
      </c>
      <c r="F57">
        <v>20.049999999999731</v>
      </c>
      <c r="G57">
        <v>0.86151334164051596</v>
      </c>
      <c r="H57" s="1">
        <f t="shared" si="31"/>
        <v>-0.44954303526367861</v>
      </c>
      <c r="I57" s="1">
        <f t="shared" si="32"/>
        <v>0.44954303526367861</v>
      </c>
      <c r="J57" s="1">
        <f t="shared" si="33"/>
        <v>0.42621768909434815</v>
      </c>
      <c r="K57" s="1">
        <f t="shared" si="34"/>
        <v>0.99260868639102517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2267.4</v>
      </c>
      <c r="T57">
        <v>2377.9</v>
      </c>
      <c r="U57">
        <v>2267</v>
      </c>
      <c r="V57">
        <v>2327.3000000000002</v>
      </c>
      <c r="W57">
        <v>62.200000000000273</v>
      </c>
      <c r="X57">
        <v>2.7460156284490869</v>
      </c>
      <c r="Y57" s="1">
        <f t="shared" si="42"/>
        <v>2.641792361294879</v>
      </c>
      <c r="Z57" s="1">
        <f t="shared" si="43"/>
        <v>2.641792361294879</v>
      </c>
      <c r="AA57" s="1">
        <f t="shared" si="44"/>
        <v>2.1741932711725993</v>
      </c>
      <c r="AB57" s="1">
        <f t="shared" si="45"/>
        <v>1.7641351327515698E-2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2255.8000000000002</v>
      </c>
      <c r="AJ57">
        <v>2309</v>
      </c>
      <c r="AK57">
        <v>2240.9499999999998</v>
      </c>
      <c r="AL57">
        <v>2265.1</v>
      </c>
      <c r="AM57">
        <v>39.25</v>
      </c>
      <c r="AN57">
        <v>1.7633712963586941</v>
      </c>
      <c r="AO57" s="1">
        <f t="shared" si="52"/>
        <v>0.41227059136447047</v>
      </c>
      <c r="AP57" s="1">
        <f t="shared" si="53"/>
        <v>0.41227059136447047</v>
      </c>
      <c r="AQ57" s="1">
        <f t="shared" si="54"/>
        <v>1.9381042779568272</v>
      </c>
      <c r="AR57" s="1">
        <f t="shared" si="55"/>
        <v>0.65830304104975446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743</v>
      </c>
      <c r="C58">
        <v>769.65</v>
      </c>
      <c r="D58">
        <v>743</v>
      </c>
      <c r="E58">
        <v>762.4</v>
      </c>
      <c r="F58">
        <v>23.949999999999928</v>
      </c>
      <c r="G58">
        <v>3.2432798429142031</v>
      </c>
      <c r="H58" s="1">
        <f t="shared" si="31"/>
        <v>2.6110363391655422</v>
      </c>
      <c r="I58" s="1">
        <f t="shared" si="32"/>
        <v>2.6110363391655422</v>
      </c>
      <c r="J58" s="1">
        <f t="shared" si="33"/>
        <v>0.95094438614900312</v>
      </c>
      <c r="K58" s="1">
        <f t="shared" si="34"/>
        <v>0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725</v>
      </c>
      <c r="T58">
        <v>743.4</v>
      </c>
      <c r="U58">
        <v>723.95</v>
      </c>
      <c r="V58">
        <v>738.45</v>
      </c>
      <c r="W58">
        <v>11.75</v>
      </c>
      <c r="X58">
        <v>1.6168983074170911</v>
      </c>
      <c r="Y58" s="1">
        <f t="shared" si="42"/>
        <v>1.8551724137931096</v>
      </c>
      <c r="Z58" s="1">
        <f t="shared" si="43"/>
        <v>1.8551724137931096</v>
      </c>
      <c r="AA58" s="1">
        <f t="shared" si="44"/>
        <v>0.67032297379645622</v>
      </c>
      <c r="AB58" s="1">
        <f t="shared" si="45"/>
        <v>0.14482758620689026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715.15</v>
      </c>
      <c r="AJ58">
        <v>737.9</v>
      </c>
      <c r="AK58">
        <v>715.15</v>
      </c>
      <c r="AL58">
        <v>726.7</v>
      </c>
      <c r="AM58">
        <v>15.400000000000089</v>
      </c>
      <c r="AN58">
        <v>2.1650499086180361</v>
      </c>
      <c r="AO58" s="1">
        <f t="shared" si="52"/>
        <v>1.6150457945885575</v>
      </c>
      <c r="AP58" s="1">
        <f t="shared" si="53"/>
        <v>1.6150457945885575</v>
      </c>
      <c r="AQ58" s="1">
        <f t="shared" si="54"/>
        <v>1.5412137057933029</v>
      </c>
      <c r="AR58" s="1">
        <f t="shared" si="55"/>
        <v>0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63.5</v>
      </c>
      <c r="C59">
        <v>64.5</v>
      </c>
      <c r="D59">
        <v>62.3</v>
      </c>
      <c r="E59">
        <v>63.55</v>
      </c>
      <c r="F59">
        <v>0.44999999999999568</v>
      </c>
      <c r="G59">
        <v>0.7131537242472199</v>
      </c>
      <c r="H59" s="1">
        <f t="shared" si="31"/>
        <v>7.8740157480310477E-2</v>
      </c>
      <c r="I59" s="1">
        <f t="shared" si="32"/>
        <v>7.8740157480310477E-2</v>
      </c>
      <c r="J59" s="1">
        <f t="shared" si="33"/>
        <v>1.4948859166011061</v>
      </c>
      <c r="K59" s="1">
        <f t="shared" si="34"/>
        <v>1.8897637795275635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62.8</v>
      </c>
      <c r="T59">
        <v>63.4</v>
      </c>
      <c r="U59">
        <v>62.15</v>
      </c>
      <c r="V59">
        <v>63.1</v>
      </c>
      <c r="W59">
        <v>0.30000000000000432</v>
      </c>
      <c r="X59">
        <v>0.47770700636943358</v>
      </c>
      <c r="Y59" s="1">
        <f t="shared" si="42"/>
        <v>0.47770700636943358</v>
      </c>
      <c r="Z59" s="1">
        <f t="shared" si="43"/>
        <v>0.47770700636943358</v>
      </c>
      <c r="AA59" s="1">
        <f t="shared" si="44"/>
        <v>0.47543581616481323</v>
      </c>
      <c r="AB59" s="1">
        <f t="shared" si="45"/>
        <v>1.0350318471337558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62</v>
      </c>
      <c r="AJ59">
        <v>63.8</v>
      </c>
      <c r="AK59">
        <v>61.1</v>
      </c>
      <c r="AL59">
        <v>62.8</v>
      </c>
      <c r="AM59">
        <v>1.149999999999999</v>
      </c>
      <c r="AN59">
        <v>1.865369018653688</v>
      </c>
      <c r="AO59" s="1">
        <f t="shared" si="52"/>
        <v>1.2903225806451568</v>
      </c>
      <c r="AP59" s="1">
        <f t="shared" si="53"/>
        <v>1.2903225806451568</v>
      </c>
      <c r="AQ59" s="1">
        <f t="shared" si="54"/>
        <v>1.5923566878980893</v>
      </c>
      <c r="AR59" s="1">
        <f t="shared" si="55"/>
        <v>1.4516129032258041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1528</v>
      </c>
      <c r="C60">
        <v>1613.8</v>
      </c>
      <c r="D60">
        <v>1528</v>
      </c>
      <c r="E60">
        <v>1592.65</v>
      </c>
      <c r="F60">
        <v>68.450000000000045</v>
      </c>
      <c r="G60">
        <v>4.4908804618816456</v>
      </c>
      <c r="H60" s="1">
        <f t="shared" si="31"/>
        <v>4.2310209424083833</v>
      </c>
      <c r="I60" s="1">
        <f t="shared" si="32"/>
        <v>4.2310209424083833</v>
      </c>
      <c r="J60" s="1">
        <f t="shared" si="33"/>
        <v>1.3279753869337183</v>
      </c>
      <c r="K60" s="1">
        <f t="shared" si="34"/>
        <v>0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1506</v>
      </c>
      <c r="T60">
        <v>1540</v>
      </c>
      <c r="U60">
        <v>1473.65</v>
      </c>
      <c r="V60">
        <v>1524.2</v>
      </c>
      <c r="W60">
        <v>26.700000000000049</v>
      </c>
      <c r="X60">
        <v>1.782971619365612</v>
      </c>
      <c r="Y60" s="1">
        <f t="shared" si="42"/>
        <v>1.208499335989379</v>
      </c>
      <c r="Z60" s="1">
        <f t="shared" si="43"/>
        <v>1.208499335989379</v>
      </c>
      <c r="AA60" s="1">
        <f t="shared" si="44"/>
        <v>1.0366093688492295</v>
      </c>
      <c r="AB60" s="1">
        <f t="shared" si="45"/>
        <v>2.1480743691899011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1492</v>
      </c>
      <c r="AJ60">
        <v>1519.65</v>
      </c>
      <c r="AK60">
        <v>1487.7</v>
      </c>
      <c r="AL60">
        <v>1497.5</v>
      </c>
      <c r="AM60">
        <v>6.4000000000000909</v>
      </c>
      <c r="AN60">
        <v>0.42921333243914511</v>
      </c>
      <c r="AO60" s="1">
        <f t="shared" si="52"/>
        <v>0.3686327077747989</v>
      </c>
      <c r="AP60" s="1">
        <f t="shared" si="53"/>
        <v>0.3686327077747989</v>
      </c>
      <c r="AQ60" s="1">
        <f t="shared" si="54"/>
        <v>1.4791318864774685</v>
      </c>
      <c r="AR60" s="1">
        <f t="shared" si="55"/>
        <v>0.28820375335120335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300</v>
      </c>
      <c r="C61">
        <v>306.64999999999998</v>
      </c>
      <c r="D61">
        <v>297.25</v>
      </c>
      <c r="E61">
        <v>302.64999999999998</v>
      </c>
      <c r="F61">
        <v>6.1499999999999773</v>
      </c>
      <c r="G61">
        <v>2.074198988195608</v>
      </c>
      <c r="H61" s="1">
        <f t="shared" si="31"/>
        <v>0.88333333333332575</v>
      </c>
      <c r="I61" s="1">
        <f t="shared" si="32"/>
        <v>0.88333333333332575</v>
      </c>
      <c r="J61" s="1">
        <f t="shared" si="33"/>
        <v>1.3216586816454652</v>
      </c>
      <c r="K61" s="1">
        <f t="shared" si="34"/>
        <v>0.91666666666666663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296.25</v>
      </c>
      <c r="T61">
        <v>298.60000000000002</v>
      </c>
      <c r="U61">
        <v>292.60000000000002</v>
      </c>
      <c r="V61">
        <v>296.5</v>
      </c>
      <c r="W61">
        <v>0.80000000000001137</v>
      </c>
      <c r="X61">
        <v>0.27054447074738303</v>
      </c>
      <c r="Y61" s="1">
        <f t="shared" si="42"/>
        <v>8.4388185654008435E-2</v>
      </c>
      <c r="Z61" s="1">
        <f t="shared" si="43"/>
        <v>8.4388185654008435E-2</v>
      </c>
      <c r="AA61" s="1">
        <f t="shared" si="44"/>
        <v>0.70826306913997394</v>
      </c>
      <c r="AB61" s="1">
        <f t="shared" si="45"/>
        <v>1.2320675105485155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290.14999999999998</v>
      </c>
      <c r="AJ61">
        <v>298.2</v>
      </c>
      <c r="AK61">
        <v>289.14999999999998</v>
      </c>
      <c r="AL61">
        <v>295.7</v>
      </c>
      <c r="AM61">
        <v>8.9499999999999886</v>
      </c>
      <c r="AN61">
        <v>3.1211857018308589</v>
      </c>
      <c r="AO61" s="1">
        <f t="shared" si="52"/>
        <v>1.9128037222126526</v>
      </c>
      <c r="AP61" s="1">
        <f t="shared" si="53"/>
        <v>1.9128037222126526</v>
      </c>
      <c r="AQ61" s="1">
        <f t="shared" si="54"/>
        <v>0.84545147108555962</v>
      </c>
      <c r="AR61" s="1">
        <f t="shared" si="55"/>
        <v>0.34464931931759435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2506</v>
      </c>
      <c r="C62">
        <v>2686.15</v>
      </c>
      <c r="D62">
        <v>2500</v>
      </c>
      <c r="E62">
        <v>2651.7</v>
      </c>
      <c r="F62">
        <v>152.2999999999997</v>
      </c>
      <c r="G62">
        <v>6.0934624309834247</v>
      </c>
      <c r="H62" s="1">
        <f t="shared" si="31"/>
        <v>5.8140462889066171</v>
      </c>
      <c r="I62" s="1">
        <f t="shared" si="32"/>
        <v>5.8140462889066171</v>
      </c>
      <c r="J62" s="1">
        <f t="shared" si="33"/>
        <v>1.2991665723875354</v>
      </c>
      <c r="K62" s="1">
        <f t="shared" si="34"/>
        <v>0.23942537909018355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2474</v>
      </c>
      <c r="T62">
        <v>2510</v>
      </c>
      <c r="U62">
        <v>2472.8000000000002</v>
      </c>
      <c r="V62">
        <v>2499.4</v>
      </c>
      <c r="W62">
        <v>26.650000000000091</v>
      </c>
      <c r="X62">
        <v>1.0777474471742019</v>
      </c>
      <c r="Y62" s="1">
        <f t="shared" si="42"/>
        <v>1.0266774454325016</v>
      </c>
      <c r="Z62" s="1">
        <f t="shared" si="43"/>
        <v>1.0266774454325016</v>
      </c>
      <c r="AA62" s="1">
        <f t="shared" si="44"/>
        <v>0.42410178442825913</v>
      </c>
      <c r="AB62" s="1">
        <f t="shared" si="45"/>
        <v>4.8504446240898065E-2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2470.0500000000002</v>
      </c>
      <c r="AJ62">
        <v>2524.85</v>
      </c>
      <c r="AK62">
        <v>2460.1</v>
      </c>
      <c r="AL62">
        <v>2472.75</v>
      </c>
      <c r="AM62">
        <v>17.25</v>
      </c>
      <c r="AN62">
        <v>0.70250458155161877</v>
      </c>
      <c r="AO62" s="1">
        <f t="shared" si="52"/>
        <v>0.10930952814719613</v>
      </c>
      <c r="AP62" s="1">
        <f t="shared" si="53"/>
        <v>0.10930952814719613</v>
      </c>
      <c r="AQ62" s="1">
        <f t="shared" si="54"/>
        <v>2.106965928621976</v>
      </c>
      <c r="AR62" s="1">
        <f t="shared" si="55"/>
        <v>0.40282585372766838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59230.05</v>
      </c>
      <c r="C63">
        <v>59800</v>
      </c>
      <c r="D63">
        <v>58199.85</v>
      </c>
      <c r="E63">
        <v>58519.85</v>
      </c>
      <c r="F63">
        <v>-706.84999999999854</v>
      </c>
      <c r="G63">
        <v>-1.1934651094860911</v>
      </c>
      <c r="H63" s="1">
        <f t="shared" si="31"/>
        <v>-1.1990535209745803</v>
      </c>
      <c r="I63" s="1">
        <f t="shared" si="32"/>
        <v>1.1990535209745803</v>
      </c>
      <c r="J63" s="1">
        <f t="shared" si="33"/>
        <v>0.9622649313988374</v>
      </c>
      <c r="K63" s="1">
        <f t="shared" si="34"/>
        <v>0.54682300108424742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59100</v>
      </c>
      <c r="T63">
        <v>59400</v>
      </c>
      <c r="U63">
        <v>58445.9</v>
      </c>
      <c r="V63">
        <v>59226.7</v>
      </c>
      <c r="W63">
        <v>92.649999999994179</v>
      </c>
      <c r="X63">
        <v>0.15667792075799669</v>
      </c>
      <c r="Y63" s="1">
        <f t="shared" si="42"/>
        <v>0.21438240270727091</v>
      </c>
      <c r="Z63" s="1">
        <f t="shared" si="43"/>
        <v>0.21438240270727091</v>
      </c>
      <c r="AA63" s="1">
        <f t="shared" si="44"/>
        <v>0.29260451789480579</v>
      </c>
      <c r="AB63" s="1">
        <f t="shared" si="45"/>
        <v>1.1067681895093038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58865</v>
      </c>
      <c r="AJ63">
        <v>59399</v>
      </c>
      <c r="AK63">
        <v>58700</v>
      </c>
      <c r="AL63">
        <v>59134.05</v>
      </c>
      <c r="AM63">
        <v>370.5</v>
      </c>
      <c r="AN63">
        <v>0.63049288206719978</v>
      </c>
      <c r="AO63" s="1">
        <f t="shared" si="52"/>
        <v>0.4570627707466286</v>
      </c>
      <c r="AP63" s="1">
        <f t="shared" si="53"/>
        <v>0.4570627707466286</v>
      </c>
      <c r="AQ63" s="1">
        <f t="shared" si="54"/>
        <v>0.44804981224860652</v>
      </c>
      <c r="AR63" s="1">
        <f t="shared" si="55"/>
        <v>0.2803023868172938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911</v>
      </c>
      <c r="C64">
        <v>949</v>
      </c>
      <c r="D64">
        <v>911</v>
      </c>
      <c r="E64">
        <v>929.75</v>
      </c>
      <c r="F64">
        <v>23.649999999999981</v>
      </c>
      <c r="G64">
        <v>2.6100871868447171</v>
      </c>
      <c r="H64" s="1">
        <f t="shared" si="31"/>
        <v>2.0581778265642154</v>
      </c>
      <c r="I64" s="1">
        <f t="shared" si="32"/>
        <v>2.0581778265642154</v>
      </c>
      <c r="J64" s="1">
        <f t="shared" si="33"/>
        <v>2.0704490454423232</v>
      </c>
      <c r="K64" s="1">
        <f t="shared" si="34"/>
        <v>0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898.9</v>
      </c>
      <c r="T64">
        <v>909.8</v>
      </c>
      <c r="U64">
        <v>895.1</v>
      </c>
      <c r="V64">
        <v>906.1</v>
      </c>
      <c r="W64">
        <v>9.7000000000000455</v>
      </c>
      <c r="X64">
        <v>1.0821062025881349</v>
      </c>
      <c r="Y64" s="1">
        <f t="shared" si="42"/>
        <v>0.80097897430192966</v>
      </c>
      <c r="Z64" s="1">
        <f t="shared" si="43"/>
        <v>0.80097897430192966</v>
      </c>
      <c r="AA64" s="1">
        <f t="shared" si="44"/>
        <v>0.40834344995032906</v>
      </c>
      <c r="AB64" s="1">
        <f t="shared" si="45"/>
        <v>0.42273890310378848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900</v>
      </c>
      <c r="AJ64">
        <v>909.45</v>
      </c>
      <c r="AK64">
        <v>885</v>
      </c>
      <c r="AL64">
        <v>896.4</v>
      </c>
      <c r="AM64">
        <v>2.1499999999999768</v>
      </c>
      <c r="AN64">
        <v>0.2404249370981244</v>
      </c>
      <c r="AO64" s="1">
        <f t="shared" si="52"/>
        <v>-0.40000000000000252</v>
      </c>
      <c r="AP64" s="1">
        <f t="shared" si="53"/>
        <v>0.40000000000000252</v>
      </c>
      <c r="AQ64" s="1">
        <f t="shared" si="54"/>
        <v>1.0500000000000052</v>
      </c>
      <c r="AR64" s="1">
        <f t="shared" si="55"/>
        <v>1.271753681392233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NO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131.69999999999999</v>
      </c>
      <c r="C65">
        <v>135.44999999999999</v>
      </c>
      <c r="D65">
        <v>131.1</v>
      </c>
      <c r="E65">
        <v>133.44999999999999</v>
      </c>
      <c r="F65">
        <v>2.5999999999999939</v>
      </c>
      <c r="G65">
        <v>1.9870080244554791</v>
      </c>
      <c r="H65" s="1">
        <f t="shared" si="31"/>
        <v>1.328777524677297</v>
      </c>
      <c r="I65" s="1">
        <f t="shared" si="32"/>
        <v>1.328777524677297</v>
      </c>
      <c r="J65" s="1">
        <f t="shared" si="33"/>
        <v>1.4986886474334957</v>
      </c>
      <c r="K65" s="1">
        <f t="shared" si="34"/>
        <v>0.45558086560364036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131.1</v>
      </c>
      <c r="T65">
        <v>132</v>
      </c>
      <c r="U65">
        <v>129.35</v>
      </c>
      <c r="V65">
        <v>130.85</v>
      </c>
      <c r="W65">
        <v>0.44999999999998858</v>
      </c>
      <c r="X65">
        <v>0.34509202453986859</v>
      </c>
      <c r="Y65" s="1">
        <f t="shared" si="42"/>
        <v>-0.1906941266209001</v>
      </c>
      <c r="Z65" s="1">
        <f t="shared" si="43"/>
        <v>0.1906941266209001</v>
      </c>
      <c r="AA65" s="1">
        <f t="shared" si="44"/>
        <v>0.68649885583524461</v>
      </c>
      <c r="AB65" s="1">
        <f t="shared" si="45"/>
        <v>1.146350783339702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131.69999999999999</v>
      </c>
      <c r="AJ65">
        <v>133.85</v>
      </c>
      <c r="AK65">
        <v>128.55000000000001</v>
      </c>
      <c r="AL65">
        <v>130.4</v>
      </c>
      <c r="AM65">
        <v>0.30000000000001142</v>
      </c>
      <c r="AN65">
        <v>0.23059185242122321</v>
      </c>
      <c r="AO65" s="1">
        <f t="shared" si="52"/>
        <v>-0.98709187547455046</v>
      </c>
      <c r="AP65" s="1">
        <f t="shared" si="53"/>
        <v>0.98709187547455046</v>
      </c>
      <c r="AQ65" s="1">
        <f t="shared" si="54"/>
        <v>1.6324981017463978</v>
      </c>
      <c r="AR65" s="1">
        <f t="shared" si="55"/>
        <v>1.4187116564417135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158.5</v>
      </c>
      <c r="C66">
        <v>162.9</v>
      </c>
      <c r="D66">
        <v>158</v>
      </c>
      <c r="E66">
        <v>158.75</v>
      </c>
      <c r="F66">
        <v>1.5</v>
      </c>
      <c r="G66">
        <v>0.95389507154213027</v>
      </c>
      <c r="H66" s="1">
        <f t="shared" ref="H66:H101" si="62">(E66-B66)/B66*100</f>
        <v>0.15772870662460567</v>
      </c>
      <c r="I66" s="1">
        <f t="shared" ref="I66:I97" si="63">ABS(H66)</f>
        <v>0.15772870662460567</v>
      </c>
      <c r="J66" s="1">
        <f t="shared" ref="J66:J101" si="64">IF(H66&gt;=0,(C66-E66)/E66*100,(C66-B66)/B66*100)</f>
        <v>2.6141732283464605</v>
      </c>
      <c r="K66" s="1">
        <f t="shared" ref="K66:K101" si="65">IF(H66&gt;=0,(B66-D66)/B66*100,(E66-D66)/E66*100)</f>
        <v>0.31545741324921134</v>
      </c>
      <c r="L66" s="1" t="str">
        <f t="shared" ref="L66:L97" si="66">IF(AND((K66-J66)&gt;1.5,I66&lt;0.5),"YES","NO")</f>
        <v>NO</v>
      </c>
      <c r="M66" t="str">
        <f t="shared" ref="M66:M101" si="67">IF(AND((K66-J66)&gt;1.5,I66&lt;2,I66&gt;0.5),"YES","NO")</f>
        <v>NO</v>
      </c>
      <c r="N66" t="str">
        <f t="shared" ref="N66:N101" si="68">IF(AND((J66-K66)&gt;1.5,I66&lt;0.5),"YES","NO")</f>
        <v>YES</v>
      </c>
      <c r="O66" s="1" t="str">
        <f t="shared" ref="O66:O101" si="69">IF(AND((J66-K66)&gt;1.5,I66&lt;2,I66&gt;0.5),"YES","NO")</f>
        <v>NO</v>
      </c>
      <c r="P66" s="1" t="str">
        <f t="shared" ref="P66:P101" si="70">IF(AND(I66&lt;1,J66&gt;1.5,K66&gt;1.5),"YES","NO")</f>
        <v>NO</v>
      </c>
      <c r="Q66" s="1" t="str">
        <f t="shared" ref="Q66:Q101" si="71">IF(AND(I66&gt;5,J66&lt;0.25,K66&lt;0.25,H66&gt;0),"YES","NO")</f>
        <v>NO</v>
      </c>
      <c r="R66" s="1" t="str">
        <f t="shared" ref="R66:R101" si="72">IF(AND(I67&gt;5,J67&lt;0.25,K67&lt;0.25,H67&lt;0),"YES","NO")</f>
        <v>NO</v>
      </c>
      <c r="S66">
        <v>147</v>
      </c>
      <c r="T66">
        <v>158</v>
      </c>
      <c r="U66">
        <v>146.05000000000001</v>
      </c>
      <c r="V66">
        <v>157.25</v>
      </c>
      <c r="W66">
        <v>9.9499999999999886</v>
      </c>
      <c r="X66">
        <v>6.7549219280380086</v>
      </c>
      <c r="Y66" s="1">
        <f t="shared" ref="Y66:Y101" si="73">(V66-S66)/S66*100</f>
        <v>6.9727891156462576</v>
      </c>
      <c r="Z66" s="1">
        <f t="shared" ref="Z66:Z97" si="74">ABS(Y66)</f>
        <v>6.9727891156462576</v>
      </c>
      <c r="AA66" s="1">
        <f t="shared" ref="AA66:AA101" si="75">IF(Y66&gt;=0,(T66-V66)/V66*100,(T66-S66)/S66*100)</f>
        <v>0.47694753577106513</v>
      </c>
      <c r="AB66" s="1">
        <f t="shared" ref="AB66:AB101" si="76">IF(Y66&gt;=0,(S66-U66)/S66*100,(V66-U66)/V66*100)</f>
        <v>0.64625850340135282</v>
      </c>
      <c r="AC66" s="1" t="str">
        <f t="shared" ref="AC66:AC101" si="77">IF(AND(I66&lt;Z66/2,S66&gt;E66,E66&gt;(S66+V66)/2,V66&lt;B66,B66&lt;(S66+V66)/2),"YES","NO")</f>
        <v>NO</v>
      </c>
      <c r="AD66" s="1" t="str">
        <f t="shared" ref="AD66:AD101" si="78">IF(AND(I66&lt;Z66/2,V66&gt;B66,B66&gt;(S66+V66)/2,S66&lt;E66,E66&lt;(S66+V66)/2),"YES","NO")</f>
        <v>NO</v>
      </c>
      <c r="AE66" s="1" t="str">
        <f t="shared" ref="AE66:AE101" si="79">IF(AND(I66&gt;=2*Z66,E66&gt;S66,S66&gt;(B66+E66)/2,B66&lt;V66,V66&lt;(B66+E66)/2),"YES","NO")</f>
        <v>NO</v>
      </c>
      <c r="AF66" s="1" t="str">
        <f t="shared" ref="AF66:AF101" si="80">IF(AND(I66&gt;=2*Z66,E66&lt;S66,S66&lt;(B66+E66)/2,B66&gt;V66,V66&gt;(B66+E66)/2),"YES","NO")</f>
        <v>NO</v>
      </c>
      <c r="AG66" s="1" t="str">
        <f t="shared" ref="AG66:AG101" si="81">IF(AND(B66&lt;V66,E66&lt;S66,E66&gt;(S66+V66)/2,I66&gt;3,Z66&gt;3),"YES","NO")</f>
        <v>NO</v>
      </c>
      <c r="AH66" s="1" t="str">
        <f t="shared" ref="AH66:AH101" si="82">IF(AND(B66&gt;V66,E66&gt;S66,E66&lt;(S66+V66)/2,Z66&gt;3,I66&gt;3),"YES","NO")</f>
        <v>NO</v>
      </c>
      <c r="AI66">
        <v>146.5</v>
      </c>
      <c r="AJ66">
        <v>148.15</v>
      </c>
      <c r="AK66">
        <v>144.5</v>
      </c>
      <c r="AL66">
        <v>147.30000000000001</v>
      </c>
      <c r="AM66">
        <v>3.7000000000000171</v>
      </c>
      <c r="AN66">
        <v>2.5766016713092039</v>
      </c>
      <c r="AO66" s="1">
        <f t="shared" ref="AO66:AO101" si="83">(AL66-AI66)/AI66*100</f>
        <v>0.54607508532423976</v>
      </c>
      <c r="AP66" s="1">
        <f t="shared" ref="AP66:AP97" si="84">ABS(AO66)</f>
        <v>0.54607508532423976</v>
      </c>
      <c r="AQ66" s="1">
        <f t="shared" ref="AQ66:AQ101" si="85">IF(AO66&gt;=0,(AJ66-AL66)/AL66*100,(AJ66-AI66)/AI66*100)</f>
        <v>0.57705363204344484</v>
      </c>
      <c r="AR66" s="1">
        <f t="shared" ref="AR66:AR101" si="86">IF(AO66&gt;=0,(AI66-AK66)/AI66*100,(AL66-AK66)/AL66*100)</f>
        <v>1.3651877133105803</v>
      </c>
      <c r="AS66" t="str">
        <f t="shared" ref="AS66:AS101" si="87">IF(AND(AO66&lt;0,AP66&gt;1.5,Y66&lt;0,Z66&gt;1.5,AL66&gt;S66,AL66&lt;E66,H66&gt;0,I66&gt;1.5),"YES","NO")</f>
        <v>NO</v>
      </c>
      <c r="AT66" t="str">
        <f t="shared" ref="AT66:AT101" si="88">IF(AND(AO66&gt;0,AP66&gt;1.5,Y66&gt;0,Z66&gt;1.5,AL66&lt;S66,AL66&gt;E66,H66&lt;0,I66&gt;1.5),"YES","NO")</f>
        <v>NO</v>
      </c>
      <c r="AU66" t="str">
        <f t="shared" ref="AU66:AU101" si="89">IF(AND(AO66&lt;0,S66&lt;AL66,V66&lt;AL66,B66&gt;V66,E66&gt;V66,H66&gt;0),"YES","NO")</f>
        <v>NO</v>
      </c>
      <c r="AV66" t="str">
        <f t="shared" ref="AV66:AV101" si="90">IF(AND(AO66&gt;0,S66&gt;AL66,V66&gt;AL66,B66&lt;V66,E66&lt;V66,H66&lt;0),"YES","NO")</f>
        <v>NO</v>
      </c>
      <c r="AW66" t="str">
        <f t="shared" ref="AW66:AW101" si="91">IF(AND(AO66&gt;0,AP66&gt;1,Y66&gt;0,Z66&gt;1,V66&gt;AL66,S66&gt;AI66,S66&lt;AL66,H66&gt;0,I66&gt;1,E66&gt;V66,B66&lt;V66,B66&gt;S66),"YES","NO")</f>
        <v>NO</v>
      </c>
      <c r="AX66" t="str">
        <f t="shared" ref="AX66:AX101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30.1</v>
      </c>
      <c r="C67">
        <v>30.65</v>
      </c>
      <c r="D67">
        <v>29.65</v>
      </c>
      <c r="E67">
        <v>29.85</v>
      </c>
      <c r="F67">
        <v>-9.9999999999997868E-2</v>
      </c>
      <c r="G67">
        <v>-0.33388981636059389</v>
      </c>
      <c r="H67" s="1">
        <f t="shared" si="62"/>
        <v>-0.83056478405315604</v>
      </c>
      <c r="I67" s="1">
        <f t="shared" si="63"/>
        <v>0.83056478405315604</v>
      </c>
      <c r="J67" s="1">
        <f t="shared" si="64"/>
        <v>1.827242524916934</v>
      </c>
      <c r="K67" s="1">
        <f t="shared" si="65"/>
        <v>0.67001675041876996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30.6</v>
      </c>
      <c r="T67">
        <v>30.8</v>
      </c>
      <c r="U67">
        <v>29.75</v>
      </c>
      <c r="V67">
        <v>29.95</v>
      </c>
      <c r="W67">
        <v>-5.0000000000000711E-2</v>
      </c>
      <c r="X67">
        <v>-0.16666666666666899</v>
      </c>
      <c r="Y67" s="1">
        <f t="shared" si="73"/>
        <v>-2.1241830065359548</v>
      </c>
      <c r="Z67" s="1">
        <f t="shared" si="74"/>
        <v>2.1241830065359548</v>
      </c>
      <c r="AA67" s="1">
        <f t="shared" si="75"/>
        <v>0.65359477124182774</v>
      </c>
      <c r="AB67" s="1">
        <f t="shared" si="76"/>
        <v>0.66777963272119967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29.1</v>
      </c>
      <c r="AJ67">
        <v>30.2</v>
      </c>
      <c r="AK67">
        <v>29.1</v>
      </c>
      <c r="AL67">
        <v>30</v>
      </c>
      <c r="AM67">
        <v>1</v>
      </c>
      <c r="AN67">
        <v>3.4482758620689649</v>
      </c>
      <c r="AO67" s="1">
        <f t="shared" si="83"/>
        <v>3.092783505154634</v>
      </c>
      <c r="AP67" s="1">
        <f t="shared" si="84"/>
        <v>3.092783505154634</v>
      </c>
      <c r="AQ67" s="1">
        <f t="shared" si="85"/>
        <v>0.6666666666666643</v>
      </c>
      <c r="AR67" s="1">
        <f t="shared" si="86"/>
        <v>0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605</v>
      </c>
      <c r="C68">
        <v>631.9</v>
      </c>
      <c r="D68">
        <v>605</v>
      </c>
      <c r="E68">
        <v>620.29999999999995</v>
      </c>
      <c r="F68">
        <v>22.449999999999928</v>
      </c>
      <c r="G68">
        <v>3.755122522371821</v>
      </c>
      <c r="H68" s="1">
        <f t="shared" si="62"/>
        <v>2.5289256198347032</v>
      </c>
      <c r="I68" s="1">
        <f t="shared" si="63"/>
        <v>2.5289256198347032</v>
      </c>
      <c r="J68" s="1">
        <f t="shared" si="64"/>
        <v>1.8700628728034858</v>
      </c>
      <c r="K68" s="1">
        <f t="shared" si="65"/>
        <v>0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590</v>
      </c>
      <c r="T68">
        <v>600.9</v>
      </c>
      <c r="U68">
        <v>580.54999999999995</v>
      </c>
      <c r="V68">
        <v>597.85</v>
      </c>
      <c r="W68">
        <v>8.7000000000000455</v>
      </c>
      <c r="X68">
        <v>1.4767037257065341</v>
      </c>
      <c r="Y68" s="1">
        <f t="shared" si="73"/>
        <v>1.330508474576275</v>
      </c>
      <c r="Z68" s="1">
        <f t="shared" si="74"/>
        <v>1.330508474576275</v>
      </c>
      <c r="AA68" s="1">
        <f t="shared" si="75"/>
        <v>0.51016141172534157</v>
      </c>
      <c r="AB68" s="1">
        <f t="shared" si="76"/>
        <v>1.601694915254245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594.45000000000005</v>
      </c>
      <c r="AJ68">
        <v>600.6</v>
      </c>
      <c r="AK68">
        <v>580.20000000000005</v>
      </c>
      <c r="AL68">
        <v>589.15</v>
      </c>
      <c r="AM68">
        <v>-4.7000000000000446</v>
      </c>
      <c r="AN68">
        <v>-0.79144565125874289</v>
      </c>
      <c r="AO68" s="1">
        <f t="shared" si="83"/>
        <v>-0.89158045251914675</v>
      </c>
      <c r="AP68" s="1">
        <f t="shared" si="84"/>
        <v>0.89158045251914675</v>
      </c>
      <c r="AQ68" s="1">
        <f t="shared" si="85"/>
        <v>1.034569770375974</v>
      </c>
      <c r="AR68" s="1">
        <f t="shared" si="86"/>
        <v>1.5191377408130242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1195</v>
      </c>
      <c r="C69">
        <v>1238.6500000000001</v>
      </c>
      <c r="D69">
        <v>1195</v>
      </c>
      <c r="E69">
        <v>1221.7</v>
      </c>
      <c r="F69">
        <v>37.900000000000091</v>
      </c>
      <c r="G69">
        <v>3.2015543166075431</v>
      </c>
      <c r="H69" s="1">
        <f t="shared" si="62"/>
        <v>2.2343096234309661</v>
      </c>
      <c r="I69" s="1">
        <f t="shared" si="63"/>
        <v>2.2343096234309661</v>
      </c>
      <c r="J69" s="1">
        <f t="shared" si="64"/>
        <v>1.3874109846934637</v>
      </c>
      <c r="K69" s="1">
        <f t="shared" si="65"/>
        <v>0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1181.75</v>
      </c>
      <c r="T69">
        <v>1217</v>
      </c>
      <c r="U69">
        <v>1172.8499999999999</v>
      </c>
      <c r="V69">
        <v>1183.8</v>
      </c>
      <c r="W69">
        <v>8.0999999999999091</v>
      </c>
      <c r="X69">
        <v>0.68895126307730792</v>
      </c>
      <c r="Y69" s="1">
        <f t="shared" si="73"/>
        <v>0.17347154643536741</v>
      </c>
      <c r="Z69" s="1">
        <f t="shared" si="74"/>
        <v>0.17347154643536741</v>
      </c>
      <c r="AA69" s="1">
        <f t="shared" si="75"/>
        <v>2.8045277918567364</v>
      </c>
      <c r="AB69" s="1">
        <f t="shared" si="76"/>
        <v>0.7531203723291805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1180</v>
      </c>
      <c r="AJ69">
        <v>1188</v>
      </c>
      <c r="AK69">
        <v>1165.55</v>
      </c>
      <c r="AL69">
        <v>1175.7</v>
      </c>
      <c r="AM69">
        <v>3.200000000000045</v>
      </c>
      <c r="AN69">
        <v>0.27292110874200809</v>
      </c>
      <c r="AO69" s="1">
        <f t="shared" si="83"/>
        <v>-0.36440677966101309</v>
      </c>
      <c r="AP69" s="1">
        <f t="shared" si="84"/>
        <v>0.36440677966101309</v>
      </c>
      <c r="AQ69" s="1">
        <f t="shared" si="85"/>
        <v>0.67796610169491522</v>
      </c>
      <c r="AR69" s="1">
        <f t="shared" si="86"/>
        <v>0.86331547163392786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1185</v>
      </c>
      <c r="C70">
        <v>1297.7</v>
      </c>
      <c r="D70">
        <v>1175</v>
      </c>
      <c r="E70">
        <v>1256.7</v>
      </c>
      <c r="F70">
        <v>102.35000000000009</v>
      </c>
      <c r="G70">
        <v>8.8664616450816602</v>
      </c>
      <c r="H70" s="1">
        <f t="shared" si="62"/>
        <v>6.0506329113924089</v>
      </c>
      <c r="I70" s="1">
        <f t="shared" si="63"/>
        <v>6.0506329113924089</v>
      </c>
      <c r="J70" s="1">
        <f t="shared" si="64"/>
        <v>3.2625129306914933</v>
      </c>
      <c r="K70" s="1">
        <f t="shared" si="65"/>
        <v>0.8438818565400843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1154</v>
      </c>
      <c r="T70">
        <v>1165</v>
      </c>
      <c r="U70">
        <v>1139.5999999999999</v>
      </c>
      <c r="V70">
        <v>1154.3499999999999</v>
      </c>
      <c r="W70">
        <v>5.4499999999998181</v>
      </c>
      <c r="X70">
        <v>0.47436678562101298</v>
      </c>
      <c r="Y70" s="1">
        <f t="shared" si="73"/>
        <v>3.0329289428068378E-2</v>
      </c>
      <c r="Z70" s="1">
        <f t="shared" si="74"/>
        <v>3.0329289428068378E-2</v>
      </c>
      <c r="AA70" s="1">
        <f t="shared" si="75"/>
        <v>0.92259713258544562</v>
      </c>
      <c r="AB70" s="1">
        <f t="shared" si="76"/>
        <v>1.2478336221837167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1155</v>
      </c>
      <c r="AJ70">
        <v>1164</v>
      </c>
      <c r="AK70">
        <v>1142.45</v>
      </c>
      <c r="AL70">
        <v>1148.9000000000001</v>
      </c>
      <c r="AM70">
        <v>6</v>
      </c>
      <c r="AN70">
        <v>0.52498031323825356</v>
      </c>
      <c r="AO70" s="1">
        <f t="shared" si="83"/>
        <v>-0.52813852813852025</v>
      </c>
      <c r="AP70" s="1">
        <f t="shared" si="84"/>
        <v>0.52813852813852025</v>
      </c>
      <c r="AQ70" s="1">
        <f t="shared" si="85"/>
        <v>0.77922077922077926</v>
      </c>
      <c r="AR70" s="1">
        <f t="shared" si="86"/>
        <v>0.56140656279920309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795</v>
      </c>
      <c r="C71">
        <v>802.45</v>
      </c>
      <c r="D71">
        <v>781.25</v>
      </c>
      <c r="E71">
        <v>782.6</v>
      </c>
      <c r="F71">
        <v>5.5500000000000682</v>
      </c>
      <c r="G71">
        <v>0.71423975291166186</v>
      </c>
      <c r="H71" s="1">
        <f t="shared" si="62"/>
        <v>-1.5597484276729532</v>
      </c>
      <c r="I71" s="1">
        <f t="shared" si="63"/>
        <v>1.5597484276729532</v>
      </c>
      <c r="J71" s="1">
        <f t="shared" si="64"/>
        <v>0.9371069182389995</v>
      </c>
      <c r="K71" s="1">
        <f t="shared" si="65"/>
        <v>0.17250191668796611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783.85</v>
      </c>
      <c r="T71">
        <v>791</v>
      </c>
      <c r="U71">
        <v>765</v>
      </c>
      <c r="V71">
        <v>777.05</v>
      </c>
      <c r="W71">
        <v>-2.200000000000045</v>
      </c>
      <c r="X71">
        <v>-0.28232274623035553</v>
      </c>
      <c r="Y71" s="1">
        <f t="shared" si="73"/>
        <v>-0.86751291701219224</v>
      </c>
      <c r="Z71" s="1">
        <f t="shared" si="74"/>
        <v>0.86751291701219224</v>
      </c>
      <c r="AA71" s="1">
        <f t="shared" si="75"/>
        <v>0.91216431715251345</v>
      </c>
      <c r="AB71" s="1">
        <f t="shared" si="76"/>
        <v>1.5507367608261959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773</v>
      </c>
      <c r="AJ71">
        <v>785</v>
      </c>
      <c r="AK71">
        <v>763.1</v>
      </c>
      <c r="AL71">
        <v>779.25</v>
      </c>
      <c r="AM71">
        <v>16.75</v>
      </c>
      <c r="AN71">
        <v>2.1967213114754101</v>
      </c>
      <c r="AO71" s="1">
        <f t="shared" si="83"/>
        <v>0.80853816300129366</v>
      </c>
      <c r="AP71" s="1">
        <f t="shared" si="84"/>
        <v>0.80853816300129366</v>
      </c>
      <c r="AQ71" s="1">
        <f t="shared" si="85"/>
        <v>0.7378889958293231</v>
      </c>
      <c r="AR71" s="1">
        <f t="shared" si="86"/>
        <v>1.2807244501940462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1469.5</v>
      </c>
      <c r="C72">
        <v>1469.5</v>
      </c>
      <c r="D72">
        <v>1408</v>
      </c>
      <c r="E72">
        <v>1417.7</v>
      </c>
      <c r="F72">
        <v>-44</v>
      </c>
      <c r="G72">
        <v>-3.0101936101799271</v>
      </c>
      <c r="H72" s="1">
        <f t="shared" si="62"/>
        <v>-3.5250085062946552</v>
      </c>
      <c r="I72" s="1">
        <f t="shared" si="63"/>
        <v>3.5250085062946552</v>
      </c>
      <c r="J72" s="1">
        <f t="shared" si="64"/>
        <v>0</v>
      </c>
      <c r="K72" s="1">
        <f t="shared" si="65"/>
        <v>0.68420681385342774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1469.5</v>
      </c>
      <c r="T72">
        <v>1469.5</v>
      </c>
      <c r="U72">
        <v>1408</v>
      </c>
      <c r="V72">
        <v>1417.7</v>
      </c>
      <c r="W72">
        <v>-44</v>
      </c>
      <c r="X72">
        <v>-3.0101936101799271</v>
      </c>
      <c r="Y72" s="1">
        <f t="shared" si="73"/>
        <v>-3.5250085062946552</v>
      </c>
      <c r="Z72" s="1">
        <f t="shared" si="74"/>
        <v>3.5250085062946552</v>
      </c>
      <c r="AA72" s="1">
        <f t="shared" si="75"/>
        <v>0</v>
      </c>
      <c r="AB72" s="1">
        <f t="shared" si="76"/>
        <v>0.68420681385342774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1469.5</v>
      </c>
      <c r="AJ72">
        <v>1469.5</v>
      </c>
      <c r="AK72">
        <v>1408</v>
      </c>
      <c r="AL72">
        <v>1417.7</v>
      </c>
      <c r="AM72">
        <v>-44</v>
      </c>
      <c r="AN72">
        <v>-3.0101936101799271</v>
      </c>
      <c r="AO72" s="1">
        <f t="shared" si="83"/>
        <v>-3.5250085062946552</v>
      </c>
      <c r="AP72" s="1">
        <f t="shared" si="84"/>
        <v>3.5250085062946552</v>
      </c>
      <c r="AQ72" s="1">
        <f t="shared" si="85"/>
        <v>0</v>
      </c>
      <c r="AR72" s="1">
        <f t="shared" si="86"/>
        <v>0.68420681385342774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35.299999999999997</v>
      </c>
      <c r="C73">
        <v>36.450000000000003</v>
      </c>
      <c r="D73">
        <v>34.799999999999997</v>
      </c>
      <c r="E73">
        <v>35.200000000000003</v>
      </c>
      <c r="F73">
        <v>0.40000000000000568</v>
      </c>
      <c r="G73">
        <v>1.149425287356338</v>
      </c>
      <c r="H73" s="1">
        <f t="shared" si="62"/>
        <v>-0.28328611898015388</v>
      </c>
      <c r="I73" s="1">
        <f t="shared" si="63"/>
        <v>0.28328611898015388</v>
      </c>
      <c r="J73" s="1">
        <f t="shared" si="64"/>
        <v>3.2577903682719711</v>
      </c>
      <c r="K73" s="1">
        <f t="shared" si="65"/>
        <v>1.1363636363636525</v>
      </c>
      <c r="L73" s="1" t="str">
        <f t="shared" si="66"/>
        <v>NO</v>
      </c>
      <c r="M73" t="str">
        <f t="shared" si="67"/>
        <v>NO</v>
      </c>
      <c r="N73" t="str">
        <f t="shared" si="68"/>
        <v>YES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34.6</v>
      </c>
      <c r="T73">
        <v>34.950000000000003</v>
      </c>
      <c r="U73">
        <v>34.200000000000003</v>
      </c>
      <c r="V73">
        <v>34.799999999999997</v>
      </c>
      <c r="W73">
        <v>0.39999999999999858</v>
      </c>
      <c r="X73">
        <v>1.1627906976744149</v>
      </c>
      <c r="Y73" s="1">
        <f t="shared" si="73"/>
        <v>0.57803468208091247</v>
      </c>
      <c r="Z73" s="1">
        <f t="shared" si="74"/>
        <v>0.57803468208091247</v>
      </c>
      <c r="AA73" s="1">
        <f t="shared" si="75"/>
        <v>0.43103448275863709</v>
      </c>
      <c r="AB73" s="1">
        <f t="shared" si="76"/>
        <v>1.1560693641618456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34.35</v>
      </c>
      <c r="AJ73">
        <v>34.85</v>
      </c>
      <c r="AK73">
        <v>33.700000000000003</v>
      </c>
      <c r="AL73">
        <v>34.4</v>
      </c>
      <c r="AM73">
        <v>0.60000000000000142</v>
      </c>
      <c r="AN73">
        <v>1.775147928994087</v>
      </c>
      <c r="AO73" s="1">
        <f t="shared" si="83"/>
        <v>0.14556040756913291</v>
      </c>
      <c r="AP73" s="1">
        <f t="shared" si="84"/>
        <v>0.14556040756913291</v>
      </c>
      <c r="AQ73" s="1">
        <f t="shared" si="85"/>
        <v>1.3081395348837292</v>
      </c>
      <c r="AR73" s="1">
        <f t="shared" si="86"/>
        <v>1.8922852983988312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274.5</v>
      </c>
      <c r="C74">
        <v>285.5</v>
      </c>
      <c r="D74">
        <v>274</v>
      </c>
      <c r="E74">
        <v>282.14999999999998</v>
      </c>
      <c r="F74">
        <v>8.3999999999999773</v>
      </c>
      <c r="G74">
        <v>3.0684931506849229</v>
      </c>
      <c r="H74" s="1">
        <f t="shared" si="62"/>
        <v>2.7868852459016309</v>
      </c>
      <c r="I74" s="1">
        <f t="shared" si="63"/>
        <v>2.7868852459016309</v>
      </c>
      <c r="J74" s="1">
        <f t="shared" si="64"/>
        <v>1.1873117136275111</v>
      </c>
      <c r="K74" s="1">
        <f t="shared" si="65"/>
        <v>0.18214936247723132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274</v>
      </c>
      <c r="T74">
        <v>275.7</v>
      </c>
      <c r="U74">
        <v>271.5</v>
      </c>
      <c r="V74">
        <v>273.75</v>
      </c>
      <c r="W74">
        <v>0.30000000000001142</v>
      </c>
      <c r="X74">
        <v>0.10970927043335579</v>
      </c>
      <c r="Y74" s="1">
        <f t="shared" si="73"/>
        <v>-9.1240875912408759E-2</v>
      </c>
      <c r="Z74" s="1">
        <f t="shared" si="74"/>
        <v>9.1240875912408759E-2</v>
      </c>
      <c r="AA74" s="1">
        <f t="shared" si="75"/>
        <v>0.62043795620437536</v>
      </c>
      <c r="AB74" s="1">
        <f t="shared" si="76"/>
        <v>0.82191780821917804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277.39999999999998</v>
      </c>
      <c r="AJ74">
        <v>278.8</v>
      </c>
      <c r="AK74">
        <v>271.2</v>
      </c>
      <c r="AL74">
        <v>273.45</v>
      </c>
      <c r="AM74">
        <v>-2.6500000000000341</v>
      </c>
      <c r="AN74">
        <v>-0.95979717493662953</v>
      </c>
      <c r="AO74" s="1">
        <f t="shared" si="83"/>
        <v>-1.4239365537130459</v>
      </c>
      <c r="AP74" s="1">
        <f t="shared" si="84"/>
        <v>1.4239365537130459</v>
      </c>
      <c r="AQ74" s="1">
        <f t="shared" si="85"/>
        <v>0.50468637346792877</v>
      </c>
      <c r="AR74" s="1">
        <f t="shared" si="86"/>
        <v>0.82281952825013716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385</v>
      </c>
      <c r="C75">
        <v>418.4</v>
      </c>
      <c r="D75">
        <v>381</v>
      </c>
      <c r="E75">
        <v>400.95</v>
      </c>
      <c r="F75">
        <v>22.399999999999981</v>
      </c>
      <c r="G75">
        <v>5.9173160744947761</v>
      </c>
      <c r="H75" s="1">
        <f t="shared" si="62"/>
        <v>4.1428571428571397</v>
      </c>
      <c r="I75" s="1">
        <f t="shared" si="63"/>
        <v>4.1428571428571397</v>
      </c>
      <c r="J75" s="1">
        <f t="shared" si="64"/>
        <v>4.3521636114228679</v>
      </c>
      <c r="K75" s="1">
        <f t="shared" si="65"/>
        <v>1.0389610389610389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375</v>
      </c>
      <c r="T75">
        <v>387</v>
      </c>
      <c r="U75">
        <v>373</v>
      </c>
      <c r="V75">
        <v>378.55</v>
      </c>
      <c r="W75">
        <v>1.5</v>
      </c>
      <c r="X75">
        <v>0.39782522211908228</v>
      </c>
      <c r="Y75" s="1">
        <f t="shared" si="73"/>
        <v>0.94666666666666965</v>
      </c>
      <c r="Z75" s="1">
        <f t="shared" si="74"/>
        <v>0.94666666666666965</v>
      </c>
      <c r="AA75" s="1">
        <f t="shared" si="75"/>
        <v>2.2322018227446807</v>
      </c>
      <c r="AB75" s="1">
        <f t="shared" si="76"/>
        <v>0.53333333333333333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378.1</v>
      </c>
      <c r="AJ75">
        <v>382.75</v>
      </c>
      <c r="AK75">
        <v>375</v>
      </c>
      <c r="AL75">
        <v>377.05</v>
      </c>
      <c r="AM75">
        <v>0.65000000000003411</v>
      </c>
      <c r="AN75">
        <v>0.1726886291179687</v>
      </c>
      <c r="AO75" s="1">
        <f t="shared" si="83"/>
        <v>-0.27770431102883136</v>
      </c>
      <c r="AP75" s="1">
        <f t="shared" si="84"/>
        <v>0.27770431102883136</v>
      </c>
      <c r="AQ75" s="1">
        <f t="shared" si="85"/>
        <v>1.2298333774133765</v>
      </c>
      <c r="AR75" s="1">
        <f t="shared" si="86"/>
        <v>0.54369447022941553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95.2</v>
      </c>
      <c r="C76">
        <v>96</v>
      </c>
      <c r="D76">
        <v>94.15</v>
      </c>
      <c r="E76">
        <v>95.35</v>
      </c>
      <c r="F76">
        <v>0.89999999999999147</v>
      </c>
      <c r="G76">
        <v>0.95288512440443784</v>
      </c>
      <c r="H76" s="1">
        <f t="shared" si="62"/>
        <v>0.15756302521007509</v>
      </c>
      <c r="I76" s="1">
        <f t="shared" si="63"/>
        <v>0.15756302521007509</v>
      </c>
      <c r="J76" s="1">
        <f t="shared" si="64"/>
        <v>0.68169900367069292</v>
      </c>
      <c r="K76" s="1">
        <f t="shared" si="65"/>
        <v>1.1029411764705852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93.95</v>
      </c>
      <c r="T76">
        <v>95.8</v>
      </c>
      <c r="U76">
        <v>93.8</v>
      </c>
      <c r="V76">
        <v>94.45</v>
      </c>
      <c r="W76">
        <v>0.5</v>
      </c>
      <c r="X76">
        <v>0.53219797764768495</v>
      </c>
      <c r="Y76" s="1">
        <f t="shared" si="73"/>
        <v>0.53219797764768495</v>
      </c>
      <c r="Z76" s="1">
        <f t="shared" si="74"/>
        <v>0.53219797764768495</v>
      </c>
      <c r="AA76" s="1">
        <f t="shared" si="75"/>
        <v>1.429327686606664</v>
      </c>
      <c r="AB76" s="1">
        <f t="shared" si="76"/>
        <v>0.15965939329431153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93.7</v>
      </c>
      <c r="AJ76">
        <v>94.4</v>
      </c>
      <c r="AK76">
        <v>93.1</v>
      </c>
      <c r="AL76">
        <v>93.95</v>
      </c>
      <c r="AM76">
        <v>0.54999999999999716</v>
      </c>
      <c r="AN76">
        <v>0.58886509635973994</v>
      </c>
      <c r="AO76" s="1">
        <f t="shared" si="83"/>
        <v>0.26680896478121663</v>
      </c>
      <c r="AP76" s="1">
        <f t="shared" si="84"/>
        <v>0.26680896478121663</v>
      </c>
      <c r="AQ76" s="1">
        <f t="shared" si="85"/>
        <v>0.47897817988291946</v>
      </c>
      <c r="AR76" s="1">
        <f t="shared" si="86"/>
        <v>0.64034151547492901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1885</v>
      </c>
      <c r="C77">
        <v>1949.3</v>
      </c>
      <c r="D77">
        <v>1879</v>
      </c>
      <c r="E77">
        <v>1923.8</v>
      </c>
      <c r="F77">
        <v>55.700000000000053</v>
      </c>
      <c r="G77">
        <v>2.9816390985493308</v>
      </c>
      <c r="H77" s="1">
        <f t="shared" si="62"/>
        <v>2.0583554376657798</v>
      </c>
      <c r="I77" s="1">
        <f t="shared" si="63"/>
        <v>2.0583554376657798</v>
      </c>
      <c r="J77" s="1">
        <f t="shared" si="64"/>
        <v>1.3255016113941158</v>
      </c>
      <c r="K77" s="1">
        <f t="shared" si="65"/>
        <v>0.3183023872679045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1915.15</v>
      </c>
      <c r="T77">
        <v>1915.2</v>
      </c>
      <c r="U77">
        <v>1846.45</v>
      </c>
      <c r="V77">
        <v>1868.1</v>
      </c>
      <c r="W77">
        <v>-42.950000000000053</v>
      </c>
      <c r="X77">
        <v>-2.2474555872426181</v>
      </c>
      <c r="Y77" s="1">
        <f t="shared" si="73"/>
        <v>-2.4567266271571513</v>
      </c>
      <c r="Z77" s="1">
        <f t="shared" si="74"/>
        <v>2.4567266271571513</v>
      </c>
      <c r="AA77" s="1">
        <f t="shared" si="75"/>
        <v>2.6107615591444283E-3</v>
      </c>
      <c r="AB77" s="1">
        <f t="shared" si="76"/>
        <v>1.1589315347144085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1890.1</v>
      </c>
      <c r="AJ77">
        <v>1922.4</v>
      </c>
      <c r="AK77">
        <v>1890.1</v>
      </c>
      <c r="AL77">
        <v>1911.05</v>
      </c>
      <c r="AM77">
        <v>24.75</v>
      </c>
      <c r="AN77">
        <v>1.3120924561310501</v>
      </c>
      <c r="AO77" s="1">
        <f t="shared" si="83"/>
        <v>1.1084069625945743</v>
      </c>
      <c r="AP77" s="1">
        <f t="shared" si="84"/>
        <v>1.1084069625945743</v>
      </c>
      <c r="AQ77" s="1">
        <f t="shared" si="85"/>
        <v>0.59391434028414414</v>
      </c>
      <c r="AR77" s="1">
        <f t="shared" si="86"/>
        <v>0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317.75</v>
      </c>
      <c r="C78">
        <v>328.95</v>
      </c>
      <c r="D78">
        <v>317.75</v>
      </c>
      <c r="E78">
        <v>326</v>
      </c>
      <c r="F78">
        <v>9.75</v>
      </c>
      <c r="G78">
        <v>3.0830039525691699</v>
      </c>
      <c r="H78" s="1">
        <f t="shared" si="62"/>
        <v>2.5963808025177024</v>
      </c>
      <c r="I78" s="1">
        <f t="shared" si="63"/>
        <v>2.5963808025177024</v>
      </c>
      <c r="J78" s="1">
        <f t="shared" si="64"/>
        <v>0.90490797546011925</v>
      </c>
      <c r="K78" s="1">
        <f t="shared" si="65"/>
        <v>0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314.60000000000002</v>
      </c>
      <c r="T78">
        <v>319.3</v>
      </c>
      <c r="U78">
        <v>309.60000000000002</v>
      </c>
      <c r="V78">
        <v>316.25</v>
      </c>
      <c r="W78">
        <v>0.39999999999997732</v>
      </c>
      <c r="X78">
        <v>0.12664239354123069</v>
      </c>
      <c r="Y78" s="1">
        <f t="shared" si="73"/>
        <v>0.52447552447551726</v>
      </c>
      <c r="Z78" s="1">
        <f t="shared" si="74"/>
        <v>0.52447552447551726</v>
      </c>
      <c r="AA78" s="1">
        <f t="shared" si="75"/>
        <v>0.96442687747035938</v>
      </c>
      <c r="AB78" s="1">
        <f t="shared" si="76"/>
        <v>1.589319771137953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316.89999999999998</v>
      </c>
      <c r="AJ78">
        <v>318</v>
      </c>
      <c r="AK78">
        <v>309.45</v>
      </c>
      <c r="AL78">
        <v>315.85000000000002</v>
      </c>
      <c r="AM78">
        <v>3.450000000000045</v>
      </c>
      <c r="AN78">
        <v>1.104353393085802</v>
      </c>
      <c r="AO78" s="1">
        <f t="shared" si="83"/>
        <v>-0.33133480593245651</v>
      </c>
      <c r="AP78" s="1">
        <f t="shared" si="84"/>
        <v>0.33133480593245651</v>
      </c>
      <c r="AQ78" s="1">
        <f t="shared" si="85"/>
        <v>0.34711265383402423</v>
      </c>
      <c r="AR78" s="1">
        <f t="shared" si="86"/>
        <v>2.0262782966598176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4999.95</v>
      </c>
      <c r="C79">
        <v>5045.75</v>
      </c>
      <c r="D79">
        <v>4886</v>
      </c>
      <c r="E79">
        <v>4919.5</v>
      </c>
      <c r="F79">
        <v>46.899999999999643</v>
      </c>
      <c r="G79">
        <v>0.96252514058202254</v>
      </c>
      <c r="H79" s="1">
        <f t="shared" si="62"/>
        <v>-1.6090160901608981</v>
      </c>
      <c r="I79" s="1">
        <f t="shared" si="63"/>
        <v>1.6090160901608981</v>
      </c>
      <c r="J79" s="1">
        <f t="shared" si="64"/>
        <v>0.9160091600916046</v>
      </c>
      <c r="K79" s="1">
        <f t="shared" si="65"/>
        <v>0.68096351255208853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4905</v>
      </c>
      <c r="T79">
        <v>5019</v>
      </c>
      <c r="U79">
        <v>4860</v>
      </c>
      <c r="V79">
        <v>4872.6000000000004</v>
      </c>
      <c r="W79">
        <v>-66.199999999999818</v>
      </c>
      <c r="X79">
        <v>-1.3404065764963109</v>
      </c>
      <c r="Y79" s="1">
        <f t="shared" si="73"/>
        <v>-0.66055045871558893</v>
      </c>
      <c r="Z79" s="1">
        <f t="shared" si="74"/>
        <v>0.66055045871558893</v>
      </c>
      <c r="AA79" s="1">
        <f t="shared" si="75"/>
        <v>2.3241590214067278</v>
      </c>
      <c r="AB79" s="1">
        <f t="shared" si="76"/>
        <v>0.2585888437384633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5025</v>
      </c>
      <c r="AJ79">
        <v>5025</v>
      </c>
      <c r="AK79">
        <v>4900</v>
      </c>
      <c r="AL79">
        <v>4938.8</v>
      </c>
      <c r="AM79">
        <v>-57.449999999999818</v>
      </c>
      <c r="AN79">
        <v>-1.1498623967975941</v>
      </c>
      <c r="AO79" s="1">
        <f t="shared" si="83"/>
        <v>-1.7154228855721356</v>
      </c>
      <c r="AP79" s="1">
        <f t="shared" si="84"/>
        <v>1.7154228855721356</v>
      </c>
      <c r="AQ79" s="1">
        <f t="shared" si="85"/>
        <v>0</v>
      </c>
      <c r="AR79" s="1">
        <f t="shared" si="86"/>
        <v>0.78561593909452043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859.9</v>
      </c>
      <c r="C80">
        <v>904</v>
      </c>
      <c r="D80">
        <v>855</v>
      </c>
      <c r="E80">
        <v>888.35</v>
      </c>
      <c r="F80">
        <v>41.200000000000053</v>
      </c>
      <c r="G80">
        <v>4.8633654016408006</v>
      </c>
      <c r="H80" s="1">
        <f t="shared" si="62"/>
        <v>3.308524247005471</v>
      </c>
      <c r="I80" s="1">
        <f t="shared" si="63"/>
        <v>3.308524247005471</v>
      </c>
      <c r="J80" s="1">
        <f t="shared" si="64"/>
        <v>1.7616930263972506</v>
      </c>
      <c r="K80" s="1">
        <f t="shared" si="65"/>
        <v>0.5698337015932059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841.15</v>
      </c>
      <c r="T80">
        <v>855</v>
      </c>
      <c r="U80">
        <v>841.15</v>
      </c>
      <c r="V80">
        <v>847.15</v>
      </c>
      <c r="W80">
        <v>6</v>
      </c>
      <c r="X80">
        <v>0.71330916007846401</v>
      </c>
      <c r="Y80" s="1">
        <f t="shared" si="73"/>
        <v>0.71330916007846401</v>
      </c>
      <c r="Z80" s="1">
        <f t="shared" si="74"/>
        <v>0.71330916007846401</v>
      </c>
      <c r="AA80" s="1">
        <f t="shared" si="75"/>
        <v>0.92663636900195046</v>
      </c>
      <c r="AB80" s="1">
        <f t="shared" si="76"/>
        <v>0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837.5</v>
      </c>
      <c r="AJ80">
        <v>855.9</v>
      </c>
      <c r="AK80">
        <v>834.5</v>
      </c>
      <c r="AL80">
        <v>841.15</v>
      </c>
      <c r="AM80">
        <v>11</v>
      </c>
      <c r="AN80">
        <v>1.3250617358308741</v>
      </c>
      <c r="AO80" s="1">
        <f t="shared" si="83"/>
        <v>0.43582089552238534</v>
      </c>
      <c r="AP80" s="1">
        <f t="shared" si="84"/>
        <v>0.43582089552238534</v>
      </c>
      <c r="AQ80" s="1">
        <f t="shared" si="85"/>
        <v>1.7535516851928907</v>
      </c>
      <c r="AR80" s="1">
        <f t="shared" si="86"/>
        <v>0.35820895522388058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242.5</v>
      </c>
      <c r="C81">
        <v>265.89999999999998</v>
      </c>
      <c r="D81">
        <v>242.45</v>
      </c>
      <c r="E81">
        <v>264.14999999999998</v>
      </c>
      <c r="F81">
        <v>21.299999999999979</v>
      </c>
      <c r="G81">
        <v>8.7708462013588555</v>
      </c>
      <c r="H81" s="1">
        <f t="shared" si="62"/>
        <v>8.9278350515463814</v>
      </c>
      <c r="I81" s="1">
        <f t="shared" si="63"/>
        <v>8.9278350515463814</v>
      </c>
      <c r="J81" s="1">
        <f t="shared" si="64"/>
        <v>0.66250236607987889</v>
      </c>
      <c r="K81" s="1">
        <f t="shared" si="65"/>
        <v>2.0618556701035615E-2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235.95</v>
      </c>
      <c r="T81">
        <v>244.8</v>
      </c>
      <c r="U81">
        <v>234.15</v>
      </c>
      <c r="V81">
        <v>242.85</v>
      </c>
      <c r="W81">
        <v>8.1999999999999886</v>
      </c>
      <c r="X81">
        <v>3.4945663754527971</v>
      </c>
      <c r="Y81" s="1">
        <f t="shared" si="73"/>
        <v>2.924348378893836</v>
      </c>
      <c r="Z81" s="1">
        <f t="shared" si="74"/>
        <v>2.924348378893836</v>
      </c>
      <c r="AA81" s="1">
        <f t="shared" si="75"/>
        <v>0.80296479308215651</v>
      </c>
      <c r="AB81" s="1">
        <f t="shared" si="76"/>
        <v>0.7628734901462102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226.75</v>
      </c>
      <c r="AJ81">
        <v>239.4</v>
      </c>
      <c r="AK81">
        <v>224</v>
      </c>
      <c r="AL81">
        <v>234.65</v>
      </c>
      <c r="AM81">
        <v>10.75</v>
      </c>
      <c r="AN81">
        <v>4.8012505582849494</v>
      </c>
      <c r="AO81" s="1">
        <f t="shared" si="83"/>
        <v>3.4840132304299916</v>
      </c>
      <c r="AP81" s="1">
        <f t="shared" si="84"/>
        <v>3.4840132304299916</v>
      </c>
      <c r="AQ81" s="1">
        <f t="shared" si="85"/>
        <v>2.0242914979757085</v>
      </c>
      <c r="AR81" s="1">
        <f t="shared" si="86"/>
        <v>1.2127894156560088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382</v>
      </c>
      <c r="C82">
        <v>410.9</v>
      </c>
      <c r="D82">
        <v>377.6</v>
      </c>
      <c r="E82">
        <v>410.9</v>
      </c>
      <c r="F82">
        <v>37.349999999999973</v>
      </c>
      <c r="G82">
        <v>9.9986614910989058</v>
      </c>
      <c r="H82" s="1">
        <f t="shared" si="62"/>
        <v>7.5654450261780042</v>
      </c>
      <c r="I82" s="1">
        <f t="shared" si="63"/>
        <v>7.5654450261780042</v>
      </c>
      <c r="J82" s="1">
        <f t="shared" si="64"/>
        <v>0</v>
      </c>
      <c r="K82" s="1">
        <f t="shared" si="65"/>
        <v>1.1518324607329784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377.1</v>
      </c>
      <c r="T82">
        <v>380.3</v>
      </c>
      <c r="U82">
        <v>372.05</v>
      </c>
      <c r="V82">
        <v>373.55</v>
      </c>
      <c r="W82">
        <v>-7.4499999999999886</v>
      </c>
      <c r="X82">
        <v>-1.9553805774278179</v>
      </c>
      <c r="Y82" s="1">
        <f t="shared" si="73"/>
        <v>-0.94139485547600399</v>
      </c>
      <c r="Z82" s="1">
        <f t="shared" si="74"/>
        <v>0.94139485547600399</v>
      </c>
      <c r="AA82" s="1">
        <f t="shared" si="75"/>
        <v>0.84858127817554718</v>
      </c>
      <c r="AB82" s="1">
        <f t="shared" si="76"/>
        <v>0.4015526703252576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384.4</v>
      </c>
      <c r="AJ82">
        <v>385</v>
      </c>
      <c r="AK82">
        <v>375</v>
      </c>
      <c r="AL82">
        <v>381</v>
      </c>
      <c r="AM82">
        <v>-1.9499999999999891</v>
      </c>
      <c r="AN82">
        <v>-0.50920485703094098</v>
      </c>
      <c r="AO82" s="1">
        <f t="shared" si="83"/>
        <v>-0.88449531737772569</v>
      </c>
      <c r="AP82" s="1">
        <f t="shared" si="84"/>
        <v>0.88449531737772569</v>
      </c>
      <c r="AQ82" s="1">
        <f t="shared" si="85"/>
        <v>0.15608740894901738</v>
      </c>
      <c r="AR82" s="1">
        <f t="shared" si="86"/>
        <v>1.5748031496062991</v>
      </c>
      <c r="AS82" t="str">
        <f t="shared" si="87"/>
        <v>NO</v>
      </c>
      <c r="AT82" t="str">
        <f t="shared" si="88"/>
        <v>NO</v>
      </c>
      <c r="AU82" t="str">
        <f t="shared" si="89"/>
        <v>YES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185</v>
      </c>
      <c r="C83">
        <v>187.5</v>
      </c>
      <c r="D83">
        <v>180</v>
      </c>
      <c r="E83">
        <v>181.05</v>
      </c>
      <c r="F83">
        <v>-1.5999999999999941</v>
      </c>
      <c r="G83">
        <v>-0.87599233506706498</v>
      </c>
      <c r="H83" s="1">
        <f t="shared" si="62"/>
        <v>-2.1351351351351289</v>
      </c>
      <c r="I83" s="1">
        <f t="shared" si="63"/>
        <v>2.1351351351351289</v>
      </c>
      <c r="J83" s="1">
        <f t="shared" si="64"/>
        <v>1.3513513513513513</v>
      </c>
      <c r="K83" s="1">
        <f t="shared" si="65"/>
        <v>0.5799502899751513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180.5</v>
      </c>
      <c r="T83">
        <v>184.2</v>
      </c>
      <c r="U83">
        <v>178.75</v>
      </c>
      <c r="V83">
        <v>182.65</v>
      </c>
      <c r="W83">
        <v>2.1500000000000061</v>
      </c>
      <c r="X83">
        <v>1.191135734072025</v>
      </c>
      <c r="Y83" s="1">
        <f t="shared" si="73"/>
        <v>1.1911357340720252</v>
      </c>
      <c r="Z83" s="1">
        <f t="shared" si="74"/>
        <v>1.1911357340720252</v>
      </c>
      <c r="AA83" s="1">
        <f t="shared" si="75"/>
        <v>0.8486175745962129</v>
      </c>
      <c r="AB83" s="1">
        <f t="shared" si="76"/>
        <v>0.96952908587257614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177.5</v>
      </c>
      <c r="AJ83">
        <v>183.85</v>
      </c>
      <c r="AK83">
        <v>177.5</v>
      </c>
      <c r="AL83">
        <v>180.5</v>
      </c>
      <c r="AM83">
        <v>4.9000000000000057</v>
      </c>
      <c r="AN83">
        <v>2.7904328018223268</v>
      </c>
      <c r="AO83" s="1">
        <f t="shared" si="83"/>
        <v>1.6901408450704223</v>
      </c>
      <c r="AP83" s="1">
        <f t="shared" si="84"/>
        <v>1.6901408450704223</v>
      </c>
      <c r="AQ83" s="1">
        <f t="shared" si="85"/>
        <v>1.8559556786703568</v>
      </c>
      <c r="AR83" s="1">
        <f t="shared" si="86"/>
        <v>0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108.9</v>
      </c>
      <c r="C84">
        <v>110.05</v>
      </c>
      <c r="D84">
        <v>106.8</v>
      </c>
      <c r="E84">
        <v>107.25</v>
      </c>
      <c r="F84">
        <v>-9.9999999999994316E-2</v>
      </c>
      <c r="G84">
        <v>-9.3153237074983075E-2</v>
      </c>
      <c r="H84" s="1">
        <f t="shared" si="62"/>
        <v>-1.5151515151515202</v>
      </c>
      <c r="I84" s="1">
        <f t="shared" si="63"/>
        <v>1.5151515151515202</v>
      </c>
      <c r="J84" s="1">
        <f t="shared" si="64"/>
        <v>1.0560146923783209</v>
      </c>
      <c r="K84" s="1">
        <f t="shared" si="65"/>
        <v>0.41958041958042225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107.25</v>
      </c>
      <c r="T84">
        <v>108.4</v>
      </c>
      <c r="U84">
        <v>105.85</v>
      </c>
      <c r="V84">
        <v>107.35</v>
      </c>
      <c r="W84">
        <v>9.9999999999994316E-2</v>
      </c>
      <c r="X84">
        <v>9.3240093240087932E-2</v>
      </c>
      <c r="Y84" s="1">
        <f t="shared" si="73"/>
        <v>9.3240093240087932E-2</v>
      </c>
      <c r="Z84" s="1">
        <f t="shared" si="74"/>
        <v>9.3240093240087932E-2</v>
      </c>
      <c r="AA84" s="1">
        <f t="shared" si="75"/>
        <v>0.97810898928738843</v>
      </c>
      <c r="AB84" s="1">
        <f t="shared" si="76"/>
        <v>1.3053613053613107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107</v>
      </c>
      <c r="AJ84">
        <v>108.55</v>
      </c>
      <c r="AK84">
        <v>105.5</v>
      </c>
      <c r="AL84">
        <v>107.25</v>
      </c>
      <c r="AM84">
        <v>0.79999999999999716</v>
      </c>
      <c r="AN84">
        <v>0.75152653828088034</v>
      </c>
      <c r="AO84" s="1">
        <f t="shared" si="83"/>
        <v>0.23364485981308408</v>
      </c>
      <c r="AP84" s="1">
        <f t="shared" si="84"/>
        <v>0.23364485981308408</v>
      </c>
      <c r="AQ84" s="1">
        <f t="shared" si="85"/>
        <v>1.2121212121212095</v>
      </c>
      <c r="AR84" s="1">
        <f t="shared" si="86"/>
        <v>1.4018691588785046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452.5</v>
      </c>
      <c r="C85">
        <v>460</v>
      </c>
      <c r="D85">
        <v>451</v>
      </c>
      <c r="E85">
        <v>452.7</v>
      </c>
      <c r="F85">
        <v>1.0500000000000109</v>
      </c>
      <c r="G85">
        <v>0.2324809033543698</v>
      </c>
      <c r="H85" s="1">
        <f t="shared" si="62"/>
        <v>4.4198895027621803E-2</v>
      </c>
      <c r="I85" s="1">
        <f t="shared" si="63"/>
        <v>4.4198895027621803E-2</v>
      </c>
      <c r="J85" s="1">
        <f t="shared" si="64"/>
        <v>1.6125469405787523</v>
      </c>
      <c r="K85" s="1">
        <f t="shared" si="65"/>
        <v>0.33149171270718231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454</v>
      </c>
      <c r="T85">
        <v>455</v>
      </c>
      <c r="U85">
        <v>448.5</v>
      </c>
      <c r="V85">
        <v>451.65</v>
      </c>
      <c r="W85">
        <v>0.89999999999997726</v>
      </c>
      <c r="X85">
        <v>0.1996672212978319</v>
      </c>
      <c r="Y85" s="1">
        <f t="shared" si="73"/>
        <v>-0.51762114537445436</v>
      </c>
      <c r="Z85" s="1">
        <f t="shared" si="74"/>
        <v>0.51762114537445436</v>
      </c>
      <c r="AA85" s="1">
        <f t="shared" si="75"/>
        <v>0.22026431718061676</v>
      </c>
      <c r="AB85" s="1">
        <f t="shared" si="76"/>
        <v>0.69744271006309699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447.5</v>
      </c>
      <c r="AJ85">
        <v>457</v>
      </c>
      <c r="AK85">
        <v>447.5</v>
      </c>
      <c r="AL85">
        <v>450.75</v>
      </c>
      <c r="AM85">
        <v>2.9499999999999891</v>
      </c>
      <c r="AN85">
        <v>0.65877623939258345</v>
      </c>
      <c r="AO85" s="1">
        <f t="shared" si="83"/>
        <v>0.72625698324022347</v>
      </c>
      <c r="AP85" s="1">
        <f t="shared" si="84"/>
        <v>0.72625698324022347</v>
      </c>
      <c r="AQ85" s="1">
        <f t="shared" si="85"/>
        <v>1.3865779256794231</v>
      </c>
      <c r="AR85" s="1">
        <f t="shared" si="86"/>
        <v>0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4234.45</v>
      </c>
      <c r="C86">
        <v>4369.95</v>
      </c>
      <c r="D86">
        <v>4223</v>
      </c>
      <c r="E86">
        <v>4330.3</v>
      </c>
      <c r="F86">
        <v>124.25</v>
      </c>
      <c r="G86">
        <v>2.9540780542314051</v>
      </c>
      <c r="H86" s="1">
        <f t="shared" si="62"/>
        <v>2.2635761433007917</v>
      </c>
      <c r="I86" s="1">
        <f t="shared" si="63"/>
        <v>2.2635761433007917</v>
      </c>
      <c r="J86" s="1">
        <f t="shared" si="64"/>
        <v>0.91564094866405632</v>
      </c>
      <c r="K86" s="1">
        <f t="shared" si="65"/>
        <v>0.27040111466659938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4140.8</v>
      </c>
      <c r="T86">
        <v>4219</v>
      </c>
      <c r="U86">
        <v>4115</v>
      </c>
      <c r="V86">
        <v>4206.05</v>
      </c>
      <c r="W86">
        <v>88.050000000000182</v>
      </c>
      <c r="X86">
        <v>2.138173870811078</v>
      </c>
      <c r="Y86" s="1">
        <f t="shared" si="73"/>
        <v>1.5757824574961359</v>
      </c>
      <c r="Z86" s="1">
        <f t="shared" si="74"/>
        <v>1.5757824574961359</v>
      </c>
      <c r="AA86" s="1">
        <f t="shared" si="75"/>
        <v>0.30788982537059278</v>
      </c>
      <c r="AB86" s="1">
        <f t="shared" si="76"/>
        <v>0.62306800618238456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4160</v>
      </c>
      <c r="AJ86">
        <v>4220</v>
      </c>
      <c r="AK86">
        <v>4093.05</v>
      </c>
      <c r="AL86">
        <v>4118</v>
      </c>
      <c r="AM86">
        <v>-5.5500000000001819</v>
      </c>
      <c r="AN86">
        <v>-0.13459276594197189</v>
      </c>
      <c r="AO86" s="1">
        <f t="shared" si="83"/>
        <v>-1.0096153846153846</v>
      </c>
      <c r="AP86" s="1">
        <f t="shared" si="84"/>
        <v>1.0096153846153846</v>
      </c>
      <c r="AQ86" s="1">
        <f t="shared" si="85"/>
        <v>1.4423076923076923</v>
      </c>
      <c r="AR86" s="1">
        <f t="shared" si="86"/>
        <v>0.60587663914521173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39.35</v>
      </c>
      <c r="C87">
        <v>40.200000000000003</v>
      </c>
      <c r="D87">
        <v>39.1</v>
      </c>
      <c r="E87">
        <v>39.549999999999997</v>
      </c>
      <c r="F87">
        <v>0.64999999999999858</v>
      </c>
      <c r="G87">
        <v>1.6709511568123361</v>
      </c>
      <c r="H87" s="1">
        <f t="shared" si="62"/>
        <v>0.50825921219821024</v>
      </c>
      <c r="I87" s="1">
        <f t="shared" si="63"/>
        <v>0.50825921219821024</v>
      </c>
      <c r="J87" s="1">
        <f t="shared" si="64"/>
        <v>1.6434892541087376</v>
      </c>
      <c r="K87" s="1">
        <f t="shared" si="65"/>
        <v>0.63532401524777637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38.5</v>
      </c>
      <c r="T87">
        <v>39.200000000000003</v>
      </c>
      <c r="U87">
        <v>38</v>
      </c>
      <c r="V87">
        <v>38.9</v>
      </c>
      <c r="W87">
        <v>0.39999999999999858</v>
      </c>
      <c r="X87">
        <v>1.0389610389610351</v>
      </c>
      <c r="Y87" s="1">
        <f t="shared" si="73"/>
        <v>1.0389610389610353</v>
      </c>
      <c r="Z87" s="1">
        <f t="shared" si="74"/>
        <v>1.0389610389610353</v>
      </c>
      <c r="AA87" s="1">
        <f t="shared" si="75"/>
        <v>0.77120822622109064</v>
      </c>
      <c r="AB87" s="1">
        <f t="shared" si="76"/>
        <v>1.2987012987012987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39.65</v>
      </c>
      <c r="AJ87">
        <v>39.9</v>
      </c>
      <c r="AK87">
        <v>37.75</v>
      </c>
      <c r="AL87">
        <v>38.5</v>
      </c>
      <c r="AM87">
        <v>-0.85000000000000142</v>
      </c>
      <c r="AN87">
        <v>-2.1601016518424432</v>
      </c>
      <c r="AO87" s="1">
        <f t="shared" si="83"/>
        <v>-2.9003783102143723</v>
      </c>
      <c r="AP87" s="1">
        <f t="shared" si="84"/>
        <v>2.9003783102143723</v>
      </c>
      <c r="AQ87" s="1">
        <f t="shared" si="85"/>
        <v>0.63051702395964693</v>
      </c>
      <c r="AR87" s="1">
        <f t="shared" si="86"/>
        <v>1.948051948051948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489</v>
      </c>
      <c r="C88">
        <v>508.25</v>
      </c>
      <c r="D88">
        <v>489</v>
      </c>
      <c r="E88">
        <v>499.35</v>
      </c>
      <c r="F88">
        <v>12.450000000000051</v>
      </c>
      <c r="G88">
        <v>2.5569932224276131</v>
      </c>
      <c r="H88" s="1">
        <f t="shared" si="62"/>
        <v>2.1165644171779188</v>
      </c>
      <c r="I88" s="1">
        <f t="shared" si="63"/>
        <v>2.1165644171779188</v>
      </c>
      <c r="J88" s="1">
        <f t="shared" si="64"/>
        <v>1.7823170121157459</v>
      </c>
      <c r="K88" s="1">
        <f t="shared" si="65"/>
        <v>0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479</v>
      </c>
      <c r="T88">
        <v>492.4</v>
      </c>
      <c r="U88">
        <v>475.9</v>
      </c>
      <c r="V88">
        <v>486.9</v>
      </c>
      <c r="W88">
        <v>6.3499999999999659</v>
      </c>
      <c r="X88">
        <v>1.321402559567155</v>
      </c>
      <c r="Y88" s="1">
        <f t="shared" si="73"/>
        <v>1.6492693110647134</v>
      </c>
      <c r="Z88" s="1">
        <f t="shared" si="74"/>
        <v>1.6492693110647134</v>
      </c>
      <c r="AA88" s="1">
        <f t="shared" si="75"/>
        <v>1.1295953994660095</v>
      </c>
      <c r="AB88" s="1">
        <f t="shared" si="76"/>
        <v>0.64718162839248905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470.85</v>
      </c>
      <c r="AJ88">
        <v>501.7</v>
      </c>
      <c r="AK88">
        <v>469</v>
      </c>
      <c r="AL88">
        <v>480.55</v>
      </c>
      <c r="AM88">
        <v>16.100000000000019</v>
      </c>
      <c r="AN88">
        <v>3.466465712132635</v>
      </c>
      <c r="AO88" s="1">
        <f t="shared" si="83"/>
        <v>2.060104067112666</v>
      </c>
      <c r="AP88" s="1">
        <f t="shared" si="84"/>
        <v>2.060104067112666</v>
      </c>
      <c r="AQ88" s="1">
        <f t="shared" si="85"/>
        <v>4.4012069503693638</v>
      </c>
      <c r="AR88" s="1">
        <f t="shared" si="86"/>
        <v>0.39290644578953438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562.9</v>
      </c>
      <c r="C89">
        <v>569.9</v>
      </c>
      <c r="D89">
        <v>520.04999999999995</v>
      </c>
      <c r="E89">
        <v>533.35</v>
      </c>
      <c r="F89">
        <v>58.400000000000027</v>
      </c>
      <c r="G89">
        <v>12.29603116117487</v>
      </c>
      <c r="H89" s="1">
        <f t="shared" si="62"/>
        <v>-5.2496002842423088</v>
      </c>
      <c r="I89" s="1">
        <f t="shared" si="63"/>
        <v>5.2496002842423088</v>
      </c>
      <c r="J89" s="1">
        <f t="shared" si="64"/>
        <v>1.2435601350151004</v>
      </c>
      <c r="K89" s="1">
        <f t="shared" si="65"/>
        <v>2.4936720727477395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476.75</v>
      </c>
      <c r="T89">
        <v>492</v>
      </c>
      <c r="U89">
        <v>467.6</v>
      </c>
      <c r="V89">
        <v>474.95</v>
      </c>
      <c r="W89">
        <v>0.89999999999997726</v>
      </c>
      <c r="X89">
        <v>0.1898533909925065</v>
      </c>
      <c r="Y89" s="1">
        <f t="shared" si="73"/>
        <v>-0.37755637126376745</v>
      </c>
      <c r="Z89" s="1">
        <f t="shared" si="74"/>
        <v>0.37755637126376745</v>
      </c>
      <c r="AA89" s="1">
        <f t="shared" si="75"/>
        <v>3.1987414787624542</v>
      </c>
      <c r="AB89" s="1">
        <f t="shared" si="76"/>
        <v>1.5475313190862123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467.7</v>
      </c>
      <c r="AJ89">
        <v>494.5</v>
      </c>
      <c r="AK89">
        <v>463.2</v>
      </c>
      <c r="AL89">
        <v>474.05</v>
      </c>
      <c r="AM89">
        <v>19.650000000000031</v>
      </c>
      <c r="AN89">
        <v>4.324383802816909</v>
      </c>
      <c r="AO89" s="1">
        <f t="shared" si="83"/>
        <v>1.3577079324353267</v>
      </c>
      <c r="AP89" s="1">
        <f t="shared" si="84"/>
        <v>1.3577079324353267</v>
      </c>
      <c r="AQ89" s="1">
        <f t="shared" si="85"/>
        <v>4.3138909397742831</v>
      </c>
      <c r="AR89" s="1">
        <f t="shared" si="86"/>
        <v>0.96215522771007056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448.2</v>
      </c>
      <c r="C90">
        <v>458.9</v>
      </c>
      <c r="D90">
        <v>446.25</v>
      </c>
      <c r="E90">
        <v>456.6</v>
      </c>
      <c r="F90">
        <v>12.350000000000019</v>
      </c>
      <c r="G90">
        <v>2.779966235227918</v>
      </c>
      <c r="H90" s="1">
        <f t="shared" si="62"/>
        <v>1.8741633199464602</v>
      </c>
      <c r="I90" s="1">
        <f t="shared" si="63"/>
        <v>1.8741633199464602</v>
      </c>
      <c r="J90" s="1">
        <f t="shared" si="64"/>
        <v>0.5037231712658683</v>
      </c>
      <c r="K90" s="1">
        <f t="shared" si="65"/>
        <v>0.43507362784470971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435</v>
      </c>
      <c r="T90">
        <v>446.95</v>
      </c>
      <c r="U90">
        <v>435</v>
      </c>
      <c r="V90">
        <v>444.25</v>
      </c>
      <c r="W90">
        <v>6.3500000000000227</v>
      </c>
      <c r="X90">
        <v>1.450102763187948</v>
      </c>
      <c r="Y90" s="1">
        <f t="shared" si="73"/>
        <v>2.1264367816091956</v>
      </c>
      <c r="Z90" s="1">
        <f t="shared" si="74"/>
        <v>2.1264367816091956</v>
      </c>
      <c r="AA90" s="1">
        <f t="shared" si="75"/>
        <v>0.60776589758018873</v>
      </c>
      <c r="AB90" s="1">
        <f t="shared" si="76"/>
        <v>0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445.7</v>
      </c>
      <c r="AJ90">
        <v>445.7</v>
      </c>
      <c r="AK90">
        <v>430.2</v>
      </c>
      <c r="AL90">
        <v>437.9</v>
      </c>
      <c r="AM90">
        <v>-0.25</v>
      </c>
      <c r="AN90">
        <v>-5.7058085130663017E-2</v>
      </c>
      <c r="AO90" s="1">
        <f t="shared" si="83"/>
        <v>-1.7500560915413983</v>
      </c>
      <c r="AP90" s="1">
        <f t="shared" si="84"/>
        <v>1.7500560915413983</v>
      </c>
      <c r="AQ90" s="1">
        <f t="shared" si="85"/>
        <v>0</v>
      </c>
      <c r="AR90" s="1">
        <f t="shared" si="86"/>
        <v>1.7583923270152977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552</v>
      </c>
      <c r="C91">
        <v>555.20000000000005</v>
      </c>
      <c r="D91">
        <v>543.4</v>
      </c>
      <c r="E91">
        <v>546.5</v>
      </c>
      <c r="F91">
        <v>-1.899999999999977</v>
      </c>
      <c r="G91">
        <v>-0.34646243617796818</v>
      </c>
      <c r="H91" s="1">
        <f t="shared" si="62"/>
        <v>-0.99637681159420277</v>
      </c>
      <c r="I91" s="1">
        <f t="shared" si="63"/>
        <v>0.99637681159420277</v>
      </c>
      <c r="J91" s="1">
        <f t="shared" si="64"/>
        <v>0.57971014492754447</v>
      </c>
      <c r="K91" s="1">
        <f t="shared" si="65"/>
        <v>0.56724611161940031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549.79999999999995</v>
      </c>
      <c r="T91">
        <v>553</v>
      </c>
      <c r="U91">
        <v>540.95000000000005</v>
      </c>
      <c r="V91">
        <v>548.4</v>
      </c>
      <c r="W91">
        <v>1.850000000000023</v>
      </c>
      <c r="X91">
        <v>0.33848687219833917</v>
      </c>
      <c r="Y91" s="1">
        <f t="shared" si="73"/>
        <v>-0.25463805020006863</v>
      </c>
      <c r="Z91" s="1">
        <f t="shared" si="74"/>
        <v>0.25463805020006863</v>
      </c>
      <c r="AA91" s="1">
        <f t="shared" si="75"/>
        <v>0.582029829028746</v>
      </c>
      <c r="AB91" s="1">
        <f t="shared" si="76"/>
        <v>1.3584974471188789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538</v>
      </c>
      <c r="AJ91">
        <v>548.9</v>
      </c>
      <c r="AK91">
        <v>534.15</v>
      </c>
      <c r="AL91">
        <v>546.54999999999995</v>
      </c>
      <c r="AM91">
        <v>11.799999999999949</v>
      </c>
      <c r="AN91">
        <v>2.2066386161757752</v>
      </c>
      <c r="AO91" s="1">
        <f t="shared" si="83"/>
        <v>1.58921933085501</v>
      </c>
      <c r="AP91" s="1">
        <f t="shared" si="84"/>
        <v>1.58921933085501</v>
      </c>
      <c r="AQ91" s="1">
        <f t="shared" si="85"/>
        <v>0.42996981063032164</v>
      </c>
      <c r="AR91" s="1">
        <f t="shared" si="86"/>
        <v>0.7156133828996325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56.9</v>
      </c>
      <c r="C92">
        <v>58.4</v>
      </c>
      <c r="D92">
        <v>56.45</v>
      </c>
      <c r="E92">
        <v>57.1</v>
      </c>
      <c r="F92">
        <v>0.39999999999999858</v>
      </c>
      <c r="G92">
        <v>0.70546737213403621</v>
      </c>
      <c r="H92" s="1">
        <f t="shared" si="62"/>
        <v>0.35149384885765</v>
      </c>
      <c r="I92" s="1">
        <f t="shared" si="63"/>
        <v>0.35149384885765</v>
      </c>
      <c r="J92" s="1">
        <f t="shared" si="64"/>
        <v>2.2767075306479807</v>
      </c>
      <c r="K92" s="1">
        <f t="shared" si="65"/>
        <v>0.79086115992969375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55</v>
      </c>
      <c r="T92">
        <v>57.15</v>
      </c>
      <c r="U92">
        <v>54.8</v>
      </c>
      <c r="V92">
        <v>56.7</v>
      </c>
      <c r="W92">
        <v>1.25</v>
      </c>
      <c r="X92">
        <v>2.254283137962128</v>
      </c>
      <c r="Y92" s="1">
        <f t="shared" si="73"/>
        <v>3.0909090909090962</v>
      </c>
      <c r="Z92" s="1">
        <f t="shared" si="74"/>
        <v>3.0909090909090962</v>
      </c>
      <c r="AA92" s="1">
        <f t="shared" si="75"/>
        <v>0.79365079365078617</v>
      </c>
      <c r="AB92" s="1">
        <f t="shared" si="76"/>
        <v>0.36363636363636881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56.45</v>
      </c>
      <c r="AJ92">
        <v>57.2</v>
      </c>
      <c r="AK92">
        <v>54.7</v>
      </c>
      <c r="AL92">
        <v>55.45</v>
      </c>
      <c r="AM92">
        <v>-0.19999999999999571</v>
      </c>
      <c r="AN92">
        <v>-0.35938903863431398</v>
      </c>
      <c r="AO92" s="1">
        <f t="shared" si="83"/>
        <v>-1.7714791851195746</v>
      </c>
      <c r="AP92" s="1">
        <f t="shared" si="84"/>
        <v>1.7714791851195746</v>
      </c>
      <c r="AQ92" s="1">
        <f t="shared" si="85"/>
        <v>1.328609388839681</v>
      </c>
      <c r="AR92" s="1">
        <f t="shared" si="86"/>
        <v>1.3525698827772767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706</v>
      </c>
      <c r="C93">
        <v>726.4</v>
      </c>
      <c r="D93">
        <v>705</v>
      </c>
      <c r="E93">
        <v>722.45</v>
      </c>
      <c r="F93">
        <v>19.450000000000049</v>
      </c>
      <c r="G93">
        <v>2.766714082503563</v>
      </c>
      <c r="H93" s="1">
        <f t="shared" si="62"/>
        <v>2.3300283286119043</v>
      </c>
      <c r="I93" s="1">
        <f t="shared" si="63"/>
        <v>2.3300283286119043</v>
      </c>
      <c r="J93" s="1">
        <f t="shared" si="64"/>
        <v>0.54675064018270214</v>
      </c>
      <c r="K93" s="1">
        <f t="shared" si="65"/>
        <v>0.14164305949008499</v>
      </c>
      <c r="L93" s="1" t="str">
        <f t="shared" si="66"/>
        <v>NO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702.35</v>
      </c>
      <c r="T93">
        <v>713</v>
      </c>
      <c r="U93">
        <v>691</v>
      </c>
      <c r="V93">
        <v>703</v>
      </c>
      <c r="W93">
        <v>4.1499999999999773</v>
      </c>
      <c r="X93">
        <v>0.59383272519138264</v>
      </c>
      <c r="Y93" s="1">
        <f t="shared" si="73"/>
        <v>9.2546451199541149E-2</v>
      </c>
      <c r="Z93" s="1">
        <f t="shared" si="74"/>
        <v>9.2546451199541149E-2</v>
      </c>
      <c r="AA93" s="1">
        <f t="shared" si="75"/>
        <v>1.4224751066856329</v>
      </c>
      <c r="AB93" s="1">
        <f t="shared" si="76"/>
        <v>1.6160034170997397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693.3</v>
      </c>
      <c r="AJ93">
        <v>706</v>
      </c>
      <c r="AK93">
        <v>683.5</v>
      </c>
      <c r="AL93">
        <v>698.85</v>
      </c>
      <c r="AM93">
        <v>9</v>
      </c>
      <c r="AN93">
        <v>1.3046314416177429</v>
      </c>
      <c r="AO93" s="1">
        <f t="shared" si="83"/>
        <v>0.80051925573345861</v>
      </c>
      <c r="AP93" s="1">
        <f t="shared" si="84"/>
        <v>0.80051925573345861</v>
      </c>
      <c r="AQ93" s="1">
        <f t="shared" si="85"/>
        <v>1.0231093940044325</v>
      </c>
      <c r="AR93" s="1">
        <f t="shared" si="86"/>
        <v>1.4135294966104075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325.35000000000002</v>
      </c>
      <c r="C94">
        <v>331.65</v>
      </c>
      <c r="D94">
        <v>323.10000000000002</v>
      </c>
      <c r="E94">
        <v>326.55</v>
      </c>
      <c r="F94">
        <v>1.75</v>
      </c>
      <c r="G94">
        <v>0.5387931034482758</v>
      </c>
      <c r="H94" s="1">
        <f t="shared" si="62"/>
        <v>0.36883356385430721</v>
      </c>
      <c r="I94" s="1">
        <f t="shared" si="63"/>
        <v>0.36883356385430721</v>
      </c>
      <c r="J94" s="1">
        <f t="shared" si="64"/>
        <v>1.5617822691777572</v>
      </c>
      <c r="K94" s="1">
        <f t="shared" si="65"/>
        <v>0.69156293222683263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325.75</v>
      </c>
      <c r="T94">
        <v>326.3</v>
      </c>
      <c r="U94">
        <v>322.75</v>
      </c>
      <c r="V94">
        <v>324.8</v>
      </c>
      <c r="W94">
        <v>-0.94999999999998863</v>
      </c>
      <c r="X94">
        <v>-0.29163468917881458</v>
      </c>
      <c r="Y94" s="1">
        <f t="shared" si="73"/>
        <v>-0.29163468917881463</v>
      </c>
      <c r="Z94" s="1">
        <f t="shared" si="74"/>
        <v>0.29163468917881463</v>
      </c>
      <c r="AA94" s="1">
        <f t="shared" si="75"/>
        <v>0.16884113584037186</v>
      </c>
      <c r="AB94" s="1">
        <f t="shared" si="76"/>
        <v>0.63115763546798376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327</v>
      </c>
      <c r="AJ94">
        <v>329</v>
      </c>
      <c r="AK94">
        <v>322.5</v>
      </c>
      <c r="AL94">
        <v>325.75</v>
      </c>
      <c r="AM94">
        <v>0.30000000000001142</v>
      </c>
      <c r="AN94">
        <v>9.2180058380707128E-2</v>
      </c>
      <c r="AO94" s="1">
        <f t="shared" si="83"/>
        <v>-0.38226299694189603</v>
      </c>
      <c r="AP94" s="1">
        <f t="shared" si="84"/>
        <v>0.38226299694189603</v>
      </c>
      <c r="AQ94" s="1">
        <f t="shared" si="85"/>
        <v>0.6116207951070336</v>
      </c>
      <c r="AR94" s="1">
        <f t="shared" si="86"/>
        <v>0.9976976208749041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698.9</v>
      </c>
      <c r="C95">
        <v>749</v>
      </c>
      <c r="D95">
        <v>690.55</v>
      </c>
      <c r="E95">
        <v>695.4</v>
      </c>
      <c r="F95">
        <v>0.1000000000000227</v>
      </c>
      <c r="G95">
        <v>1.4382281029774589E-2</v>
      </c>
      <c r="H95" s="1">
        <f t="shared" si="62"/>
        <v>-0.50078695092287884</v>
      </c>
      <c r="I95" s="1">
        <f t="shared" si="63"/>
        <v>0.50078695092287884</v>
      </c>
      <c r="J95" s="1">
        <f t="shared" si="64"/>
        <v>7.1684074974960685</v>
      </c>
      <c r="K95" s="1">
        <f t="shared" si="65"/>
        <v>0.69744032211677065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YES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679.95</v>
      </c>
      <c r="T95">
        <v>705</v>
      </c>
      <c r="U95">
        <v>667.35</v>
      </c>
      <c r="V95">
        <v>695.3</v>
      </c>
      <c r="W95">
        <v>15.5</v>
      </c>
      <c r="X95">
        <v>2.280082377169756</v>
      </c>
      <c r="Y95" s="1">
        <f t="shared" si="73"/>
        <v>2.2575189352158112</v>
      </c>
      <c r="Z95" s="1">
        <f t="shared" si="74"/>
        <v>2.2575189352158112</v>
      </c>
      <c r="AA95" s="1">
        <f t="shared" si="75"/>
        <v>1.3950812598878248</v>
      </c>
      <c r="AB95" s="1">
        <f t="shared" si="76"/>
        <v>1.8530774321641328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655.9</v>
      </c>
      <c r="AJ95">
        <v>688.5</v>
      </c>
      <c r="AK95">
        <v>652.25</v>
      </c>
      <c r="AL95">
        <v>679.8</v>
      </c>
      <c r="AM95">
        <v>28.399999999999981</v>
      </c>
      <c r="AN95">
        <v>4.359840343874728</v>
      </c>
      <c r="AO95" s="1">
        <f t="shared" si="83"/>
        <v>3.6438481475834701</v>
      </c>
      <c r="AP95" s="1">
        <f t="shared" si="84"/>
        <v>3.6438481475834701</v>
      </c>
      <c r="AQ95" s="1">
        <f t="shared" si="85"/>
        <v>1.2797881729920633</v>
      </c>
      <c r="AR95" s="1">
        <f t="shared" si="86"/>
        <v>0.55648726940081983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28.7</v>
      </c>
      <c r="C96">
        <v>28.95</v>
      </c>
      <c r="D96">
        <v>28.5</v>
      </c>
      <c r="E96">
        <v>28.6</v>
      </c>
      <c r="F96">
        <v>-4.9999999999997158E-2</v>
      </c>
      <c r="G96">
        <v>-0.17452006980801801</v>
      </c>
      <c r="H96" s="1">
        <f t="shared" si="62"/>
        <v>-0.34843205574912151</v>
      </c>
      <c r="I96" s="1">
        <f t="shared" si="63"/>
        <v>0.34843205574912151</v>
      </c>
      <c r="J96" s="1">
        <f t="shared" si="64"/>
        <v>0.87108013937282225</v>
      </c>
      <c r="K96" s="1">
        <f t="shared" si="65"/>
        <v>0.34965034965035457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28.8</v>
      </c>
      <c r="T96">
        <v>29.15</v>
      </c>
      <c r="U96">
        <v>28.4</v>
      </c>
      <c r="V96">
        <v>28.65</v>
      </c>
      <c r="W96">
        <v>-0.1500000000000021</v>
      </c>
      <c r="X96">
        <v>-0.52083333333334081</v>
      </c>
      <c r="Y96" s="1">
        <f t="shared" si="73"/>
        <v>-0.52083333333334081</v>
      </c>
      <c r="Z96" s="1">
        <f t="shared" si="74"/>
        <v>0.52083333333334081</v>
      </c>
      <c r="AA96" s="1">
        <f t="shared" si="75"/>
        <v>1.2152777777777704</v>
      </c>
      <c r="AB96" s="1">
        <f t="shared" si="76"/>
        <v>0.87260034904013961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28.35</v>
      </c>
      <c r="AJ96">
        <v>29.15</v>
      </c>
      <c r="AK96">
        <v>28.35</v>
      </c>
      <c r="AL96">
        <v>28.8</v>
      </c>
      <c r="AM96">
        <v>0.55000000000000071</v>
      </c>
      <c r="AN96">
        <v>1.946902654867259</v>
      </c>
      <c r="AO96" s="1">
        <f t="shared" si="83"/>
        <v>1.5873015873015848</v>
      </c>
      <c r="AP96" s="1">
        <f t="shared" si="84"/>
        <v>1.5873015873015848</v>
      </c>
      <c r="AQ96" s="1">
        <f t="shared" si="85"/>
        <v>1.2152777777777704</v>
      </c>
      <c r="AR96" s="1">
        <f t="shared" si="86"/>
        <v>0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169</v>
      </c>
      <c r="C97">
        <v>179.7</v>
      </c>
      <c r="D97">
        <v>169</v>
      </c>
      <c r="E97">
        <v>178.7</v>
      </c>
      <c r="F97">
        <v>10.44999999999999</v>
      </c>
      <c r="G97">
        <v>6.2109955423476899</v>
      </c>
      <c r="H97" s="1">
        <f t="shared" si="62"/>
        <v>5.7396449704141945</v>
      </c>
      <c r="I97" s="1">
        <f t="shared" si="63"/>
        <v>5.7396449704141945</v>
      </c>
      <c r="J97" s="1">
        <f t="shared" si="64"/>
        <v>0.55959709009513159</v>
      </c>
      <c r="K97" s="1">
        <f t="shared" si="65"/>
        <v>0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171</v>
      </c>
      <c r="T97">
        <v>171.35</v>
      </c>
      <c r="U97">
        <v>168</v>
      </c>
      <c r="V97">
        <v>168.25</v>
      </c>
      <c r="W97">
        <v>-2.1999999999999891</v>
      </c>
      <c r="X97">
        <v>-1.29070108536227</v>
      </c>
      <c r="Y97" s="1">
        <f t="shared" si="73"/>
        <v>-1.6081871345029239</v>
      </c>
      <c r="Z97" s="1">
        <f t="shared" si="74"/>
        <v>1.6081871345029239</v>
      </c>
      <c r="AA97" s="1">
        <f t="shared" si="75"/>
        <v>0.2046783625730961</v>
      </c>
      <c r="AB97" s="1">
        <f t="shared" si="76"/>
        <v>0.14858841010401189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165.2</v>
      </c>
      <c r="AJ97">
        <v>172.5</v>
      </c>
      <c r="AK97">
        <v>165.2</v>
      </c>
      <c r="AL97">
        <v>170.45</v>
      </c>
      <c r="AM97">
        <v>5.75</v>
      </c>
      <c r="AN97">
        <v>3.4911961141469341</v>
      </c>
      <c r="AO97" s="1">
        <f t="shared" si="83"/>
        <v>3.1779661016949157</v>
      </c>
      <c r="AP97" s="1">
        <f t="shared" si="84"/>
        <v>3.1779661016949157</v>
      </c>
      <c r="AQ97" s="1">
        <f t="shared" si="85"/>
        <v>1.202698738633037</v>
      </c>
      <c r="AR97" s="1">
        <f t="shared" si="86"/>
        <v>0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730</v>
      </c>
      <c r="C98">
        <v>747.1</v>
      </c>
      <c r="D98">
        <v>730</v>
      </c>
      <c r="E98">
        <v>743.1</v>
      </c>
      <c r="F98">
        <v>15.950000000000051</v>
      </c>
      <c r="G98">
        <v>2.1934951523069581</v>
      </c>
      <c r="H98" s="1">
        <f t="shared" si="62"/>
        <v>1.7945205479452084</v>
      </c>
      <c r="I98" s="1">
        <f t="shared" ref="I98:I129" si="93">ABS(H98)</f>
        <v>1.7945205479452084</v>
      </c>
      <c r="J98" s="1">
        <f t="shared" si="64"/>
        <v>0.53828556048983989</v>
      </c>
      <c r="K98" s="1">
        <f t="shared" si="65"/>
        <v>0</v>
      </c>
      <c r="L98" s="1" t="str">
        <f t="shared" ref="L98:L129" si="94">IF(AND((K98-J98)&gt;1.5,I98&lt;0.5),"YES","NO")</f>
        <v>NO</v>
      </c>
      <c r="M98" t="str">
        <f t="shared" si="67"/>
        <v>NO</v>
      </c>
      <c r="N98" t="str">
        <f t="shared" si="68"/>
        <v>NO</v>
      </c>
      <c r="O98" s="1" t="str">
        <f t="shared" si="69"/>
        <v>NO</v>
      </c>
      <c r="P98" s="1" t="str">
        <f t="shared" si="70"/>
        <v>NO</v>
      </c>
      <c r="Q98" s="1" t="str">
        <f t="shared" si="71"/>
        <v>NO</v>
      </c>
      <c r="R98" s="1" t="str">
        <f t="shared" si="72"/>
        <v>NO</v>
      </c>
      <c r="S98">
        <v>724.15</v>
      </c>
      <c r="T98">
        <v>739.1</v>
      </c>
      <c r="U98">
        <v>719</v>
      </c>
      <c r="V98">
        <v>727.15</v>
      </c>
      <c r="W98">
        <v>-0.95000000000004547</v>
      </c>
      <c r="X98">
        <v>-0.13047658288697231</v>
      </c>
      <c r="Y98" s="1">
        <f t="shared" si="73"/>
        <v>0.41427880963888697</v>
      </c>
      <c r="Z98" s="1">
        <f t="shared" ref="Z98:Z129" si="95">ABS(Y98)</f>
        <v>0.41427880963888697</v>
      </c>
      <c r="AA98" s="1">
        <f t="shared" si="75"/>
        <v>1.6434023241422051</v>
      </c>
      <c r="AB98" s="1">
        <f t="shared" si="76"/>
        <v>0.71117862321341951</v>
      </c>
      <c r="AC98" s="1" t="str">
        <f t="shared" si="77"/>
        <v>NO</v>
      </c>
      <c r="AD98" s="1" t="str">
        <f t="shared" si="78"/>
        <v>NO</v>
      </c>
      <c r="AE98" s="1" t="str">
        <f t="shared" si="79"/>
        <v>NO</v>
      </c>
      <c r="AF98" s="1" t="str">
        <f t="shared" si="80"/>
        <v>NO</v>
      </c>
      <c r="AG98" s="1" t="str">
        <f t="shared" si="81"/>
        <v>NO</v>
      </c>
      <c r="AH98" s="1" t="str">
        <f t="shared" si="82"/>
        <v>NO</v>
      </c>
      <c r="AI98">
        <v>723.05</v>
      </c>
      <c r="AJ98">
        <v>738.85</v>
      </c>
      <c r="AK98">
        <v>723.05</v>
      </c>
      <c r="AL98">
        <v>728.1</v>
      </c>
      <c r="AM98">
        <v>5.4500000000000446</v>
      </c>
      <c r="AN98">
        <v>0.75416868470214427</v>
      </c>
      <c r="AO98" s="1">
        <f t="shared" si="83"/>
        <v>0.69843026070120584</v>
      </c>
      <c r="AP98" s="1">
        <f t="shared" ref="AP98:AP129" si="96">ABS(AO98)</f>
        <v>0.69843026070120584</v>
      </c>
      <c r="AQ98" s="1">
        <f t="shared" si="85"/>
        <v>1.476445543194616</v>
      </c>
      <c r="AR98" s="1">
        <f t="shared" si="86"/>
        <v>0</v>
      </c>
      <c r="AS98" t="str">
        <f t="shared" si="87"/>
        <v>NO</v>
      </c>
      <c r="AT98" t="str">
        <f t="shared" si="88"/>
        <v>NO</v>
      </c>
      <c r="AU98" t="str">
        <f t="shared" si="89"/>
        <v>NO</v>
      </c>
      <c r="AV98" t="str">
        <f t="shared" si="90"/>
        <v>NO</v>
      </c>
      <c r="AW98" t="str">
        <f t="shared" si="91"/>
        <v>NO</v>
      </c>
      <c r="AX98" t="str">
        <f t="shared" si="92"/>
        <v>NO</v>
      </c>
    </row>
    <row r="99" spans="1:50" x14ac:dyDescent="0.25">
      <c r="A99" t="s">
        <v>147</v>
      </c>
      <c r="B99">
        <v>11.35</v>
      </c>
      <c r="C99">
        <v>11.85</v>
      </c>
      <c r="D99">
        <v>11.05</v>
      </c>
      <c r="E99">
        <v>11.55</v>
      </c>
      <c r="F99">
        <v>0.40000000000000041</v>
      </c>
      <c r="G99">
        <v>3.5874439461883441</v>
      </c>
      <c r="H99" s="1">
        <f t="shared" si="62"/>
        <v>1.7621145374449434</v>
      </c>
      <c r="I99" s="1">
        <f t="shared" si="93"/>
        <v>1.7621145374449434</v>
      </c>
      <c r="J99" s="1">
        <f t="shared" si="64"/>
        <v>2.5974025974025881</v>
      </c>
      <c r="K99" s="1">
        <f t="shared" si="65"/>
        <v>2.6431718061673917</v>
      </c>
      <c r="L99" s="1" t="str">
        <f t="shared" si="94"/>
        <v>NO</v>
      </c>
      <c r="M99" t="str">
        <f t="shared" si="67"/>
        <v>NO</v>
      </c>
      <c r="N99" t="str">
        <f t="shared" si="68"/>
        <v>NO</v>
      </c>
      <c r="O99" s="1" t="str">
        <f t="shared" si="69"/>
        <v>NO</v>
      </c>
      <c r="P99" s="1" t="str">
        <f t="shared" si="70"/>
        <v>NO</v>
      </c>
      <c r="Q99" s="1" t="str">
        <f t="shared" si="71"/>
        <v>NO</v>
      </c>
      <c r="R99" s="1" t="str">
        <f t="shared" si="72"/>
        <v>NO</v>
      </c>
      <c r="S99">
        <v>11.4</v>
      </c>
      <c r="T99">
        <v>11.4</v>
      </c>
      <c r="U99">
        <v>10.9</v>
      </c>
      <c r="V99">
        <v>11.15</v>
      </c>
      <c r="W99">
        <v>-0.25</v>
      </c>
      <c r="X99">
        <v>-2.192982456140351</v>
      </c>
      <c r="Y99" s="1">
        <f t="shared" si="73"/>
        <v>-2.1929824561403506</v>
      </c>
      <c r="Z99" s="1">
        <f t="shared" si="95"/>
        <v>2.1929824561403506</v>
      </c>
      <c r="AA99" s="1">
        <f t="shared" si="75"/>
        <v>0</v>
      </c>
      <c r="AB99" s="1">
        <f t="shared" si="76"/>
        <v>2.2421524663677128</v>
      </c>
      <c r="AC99" s="1" t="str">
        <f t="shared" si="77"/>
        <v>NO</v>
      </c>
      <c r="AD99" s="1" t="str">
        <f t="shared" si="78"/>
        <v>NO</v>
      </c>
      <c r="AE99" s="1" t="str">
        <f t="shared" si="79"/>
        <v>NO</v>
      </c>
      <c r="AF99" s="1" t="str">
        <f t="shared" si="80"/>
        <v>NO</v>
      </c>
      <c r="AG99" s="1" t="str">
        <f t="shared" si="81"/>
        <v>NO</v>
      </c>
      <c r="AH99" s="1" t="str">
        <f t="shared" si="82"/>
        <v>NO</v>
      </c>
      <c r="AI99">
        <v>11.3</v>
      </c>
      <c r="AJ99">
        <v>11.55</v>
      </c>
      <c r="AK99">
        <v>11</v>
      </c>
      <c r="AL99">
        <v>11.4</v>
      </c>
      <c r="AM99">
        <v>0.30000000000000071</v>
      </c>
      <c r="AN99">
        <v>2.7027027027027088</v>
      </c>
      <c r="AO99" s="1">
        <f t="shared" si="83"/>
        <v>0.8849557522123862</v>
      </c>
      <c r="AP99" s="1">
        <f t="shared" si="96"/>
        <v>0.8849557522123862</v>
      </c>
      <c r="AQ99" s="1">
        <f t="shared" si="85"/>
        <v>1.3157894736842135</v>
      </c>
      <c r="AR99" s="1">
        <f t="shared" si="86"/>
        <v>2.6548672566371745</v>
      </c>
      <c r="AS99" t="str">
        <f t="shared" si="87"/>
        <v>NO</v>
      </c>
      <c r="AT99" t="str">
        <f t="shared" si="88"/>
        <v>NO</v>
      </c>
      <c r="AU99" t="str">
        <f t="shared" si="89"/>
        <v>NO</v>
      </c>
      <c r="AV99" t="str">
        <f t="shared" si="90"/>
        <v>NO</v>
      </c>
      <c r="AW99" t="str">
        <f t="shared" si="91"/>
        <v>NO</v>
      </c>
      <c r="AX99" t="str">
        <f t="shared" si="92"/>
        <v>NO</v>
      </c>
    </row>
    <row r="100" spans="1:50" x14ac:dyDescent="0.25">
      <c r="A100" t="s">
        <v>148</v>
      </c>
      <c r="B100">
        <v>662.4</v>
      </c>
      <c r="C100">
        <v>699.6</v>
      </c>
      <c r="D100">
        <v>662.4</v>
      </c>
      <c r="E100">
        <v>685.6</v>
      </c>
      <c r="F100">
        <v>29.149999999999981</v>
      </c>
      <c r="G100">
        <v>4.4405514509863622</v>
      </c>
      <c r="H100" s="1">
        <f t="shared" si="62"/>
        <v>3.5024154589372052</v>
      </c>
      <c r="I100" s="1">
        <f t="shared" si="93"/>
        <v>3.5024154589372052</v>
      </c>
      <c r="J100" s="1">
        <f t="shared" si="64"/>
        <v>2.0420070011668612</v>
      </c>
      <c r="K100" s="1">
        <f t="shared" si="65"/>
        <v>0</v>
      </c>
      <c r="L100" s="1" t="str">
        <f t="shared" si="94"/>
        <v>NO</v>
      </c>
      <c r="M100" t="str">
        <f t="shared" si="67"/>
        <v>NO</v>
      </c>
      <c r="N100" t="str">
        <f t="shared" si="68"/>
        <v>NO</v>
      </c>
      <c r="O100" s="1" t="str">
        <f t="shared" si="69"/>
        <v>NO</v>
      </c>
      <c r="P100" s="1" t="str">
        <f t="shared" si="70"/>
        <v>NO</v>
      </c>
      <c r="Q100" s="1" t="str">
        <f t="shared" si="71"/>
        <v>NO</v>
      </c>
      <c r="R100" s="1" t="str">
        <f t="shared" si="72"/>
        <v>NO</v>
      </c>
      <c r="S100">
        <v>645</v>
      </c>
      <c r="T100">
        <v>662</v>
      </c>
      <c r="U100">
        <v>643.65</v>
      </c>
      <c r="V100">
        <v>656.45</v>
      </c>
      <c r="W100">
        <v>7.3000000000000682</v>
      </c>
      <c r="X100">
        <v>1.1245474851729289</v>
      </c>
      <c r="Y100" s="1">
        <f t="shared" si="73"/>
        <v>1.7751937984496196</v>
      </c>
      <c r="Z100" s="1">
        <f t="shared" si="95"/>
        <v>1.7751937984496196</v>
      </c>
      <c r="AA100" s="1">
        <f t="shared" si="75"/>
        <v>0.84545662274353783</v>
      </c>
      <c r="AB100" s="1">
        <f t="shared" si="76"/>
        <v>0.20930232558139888</v>
      </c>
      <c r="AC100" s="1" t="str">
        <f t="shared" si="77"/>
        <v>NO</v>
      </c>
      <c r="AD100" s="1" t="str">
        <f t="shared" si="78"/>
        <v>NO</v>
      </c>
      <c r="AE100" s="1" t="str">
        <f t="shared" si="79"/>
        <v>NO</v>
      </c>
      <c r="AF100" s="1" t="str">
        <f t="shared" si="80"/>
        <v>NO</v>
      </c>
      <c r="AG100" s="1" t="str">
        <f t="shared" si="81"/>
        <v>NO</v>
      </c>
      <c r="AH100" s="1" t="str">
        <f t="shared" si="82"/>
        <v>NO</v>
      </c>
      <c r="AI100">
        <v>654.9</v>
      </c>
      <c r="AJ100">
        <v>658.25</v>
      </c>
      <c r="AK100">
        <v>643.5</v>
      </c>
      <c r="AL100">
        <v>649.15</v>
      </c>
      <c r="AM100">
        <v>-1.149999999999977</v>
      </c>
      <c r="AN100">
        <v>-0.17684145778870941</v>
      </c>
      <c r="AO100" s="1">
        <f t="shared" si="83"/>
        <v>-0.87799664070850514</v>
      </c>
      <c r="AP100" s="1">
        <f t="shared" si="96"/>
        <v>0.87799664070850514</v>
      </c>
      <c r="AQ100" s="1">
        <f t="shared" si="85"/>
        <v>0.51152847763017606</v>
      </c>
      <c r="AR100" s="1">
        <f t="shared" si="86"/>
        <v>0.87036894400369358</v>
      </c>
      <c r="AS100" t="str">
        <f t="shared" si="87"/>
        <v>NO</v>
      </c>
      <c r="AT100" t="str">
        <f t="shared" si="88"/>
        <v>NO</v>
      </c>
      <c r="AU100" t="str">
        <f t="shared" si="89"/>
        <v>NO</v>
      </c>
      <c r="AV100" t="str">
        <f t="shared" si="90"/>
        <v>NO</v>
      </c>
      <c r="AW100" t="str">
        <f t="shared" si="91"/>
        <v>NO</v>
      </c>
      <c r="AX100" t="str">
        <f t="shared" si="92"/>
        <v>NO</v>
      </c>
    </row>
    <row r="101" spans="1:50" x14ac:dyDescent="0.25">
      <c r="A101" t="s">
        <v>149</v>
      </c>
      <c r="B101">
        <v>2157.9499999999998</v>
      </c>
      <c r="C101">
        <v>2230</v>
      </c>
      <c r="D101">
        <v>2150</v>
      </c>
      <c r="E101">
        <v>2223.4</v>
      </c>
      <c r="F101">
        <v>83.099999999999909</v>
      </c>
      <c r="G101">
        <v>3.8826332757090078</v>
      </c>
      <c r="H101" s="1">
        <f t="shared" si="62"/>
        <v>3.0329711068375209</v>
      </c>
      <c r="I101" s="1">
        <f t="shared" si="93"/>
        <v>3.0329711068375209</v>
      </c>
      <c r="J101" s="1">
        <f t="shared" si="64"/>
        <v>0.29684267338310288</v>
      </c>
      <c r="K101" s="1">
        <f t="shared" si="65"/>
        <v>0.36840519937903188</v>
      </c>
      <c r="L101" s="1" t="str">
        <f t="shared" si="94"/>
        <v>NO</v>
      </c>
      <c r="M101" t="str">
        <f t="shared" si="67"/>
        <v>NO</v>
      </c>
      <c r="N101" t="str">
        <f t="shared" si="68"/>
        <v>NO</v>
      </c>
      <c r="O101" s="1" t="str">
        <f t="shared" si="69"/>
        <v>NO</v>
      </c>
      <c r="P101" s="1" t="str">
        <f t="shared" si="70"/>
        <v>NO</v>
      </c>
      <c r="Q101" s="1" t="str">
        <f t="shared" si="71"/>
        <v>NO</v>
      </c>
      <c r="R101" s="1" t="str">
        <f t="shared" si="72"/>
        <v>NO</v>
      </c>
      <c r="S101">
        <v>2156.6</v>
      </c>
      <c r="T101">
        <v>2163.1</v>
      </c>
      <c r="U101">
        <v>2116.4</v>
      </c>
      <c r="V101">
        <v>2140.3000000000002</v>
      </c>
      <c r="W101">
        <v>-3.5999999999999091</v>
      </c>
      <c r="X101">
        <v>-0.16791827977050741</v>
      </c>
      <c r="Y101" s="1">
        <f t="shared" si="73"/>
        <v>-0.7558193452656834</v>
      </c>
      <c r="Z101" s="1">
        <f t="shared" si="95"/>
        <v>0.7558193452656834</v>
      </c>
      <c r="AA101" s="1">
        <f t="shared" si="75"/>
        <v>0.30140035240656587</v>
      </c>
      <c r="AB101" s="1">
        <f t="shared" si="76"/>
        <v>1.1166658879596361</v>
      </c>
      <c r="AC101" s="1" t="str">
        <f t="shared" si="77"/>
        <v>NO</v>
      </c>
      <c r="AD101" s="1" t="str">
        <f t="shared" si="78"/>
        <v>NO</v>
      </c>
      <c r="AE101" s="1" t="str">
        <f t="shared" si="79"/>
        <v>NO</v>
      </c>
      <c r="AF101" s="1" t="str">
        <f t="shared" si="80"/>
        <v>NO</v>
      </c>
      <c r="AG101" s="1" t="str">
        <f t="shared" si="81"/>
        <v>NO</v>
      </c>
      <c r="AH101" s="1" t="str">
        <f t="shared" si="82"/>
        <v>NO</v>
      </c>
      <c r="AI101">
        <v>2100</v>
      </c>
      <c r="AJ101">
        <v>2158</v>
      </c>
      <c r="AK101">
        <v>2100</v>
      </c>
      <c r="AL101">
        <v>2143.9</v>
      </c>
      <c r="AM101">
        <v>54.700000000000273</v>
      </c>
      <c r="AN101">
        <v>2.6182270725636738</v>
      </c>
      <c r="AO101" s="1">
        <f t="shared" si="83"/>
        <v>2.0904761904761946</v>
      </c>
      <c r="AP101" s="1">
        <f t="shared" si="96"/>
        <v>2.0904761904761946</v>
      </c>
      <c r="AQ101" s="1">
        <f t="shared" si="85"/>
        <v>0.65767992910116646</v>
      </c>
      <c r="AR101" s="1">
        <f t="shared" si="86"/>
        <v>0</v>
      </c>
      <c r="AS101" t="str">
        <f t="shared" si="87"/>
        <v>NO</v>
      </c>
      <c r="AT101" t="str">
        <f t="shared" si="88"/>
        <v>NO</v>
      </c>
      <c r="AU101" t="str">
        <f t="shared" si="89"/>
        <v>NO</v>
      </c>
      <c r="AV101" t="str">
        <f t="shared" si="90"/>
        <v>NO</v>
      </c>
      <c r="AW101" t="str">
        <f t="shared" si="91"/>
        <v>NO</v>
      </c>
      <c r="AX101" t="str">
        <f t="shared" si="92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2020-06-28T21:30:30Z</dcterms:created>
  <dcterms:modified xsi:type="dcterms:W3CDTF">2020-09-14T13:43:22Z</dcterms:modified>
</cp:coreProperties>
</file>