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U101" i="1" l="1"/>
  <c r="AQ101" i="1"/>
  <c r="AO101" i="1"/>
  <c r="Z101" i="1"/>
  <c r="AH101" i="1" s="1"/>
  <c r="Y101" i="1"/>
  <c r="R101" i="1"/>
  <c r="P101" i="1"/>
  <c r="O101" i="1"/>
  <c r="K101" i="1"/>
  <c r="I101" i="1"/>
  <c r="H101" i="1"/>
  <c r="J101" i="1" s="1"/>
  <c r="AV100" i="1"/>
  <c r="AU100" i="1"/>
  <c r="AR100" i="1"/>
  <c r="AQ100" i="1"/>
  <c r="AP100" i="1"/>
  <c r="AO100" i="1"/>
  <c r="AF100" i="1"/>
  <c r="AB100" i="1"/>
  <c r="Z100" i="1"/>
  <c r="AH100" i="1" s="1"/>
  <c r="Y100" i="1"/>
  <c r="AA100" i="1" s="1"/>
  <c r="P100" i="1"/>
  <c r="O100" i="1"/>
  <c r="K100" i="1"/>
  <c r="J100" i="1"/>
  <c r="H100" i="1"/>
  <c r="I100" i="1" s="1"/>
  <c r="AU99" i="1"/>
  <c r="AQ99" i="1"/>
  <c r="AP99" i="1"/>
  <c r="AO99" i="1"/>
  <c r="Y99" i="1"/>
  <c r="K99" i="1"/>
  <c r="J99" i="1"/>
  <c r="I99" i="1"/>
  <c r="H99" i="1"/>
  <c r="AV98" i="1"/>
  <c r="AR98" i="1"/>
  <c r="AP98" i="1"/>
  <c r="AO98" i="1"/>
  <c r="AB98" i="1"/>
  <c r="AA98" i="1"/>
  <c r="Z98" i="1"/>
  <c r="Y98" i="1"/>
  <c r="P98" i="1"/>
  <c r="L98" i="1"/>
  <c r="J98" i="1"/>
  <c r="I98" i="1"/>
  <c r="H98" i="1"/>
  <c r="K98" i="1" s="1"/>
  <c r="M98" i="1" s="1"/>
  <c r="AV97" i="1"/>
  <c r="AR97" i="1"/>
  <c r="AQ97" i="1"/>
  <c r="AO97" i="1"/>
  <c r="AA97" i="1"/>
  <c r="Z97" i="1"/>
  <c r="AH97" i="1" s="1"/>
  <c r="Y97" i="1"/>
  <c r="AB97" i="1" s="1"/>
  <c r="K97" i="1"/>
  <c r="I97" i="1"/>
  <c r="H97" i="1"/>
  <c r="J97" i="1" s="1"/>
  <c r="AV96" i="1"/>
  <c r="AU96" i="1"/>
  <c r="AR96" i="1"/>
  <c r="AQ96" i="1"/>
  <c r="AP96" i="1"/>
  <c r="AO96" i="1"/>
  <c r="AB96" i="1"/>
  <c r="Z96" i="1"/>
  <c r="Y96" i="1"/>
  <c r="AA96" i="1" s="1"/>
  <c r="O96" i="1"/>
  <c r="K96" i="1"/>
  <c r="J96" i="1"/>
  <c r="H96" i="1"/>
  <c r="I96" i="1" s="1"/>
  <c r="AU95" i="1"/>
  <c r="AQ95" i="1"/>
  <c r="AP95" i="1"/>
  <c r="AO95" i="1"/>
  <c r="Y95" i="1"/>
  <c r="O95" i="1"/>
  <c r="K95" i="1"/>
  <c r="J95" i="1"/>
  <c r="I95" i="1"/>
  <c r="H95" i="1"/>
  <c r="AV94" i="1"/>
  <c r="AR94" i="1"/>
  <c r="AP94" i="1"/>
  <c r="AO94" i="1"/>
  <c r="AF94" i="1"/>
  <c r="AB94" i="1"/>
  <c r="AA94" i="1"/>
  <c r="Z94" i="1"/>
  <c r="Y94" i="1"/>
  <c r="J94" i="1"/>
  <c r="I94" i="1"/>
  <c r="H94" i="1"/>
  <c r="K94" i="1" s="1"/>
  <c r="AV93" i="1"/>
  <c r="AR93" i="1"/>
  <c r="AQ93" i="1"/>
  <c r="AO93" i="1"/>
  <c r="AA93" i="1"/>
  <c r="Z93" i="1"/>
  <c r="Y93" i="1"/>
  <c r="AB93" i="1" s="1"/>
  <c r="K93" i="1"/>
  <c r="I93" i="1"/>
  <c r="H93" i="1"/>
  <c r="J93" i="1" s="1"/>
  <c r="AV92" i="1"/>
  <c r="AU92" i="1"/>
  <c r="AR92" i="1"/>
  <c r="AQ92" i="1"/>
  <c r="AP92" i="1"/>
  <c r="AO92" i="1"/>
  <c r="AG92" i="1"/>
  <c r="AB92" i="1"/>
  <c r="Z92" i="1"/>
  <c r="Y92" i="1"/>
  <c r="AA92" i="1" s="1"/>
  <c r="K92" i="1"/>
  <c r="J92" i="1"/>
  <c r="H92" i="1"/>
  <c r="I92" i="1" s="1"/>
  <c r="AU91" i="1"/>
  <c r="AQ91" i="1"/>
  <c r="AP91" i="1"/>
  <c r="AO91" i="1"/>
  <c r="AA91" i="1"/>
  <c r="Y91" i="1"/>
  <c r="N91" i="1"/>
  <c r="K91" i="1"/>
  <c r="J91" i="1"/>
  <c r="I91" i="1"/>
  <c r="H91" i="1"/>
  <c r="AV90" i="1"/>
  <c r="AR90" i="1"/>
  <c r="AP90" i="1"/>
  <c r="AW90" i="1" s="1"/>
  <c r="AO90" i="1"/>
  <c r="AE90" i="1"/>
  <c r="AB90" i="1"/>
  <c r="AA90" i="1"/>
  <c r="Z90" i="1"/>
  <c r="AH90" i="1" s="1"/>
  <c r="Y90" i="1"/>
  <c r="J90" i="1"/>
  <c r="I90" i="1"/>
  <c r="H90" i="1"/>
  <c r="K90" i="1" s="1"/>
  <c r="AV89" i="1"/>
  <c r="AR89" i="1"/>
  <c r="AQ89" i="1"/>
  <c r="AP89" i="1"/>
  <c r="AO89" i="1"/>
  <c r="Z89" i="1"/>
  <c r="Y89" i="1"/>
  <c r="K89" i="1"/>
  <c r="H89" i="1"/>
  <c r="AU88" i="1"/>
  <c r="AQ88" i="1"/>
  <c r="AP88" i="1"/>
  <c r="AO88" i="1"/>
  <c r="AV88" i="1" s="1"/>
  <c r="AB88" i="1"/>
  <c r="Y88" i="1"/>
  <c r="O88" i="1"/>
  <c r="N88" i="1"/>
  <c r="K88" i="1"/>
  <c r="J88" i="1"/>
  <c r="I88" i="1"/>
  <c r="H88" i="1"/>
  <c r="AT87" i="1"/>
  <c r="AS87" i="1"/>
  <c r="AP87" i="1"/>
  <c r="AX87" i="1" s="1"/>
  <c r="AO87" i="1"/>
  <c r="AF87" i="1"/>
  <c r="AE87" i="1"/>
  <c r="AB87" i="1"/>
  <c r="AA87" i="1"/>
  <c r="Z87" i="1"/>
  <c r="AH87" i="1" s="1"/>
  <c r="Y87" i="1"/>
  <c r="R87" i="1"/>
  <c r="N87" i="1"/>
  <c r="J87" i="1"/>
  <c r="I87" i="1"/>
  <c r="H87" i="1"/>
  <c r="K87" i="1" s="1"/>
  <c r="AO86" i="1"/>
  <c r="AA86" i="1"/>
  <c r="Z86" i="1"/>
  <c r="Y86" i="1"/>
  <c r="AB86" i="1" s="1"/>
  <c r="H86" i="1"/>
  <c r="AR85" i="1"/>
  <c r="AQ85" i="1"/>
  <c r="AP85" i="1"/>
  <c r="AO85" i="1"/>
  <c r="Y85" i="1"/>
  <c r="K85" i="1"/>
  <c r="H85" i="1"/>
  <c r="AU84" i="1"/>
  <c r="AT84" i="1"/>
  <c r="AQ84" i="1"/>
  <c r="AP84" i="1"/>
  <c r="AX84" i="1" s="1"/>
  <c r="AO84" i="1"/>
  <c r="AV84" i="1" s="1"/>
  <c r="AG84" i="1"/>
  <c r="AB84" i="1"/>
  <c r="AA84" i="1"/>
  <c r="Y84" i="1"/>
  <c r="Z84" i="1" s="1"/>
  <c r="Q84" i="1"/>
  <c r="K84" i="1"/>
  <c r="J84" i="1"/>
  <c r="I84" i="1"/>
  <c r="H84" i="1"/>
  <c r="AR83" i="1"/>
  <c r="AP83" i="1"/>
  <c r="AO83" i="1"/>
  <c r="AB83" i="1"/>
  <c r="AA83" i="1"/>
  <c r="Z83" i="1"/>
  <c r="Y83" i="1"/>
  <c r="H83" i="1"/>
  <c r="AR82" i="1"/>
  <c r="AQ82" i="1"/>
  <c r="AP82" i="1"/>
  <c r="AO82" i="1"/>
  <c r="Y82" i="1"/>
  <c r="H82" i="1"/>
  <c r="K82" i="1" s="1"/>
  <c r="AU81" i="1"/>
  <c r="AQ81" i="1"/>
  <c r="AP81" i="1"/>
  <c r="AO81" i="1"/>
  <c r="AV81" i="1" s="1"/>
  <c r="Y81" i="1"/>
  <c r="K81" i="1"/>
  <c r="J81" i="1"/>
  <c r="I81" i="1"/>
  <c r="H81" i="1"/>
  <c r="AP80" i="1"/>
  <c r="AX80" i="1" s="1"/>
  <c r="AO80" i="1"/>
  <c r="AB80" i="1"/>
  <c r="AA80" i="1"/>
  <c r="Z80" i="1"/>
  <c r="Y80" i="1"/>
  <c r="Q80" i="1"/>
  <c r="J80" i="1"/>
  <c r="I80" i="1"/>
  <c r="H80" i="1"/>
  <c r="K80" i="1" s="1"/>
  <c r="AV79" i="1"/>
  <c r="AO79" i="1"/>
  <c r="AR79" i="1" s="1"/>
  <c r="AH79" i="1"/>
  <c r="AE79" i="1"/>
  <c r="AA79" i="1"/>
  <c r="Z79" i="1"/>
  <c r="Y79" i="1"/>
  <c r="AB79" i="1" s="1"/>
  <c r="H79" i="1"/>
  <c r="I79" i="1" s="1"/>
  <c r="AV78" i="1"/>
  <c r="AU78" i="1"/>
  <c r="AR78" i="1"/>
  <c r="AQ78" i="1"/>
  <c r="AP78" i="1"/>
  <c r="AO78" i="1"/>
  <c r="Y78" i="1"/>
  <c r="Z78" i="1" s="1"/>
  <c r="H78" i="1"/>
  <c r="AU77" i="1"/>
  <c r="AQ77" i="1"/>
  <c r="AP77" i="1"/>
  <c r="AO77" i="1"/>
  <c r="AV77" i="1" s="1"/>
  <c r="Y77" i="1"/>
  <c r="AB77" i="1" s="1"/>
  <c r="O77" i="1"/>
  <c r="K77" i="1"/>
  <c r="J77" i="1"/>
  <c r="I77" i="1"/>
  <c r="H77" i="1"/>
  <c r="AO76" i="1"/>
  <c r="AF76" i="1"/>
  <c r="AB76" i="1"/>
  <c r="AA76" i="1"/>
  <c r="Z76" i="1"/>
  <c r="Y76" i="1"/>
  <c r="J76" i="1"/>
  <c r="I76" i="1"/>
  <c r="Q76" i="1" s="1"/>
  <c r="H76" i="1"/>
  <c r="K76" i="1" s="1"/>
  <c r="AV75" i="1"/>
  <c r="AR75" i="1"/>
  <c r="AO75" i="1"/>
  <c r="AA75" i="1"/>
  <c r="Z75" i="1"/>
  <c r="Y75" i="1"/>
  <c r="AB75" i="1" s="1"/>
  <c r="I75" i="1"/>
  <c r="H75" i="1"/>
  <c r="AU74" i="1"/>
  <c r="AR74" i="1"/>
  <c r="AQ74" i="1"/>
  <c r="AP74" i="1"/>
  <c r="AO74" i="1"/>
  <c r="Z74" i="1"/>
  <c r="Y74" i="1"/>
  <c r="H74" i="1"/>
  <c r="K74" i="1" s="1"/>
  <c r="AU73" i="1"/>
  <c r="AQ73" i="1"/>
  <c r="AP73" i="1"/>
  <c r="AO73" i="1"/>
  <c r="AV73" i="1" s="1"/>
  <c r="AB73" i="1"/>
  <c r="Y73" i="1"/>
  <c r="O73" i="1"/>
  <c r="N73" i="1"/>
  <c r="K73" i="1"/>
  <c r="J73" i="1"/>
  <c r="R72" i="1" s="1"/>
  <c r="I73" i="1"/>
  <c r="H73" i="1"/>
  <c r="AO72" i="1"/>
  <c r="AF72" i="1"/>
  <c r="AE72" i="1"/>
  <c r="AB72" i="1"/>
  <c r="AA72" i="1"/>
  <c r="Z72" i="1"/>
  <c r="AH72" i="1" s="1"/>
  <c r="Y72" i="1"/>
  <c r="M72" i="1"/>
  <c r="J72" i="1"/>
  <c r="I72" i="1"/>
  <c r="H72" i="1"/>
  <c r="K72" i="1" s="1"/>
  <c r="L72" i="1" s="1"/>
  <c r="AO71" i="1"/>
  <c r="AA71" i="1"/>
  <c r="Z71" i="1"/>
  <c r="Y71" i="1"/>
  <c r="AB71" i="1" s="1"/>
  <c r="I71" i="1"/>
  <c r="H71" i="1"/>
  <c r="AU70" i="1"/>
  <c r="AR70" i="1"/>
  <c r="AQ70" i="1"/>
  <c r="AP70" i="1"/>
  <c r="AO70" i="1"/>
  <c r="Z70" i="1"/>
  <c r="Y70" i="1"/>
  <c r="K70" i="1"/>
  <c r="H70" i="1"/>
  <c r="AU69" i="1"/>
  <c r="AQ69" i="1"/>
  <c r="AP69" i="1"/>
  <c r="AO69" i="1"/>
  <c r="AV69" i="1" s="1"/>
  <c r="AB69" i="1"/>
  <c r="Y69" i="1"/>
  <c r="K69" i="1"/>
  <c r="N69" i="1" s="1"/>
  <c r="J69" i="1"/>
  <c r="I69" i="1"/>
  <c r="H69" i="1"/>
  <c r="AP68" i="1"/>
  <c r="AO68" i="1"/>
  <c r="AF68" i="1"/>
  <c r="AE68" i="1"/>
  <c r="AB68" i="1"/>
  <c r="AA68" i="1"/>
  <c r="Z68" i="1"/>
  <c r="AH68" i="1" s="1"/>
  <c r="Y68" i="1"/>
  <c r="R68" i="1"/>
  <c r="J68" i="1"/>
  <c r="M68" i="1" s="1"/>
  <c r="I68" i="1"/>
  <c r="H68" i="1"/>
  <c r="K68" i="1" s="1"/>
  <c r="AO67" i="1"/>
  <c r="AH67" i="1"/>
  <c r="AA67" i="1"/>
  <c r="Z67" i="1"/>
  <c r="Y67" i="1"/>
  <c r="AB67" i="1" s="1"/>
  <c r="P67" i="1"/>
  <c r="K67" i="1"/>
  <c r="I67" i="1"/>
  <c r="H67" i="1"/>
  <c r="J67" i="1" s="1"/>
  <c r="AV66" i="1"/>
  <c r="AU66" i="1"/>
  <c r="AR66" i="1"/>
  <c r="AQ66" i="1"/>
  <c r="AP66" i="1"/>
  <c r="AO66" i="1"/>
  <c r="AG66" i="1"/>
  <c r="AF66" i="1"/>
  <c r="AB66" i="1"/>
  <c r="Z66" i="1"/>
  <c r="Y66" i="1"/>
  <c r="AA66" i="1" s="1"/>
  <c r="P66" i="1"/>
  <c r="K66" i="1"/>
  <c r="J66" i="1"/>
  <c r="H66" i="1"/>
  <c r="I66" i="1" s="1"/>
  <c r="AU65" i="1"/>
  <c r="AQ65" i="1"/>
  <c r="AP65" i="1"/>
  <c r="AO65" i="1"/>
  <c r="AA65" i="1"/>
  <c r="Y65" i="1"/>
  <c r="N65" i="1"/>
  <c r="K65" i="1"/>
  <c r="M65" i="1" s="1"/>
  <c r="J65" i="1"/>
  <c r="I65" i="1"/>
  <c r="H65" i="1"/>
  <c r="AR64" i="1"/>
  <c r="AO64" i="1"/>
  <c r="AD64" i="1"/>
  <c r="AB64" i="1"/>
  <c r="AA64" i="1"/>
  <c r="Z64" i="1"/>
  <c r="Y64" i="1"/>
  <c r="I64" i="1"/>
  <c r="H64" i="1"/>
  <c r="AV63" i="1"/>
  <c r="AU63" i="1"/>
  <c r="AR63" i="1"/>
  <c r="AQ63" i="1"/>
  <c r="AO63" i="1"/>
  <c r="Y63" i="1"/>
  <c r="K63" i="1"/>
  <c r="H63" i="1"/>
  <c r="AU62" i="1"/>
  <c r="AR62" i="1"/>
  <c r="AQ62" i="1"/>
  <c r="AP62" i="1"/>
  <c r="AO62" i="1"/>
  <c r="AB62" i="1"/>
  <c r="Y62" i="1"/>
  <c r="K62" i="1"/>
  <c r="J62" i="1"/>
  <c r="H62" i="1"/>
  <c r="AV62" i="1" s="1"/>
  <c r="AP61" i="1"/>
  <c r="AT61" i="1" s="1"/>
  <c r="AO61" i="1"/>
  <c r="AE61" i="1"/>
  <c r="AB61" i="1"/>
  <c r="AA61" i="1"/>
  <c r="Y61" i="1"/>
  <c r="Z61" i="1" s="1"/>
  <c r="AH61" i="1" s="1"/>
  <c r="K61" i="1"/>
  <c r="J61" i="1"/>
  <c r="I61" i="1"/>
  <c r="H61" i="1"/>
  <c r="AV60" i="1"/>
  <c r="AO60" i="1"/>
  <c r="AB60" i="1"/>
  <c r="AA60" i="1"/>
  <c r="Z60" i="1"/>
  <c r="Y60" i="1"/>
  <c r="H60" i="1"/>
  <c r="I60" i="1" s="1"/>
  <c r="AR59" i="1"/>
  <c r="AQ59" i="1"/>
  <c r="AO59" i="1"/>
  <c r="Y59" i="1"/>
  <c r="H59" i="1"/>
  <c r="AU58" i="1"/>
  <c r="AR58" i="1"/>
  <c r="AQ58" i="1"/>
  <c r="AP58" i="1"/>
  <c r="AO58" i="1"/>
  <c r="Y58" i="1"/>
  <c r="K58" i="1"/>
  <c r="J58" i="1"/>
  <c r="H58" i="1"/>
  <c r="AV58" i="1" s="1"/>
  <c r="AO57" i="1"/>
  <c r="AB57" i="1"/>
  <c r="AA57" i="1"/>
  <c r="Y57" i="1"/>
  <c r="Z57" i="1" s="1"/>
  <c r="K57" i="1"/>
  <c r="J57" i="1"/>
  <c r="I57" i="1"/>
  <c r="H57" i="1"/>
  <c r="AV56" i="1"/>
  <c r="AO56" i="1"/>
  <c r="AR56" i="1" s="1"/>
  <c r="AB56" i="1"/>
  <c r="AA56" i="1"/>
  <c r="Z56" i="1"/>
  <c r="Y56" i="1"/>
  <c r="H56" i="1"/>
  <c r="AR55" i="1"/>
  <c r="AQ55" i="1"/>
  <c r="AO55" i="1"/>
  <c r="Y55" i="1"/>
  <c r="Z55" i="1" s="1"/>
  <c r="H55" i="1"/>
  <c r="AR54" i="1"/>
  <c r="AQ54" i="1"/>
  <c r="AP54" i="1"/>
  <c r="AO54" i="1"/>
  <c r="Y54" i="1"/>
  <c r="K54" i="1"/>
  <c r="J54" i="1"/>
  <c r="H54" i="1"/>
  <c r="AU53" i="1"/>
  <c r="AQ53" i="1"/>
  <c r="AP53" i="1"/>
  <c r="AO53" i="1"/>
  <c r="Y53" i="1"/>
  <c r="K53" i="1"/>
  <c r="J53" i="1"/>
  <c r="N53" i="1" s="1"/>
  <c r="I53" i="1"/>
  <c r="H53" i="1"/>
  <c r="AV52" i="1"/>
  <c r="AR52" i="1"/>
  <c r="AP52" i="1"/>
  <c r="AO52" i="1"/>
  <c r="AB52" i="1"/>
  <c r="AA52" i="1"/>
  <c r="Z52" i="1"/>
  <c r="Y52" i="1"/>
  <c r="J52" i="1"/>
  <c r="H52" i="1"/>
  <c r="K52" i="1" s="1"/>
  <c r="AV51" i="1"/>
  <c r="AR51" i="1"/>
  <c r="AQ51" i="1"/>
  <c r="AO51" i="1"/>
  <c r="Y51" i="1"/>
  <c r="K51" i="1"/>
  <c r="J51" i="1"/>
  <c r="H51" i="1"/>
  <c r="I51" i="1" s="1"/>
  <c r="AO50" i="1"/>
  <c r="AB50" i="1"/>
  <c r="AA50" i="1"/>
  <c r="Y50" i="1"/>
  <c r="Z50" i="1" s="1"/>
  <c r="K50" i="1"/>
  <c r="J50" i="1"/>
  <c r="I50" i="1"/>
  <c r="H50" i="1"/>
  <c r="AO49" i="1"/>
  <c r="AR49" i="1" s="1"/>
  <c r="AB49" i="1"/>
  <c r="AA49" i="1"/>
  <c r="Z49" i="1"/>
  <c r="Y49" i="1"/>
  <c r="H49" i="1"/>
  <c r="AV48" i="1"/>
  <c r="AR48" i="1"/>
  <c r="AQ48" i="1"/>
  <c r="AO48" i="1"/>
  <c r="Y48" i="1"/>
  <c r="Z48" i="1" s="1"/>
  <c r="H48" i="1"/>
  <c r="AU47" i="1"/>
  <c r="AR47" i="1"/>
  <c r="AQ47" i="1"/>
  <c r="AP47" i="1"/>
  <c r="AO47" i="1"/>
  <c r="Y47" i="1"/>
  <c r="K47" i="1"/>
  <c r="J47" i="1"/>
  <c r="H47" i="1"/>
  <c r="AV47" i="1" s="1"/>
  <c r="AO46" i="1"/>
  <c r="AB46" i="1"/>
  <c r="AA46" i="1"/>
  <c r="Y46" i="1"/>
  <c r="Z46" i="1" s="1"/>
  <c r="AH46" i="1" s="1"/>
  <c r="M46" i="1"/>
  <c r="K46" i="1"/>
  <c r="J46" i="1"/>
  <c r="I46" i="1"/>
  <c r="H46" i="1"/>
  <c r="AR45" i="1"/>
  <c r="AO45" i="1"/>
  <c r="AB45" i="1"/>
  <c r="AA45" i="1"/>
  <c r="Z45" i="1"/>
  <c r="Y45" i="1"/>
  <c r="H45" i="1"/>
  <c r="I45" i="1" s="1"/>
  <c r="AV44" i="1"/>
  <c r="AU44" i="1"/>
  <c r="AR44" i="1"/>
  <c r="AQ44" i="1"/>
  <c r="AO44" i="1"/>
  <c r="Z44" i="1"/>
  <c r="Y44" i="1"/>
  <c r="H44" i="1"/>
  <c r="K44" i="1" s="1"/>
  <c r="AU43" i="1"/>
  <c r="AR43" i="1"/>
  <c r="AQ43" i="1"/>
  <c r="AP43" i="1"/>
  <c r="AO43" i="1"/>
  <c r="Y43" i="1"/>
  <c r="AB43" i="1" s="1"/>
  <c r="K43" i="1"/>
  <c r="J43" i="1"/>
  <c r="H43" i="1"/>
  <c r="AV43" i="1" s="1"/>
  <c r="AO42" i="1"/>
  <c r="AE42" i="1"/>
  <c r="AB42" i="1"/>
  <c r="AA42" i="1"/>
  <c r="Y42" i="1"/>
  <c r="Z42" i="1" s="1"/>
  <c r="AH42" i="1" s="1"/>
  <c r="M42" i="1"/>
  <c r="K42" i="1"/>
  <c r="L42" i="1" s="1"/>
  <c r="J42" i="1"/>
  <c r="I42" i="1"/>
  <c r="Q42" i="1" s="1"/>
  <c r="H42" i="1"/>
  <c r="AO41" i="1"/>
  <c r="AB41" i="1"/>
  <c r="AA41" i="1"/>
  <c r="Z41" i="1"/>
  <c r="AH41" i="1" s="1"/>
  <c r="Y41" i="1"/>
  <c r="I41" i="1"/>
  <c r="H41" i="1"/>
  <c r="AV40" i="1"/>
  <c r="AU40" i="1"/>
  <c r="AR40" i="1"/>
  <c r="AQ40" i="1"/>
  <c r="AO40" i="1"/>
  <c r="Y40" i="1"/>
  <c r="K40" i="1"/>
  <c r="H40" i="1"/>
  <c r="AU39" i="1"/>
  <c r="AR39" i="1"/>
  <c r="AQ39" i="1"/>
  <c r="AP39" i="1"/>
  <c r="AO39" i="1"/>
  <c r="AB39" i="1"/>
  <c r="Y39" i="1"/>
  <c r="K39" i="1"/>
  <c r="J39" i="1"/>
  <c r="H39" i="1"/>
  <c r="AV39" i="1" s="1"/>
  <c r="AP38" i="1"/>
  <c r="AT38" i="1" s="1"/>
  <c r="AO38" i="1"/>
  <c r="AE38" i="1"/>
  <c r="AB38" i="1"/>
  <c r="AA38" i="1"/>
  <c r="Y38" i="1"/>
  <c r="Z38" i="1" s="1"/>
  <c r="AH38" i="1" s="1"/>
  <c r="K38" i="1"/>
  <c r="J38" i="1"/>
  <c r="O38" i="1" s="1"/>
  <c r="I38" i="1"/>
  <c r="H38" i="1"/>
  <c r="AO37" i="1"/>
  <c r="AB37" i="1"/>
  <c r="AA37" i="1"/>
  <c r="Z37" i="1"/>
  <c r="Y37" i="1"/>
  <c r="H37" i="1"/>
  <c r="AR36" i="1"/>
  <c r="AQ36" i="1"/>
  <c r="AO36" i="1"/>
  <c r="Y36" i="1"/>
  <c r="H36" i="1"/>
  <c r="AU35" i="1"/>
  <c r="AR35" i="1"/>
  <c r="AQ35" i="1"/>
  <c r="AP35" i="1"/>
  <c r="AO35" i="1"/>
  <c r="Y35" i="1"/>
  <c r="K35" i="1"/>
  <c r="J35" i="1"/>
  <c r="H35" i="1"/>
  <c r="AV35" i="1" s="1"/>
  <c r="AO34" i="1"/>
  <c r="AB34" i="1"/>
  <c r="AA34" i="1"/>
  <c r="Y34" i="1"/>
  <c r="Z34" i="1" s="1"/>
  <c r="K34" i="1"/>
  <c r="J34" i="1"/>
  <c r="I34" i="1"/>
  <c r="AF34" i="1" s="1"/>
  <c r="H34" i="1"/>
  <c r="AO33" i="1"/>
  <c r="AR33" i="1" s="1"/>
  <c r="AB33" i="1"/>
  <c r="AA33" i="1"/>
  <c r="Z33" i="1"/>
  <c r="Y33" i="1"/>
  <c r="H33" i="1"/>
  <c r="AV32" i="1"/>
  <c r="AR32" i="1"/>
  <c r="AQ32" i="1"/>
  <c r="AO32" i="1"/>
  <c r="Y32" i="1"/>
  <c r="Z32" i="1" s="1"/>
  <c r="H32" i="1"/>
  <c r="AU32" i="1" s="1"/>
  <c r="AU31" i="1"/>
  <c r="AR31" i="1"/>
  <c r="AQ31" i="1"/>
  <c r="AP31" i="1"/>
  <c r="AO31" i="1"/>
  <c r="Y31" i="1"/>
  <c r="K31" i="1"/>
  <c r="J31" i="1"/>
  <c r="H31" i="1"/>
  <c r="AV31" i="1" s="1"/>
  <c r="AO30" i="1"/>
  <c r="AB30" i="1"/>
  <c r="AA30" i="1"/>
  <c r="Y30" i="1"/>
  <c r="Z30" i="1" s="1"/>
  <c r="AH30" i="1" s="1"/>
  <c r="M30" i="1"/>
  <c r="K30" i="1"/>
  <c r="J30" i="1"/>
  <c r="I30" i="1"/>
  <c r="AE30" i="1" s="1"/>
  <c r="H30" i="1"/>
  <c r="AR29" i="1"/>
  <c r="AO29" i="1"/>
  <c r="AB29" i="1"/>
  <c r="AA29" i="1"/>
  <c r="Z29" i="1"/>
  <c r="AH29" i="1" s="1"/>
  <c r="Y29" i="1"/>
  <c r="H29" i="1"/>
  <c r="I29" i="1" s="1"/>
  <c r="AV28" i="1"/>
  <c r="AU28" i="1"/>
  <c r="AR28" i="1"/>
  <c r="AQ28" i="1"/>
  <c r="AO28" i="1"/>
  <c r="Z28" i="1"/>
  <c r="Y28" i="1"/>
  <c r="H28" i="1"/>
  <c r="K28" i="1" s="1"/>
  <c r="AU27" i="1"/>
  <c r="AR27" i="1"/>
  <c r="AQ27" i="1"/>
  <c r="AP27" i="1"/>
  <c r="AO27" i="1"/>
  <c r="Y27" i="1"/>
  <c r="AB27" i="1" s="1"/>
  <c r="K27" i="1"/>
  <c r="J27" i="1"/>
  <c r="H27" i="1"/>
  <c r="AV27" i="1" s="1"/>
  <c r="AO26" i="1"/>
  <c r="AE26" i="1"/>
  <c r="AB26" i="1"/>
  <c r="AA26" i="1"/>
  <c r="Y26" i="1"/>
  <c r="Z26" i="1" s="1"/>
  <c r="AH26" i="1" s="1"/>
  <c r="M26" i="1"/>
  <c r="K26" i="1"/>
  <c r="L26" i="1" s="1"/>
  <c r="J26" i="1"/>
  <c r="I26" i="1"/>
  <c r="Q26" i="1" s="1"/>
  <c r="H26" i="1"/>
  <c r="AO25" i="1"/>
  <c r="AV25" i="1" s="1"/>
  <c r="AB25" i="1"/>
  <c r="AA25" i="1"/>
  <c r="Z25" i="1"/>
  <c r="AH25" i="1" s="1"/>
  <c r="Y25" i="1"/>
  <c r="I25" i="1"/>
  <c r="H25" i="1"/>
  <c r="AV24" i="1"/>
  <c r="AU24" i="1"/>
  <c r="AR24" i="1"/>
  <c r="AQ24" i="1"/>
  <c r="AO24" i="1"/>
  <c r="Y24" i="1"/>
  <c r="K24" i="1"/>
  <c r="H24" i="1"/>
  <c r="AV23" i="1"/>
  <c r="AU23" i="1"/>
  <c r="AR23" i="1"/>
  <c r="AQ23" i="1"/>
  <c r="AP23" i="1"/>
  <c r="AX23" i="1" s="1"/>
  <c r="AO23" i="1"/>
  <c r="AB23" i="1"/>
  <c r="Z23" i="1"/>
  <c r="AH23" i="1" s="1"/>
  <c r="Y23" i="1"/>
  <c r="AA23" i="1" s="1"/>
  <c r="K23" i="1"/>
  <c r="J23" i="1"/>
  <c r="N23" i="1" s="1"/>
  <c r="H23" i="1"/>
  <c r="I23" i="1" s="1"/>
  <c r="AU22" i="1"/>
  <c r="AQ22" i="1"/>
  <c r="AP22" i="1"/>
  <c r="AX22" i="1" s="1"/>
  <c r="AO22" i="1"/>
  <c r="Y22" i="1"/>
  <c r="Z22" i="1" s="1"/>
  <c r="K22" i="1"/>
  <c r="M22" i="1" s="1"/>
  <c r="J22" i="1"/>
  <c r="O22" i="1" s="1"/>
  <c r="I22" i="1"/>
  <c r="H22" i="1"/>
  <c r="AV21" i="1"/>
  <c r="AR21" i="1"/>
  <c r="AP21" i="1"/>
  <c r="AO21" i="1"/>
  <c r="AB21" i="1"/>
  <c r="AA21" i="1"/>
  <c r="Z21" i="1"/>
  <c r="Y21" i="1"/>
  <c r="J21" i="1"/>
  <c r="H21" i="1"/>
  <c r="K21" i="1" s="1"/>
  <c r="AV20" i="1"/>
  <c r="AR20" i="1"/>
  <c r="AQ20" i="1"/>
  <c r="AO20" i="1"/>
  <c r="AA20" i="1"/>
  <c r="Z20" i="1"/>
  <c r="AH20" i="1" s="1"/>
  <c r="Y20" i="1"/>
  <c r="AB20" i="1" s="1"/>
  <c r="K20" i="1"/>
  <c r="M20" i="1" s="1"/>
  <c r="I20" i="1"/>
  <c r="AF20" i="1" s="1"/>
  <c r="H20" i="1"/>
  <c r="J20" i="1" s="1"/>
  <c r="AV19" i="1"/>
  <c r="AU19" i="1"/>
  <c r="AR19" i="1"/>
  <c r="AQ19" i="1"/>
  <c r="AP19" i="1"/>
  <c r="AX19" i="1" s="1"/>
  <c r="AO19" i="1"/>
  <c r="AB19" i="1"/>
  <c r="Z19" i="1"/>
  <c r="AH19" i="1" s="1"/>
  <c r="Y19" i="1"/>
  <c r="AA19" i="1" s="1"/>
  <c r="K19" i="1"/>
  <c r="J19" i="1"/>
  <c r="N19" i="1" s="1"/>
  <c r="H19" i="1"/>
  <c r="I19" i="1" s="1"/>
  <c r="AU18" i="1"/>
  <c r="AQ18" i="1"/>
  <c r="AP18" i="1"/>
  <c r="AX18" i="1" s="1"/>
  <c r="AO18" i="1"/>
  <c r="Y18" i="1"/>
  <c r="Z18" i="1" s="1"/>
  <c r="K18" i="1"/>
  <c r="J18" i="1"/>
  <c r="O18" i="1" s="1"/>
  <c r="I18" i="1"/>
  <c r="H18" i="1"/>
  <c r="AV17" i="1"/>
  <c r="AR17" i="1"/>
  <c r="AP17" i="1"/>
  <c r="AO17" i="1"/>
  <c r="AB17" i="1"/>
  <c r="AA17" i="1"/>
  <c r="Z17" i="1"/>
  <c r="Y17" i="1"/>
  <c r="J17" i="1"/>
  <c r="H17" i="1"/>
  <c r="K17" i="1" s="1"/>
  <c r="AV16" i="1"/>
  <c r="AR16" i="1"/>
  <c r="AQ16" i="1"/>
  <c r="AO16" i="1"/>
  <c r="AA16" i="1"/>
  <c r="Z16" i="1"/>
  <c r="AH16" i="1" s="1"/>
  <c r="Y16" i="1"/>
  <c r="AB16" i="1" s="1"/>
  <c r="K16" i="1"/>
  <c r="M16" i="1" s="1"/>
  <c r="I16" i="1"/>
  <c r="AF16" i="1" s="1"/>
  <c r="H16" i="1"/>
  <c r="J16" i="1" s="1"/>
  <c r="AV15" i="1"/>
  <c r="AU15" i="1"/>
  <c r="AR15" i="1"/>
  <c r="AQ15" i="1"/>
  <c r="AP15" i="1"/>
  <c r="AX15" i="1" s="1"/>
  <c r="AO15" i="1"/>
  <c r="AB15" i="1"/>
  <c r="Z15" i="1"/>
  <c r="AH15" i="1" s="1"/>
  <c r="Y15" i="1"/>
  <c r="AA15" i="1" s="1"/>
  <c r="K15" i="1"/>
  <c r="J15" i="1"/>
  <c r="N15" i="1" s="1"/>
  <c r="H15" i="1"/>
  <c r="I15" i="1" s="1"/>
  <c r="AU14" i="1"/>
  <c r="AQ14" i="1"/>
  <c r="AP14" i="1"/>
  <c r="AS14" i="1" s="1"/>
  <c r="AO14" i="1"/>
  <c r="Y14" i="1"/>
  <c r="Z14" i="1" s="1"/>
  <c r="N14" i="1"/>
  <c r="K14" i="1"/>
  <c r="J14" i="1"/>
  <c r="O14" i="1" s="1"/>
  <c r="I14" i="1"/>
  <c r="H14" i="1"/>
  <c r="AV13" i="1"/>
  <c r="AR13" i="1"/>
  <c r="AP13" i="1"/>
  <c r="AO13" i="1"/>
  <c r="AB13" i="1"/>
  <c r="AA13" i="1"/>
  <c r="Z13" i="1"/>
  <c r="Y13" i="1"/>
  <c r="J13" i="1"/>
  <c r="H13" i="1"/>
  <c r="K13" i="1" s="1"/>
  <c r="AV12" i="1"/>
  <c r="AR12" i="1"/>
  <c r="AQ12" i="1"/>
  <c r="AO12" i="1"/>
  <c r="AU12" i="1" s="1"/>
  <c r="Y12" i="1"/>
  <c r="AB12" i="1" s="1"/>
  <c r="K12" i="1"/>
  <c r="H12" i="1"/>
  <c r="J12" i="1" s="1"/>
  <c r="AU11" i="1"/>
  <c r="AR11" i="1"/>
  <c r="AQ11" i="1"/>
  <c r="AP11" i="1"/>
  <c r="AO11" i="1"/>
  <c r="AB11" i="1"/>
  <c r="Y11" i="1"/>
  <c r="AA11" i="1" s="1"/>
  <c r="K11" i="1"/>
  <c r="J11" i="1"/>
  <c r="H11" i="1"/>
  <c r="I11" i="1" s="1"/>
  <c r="AO10" i="1"/>
  <c r="AU10" i="1" s="1"/>
  <c r="AB10" i="1"/>
  <c r="AA10" i="1"/>
  <c r="Y10" i="1"/>
  <c r="Z10" i="1" s="1"/>
  <c r="AH10" i="1" s="1"/>
  <c r="K10" i="1"/>
  <c r="L10" i="1" s="1"/>
  <c r="J10" i="1"/>
  <c r="O10" i="1" s="1"/>
  <c r="I10" i="1"/>
  <c r="H10" i="1"/>
  <c r="AR9" i="1"/>
  <c r="AO9" i="1"/>
  <c r="AB9" i="1"/>
  <c r="AA9" i="1"/>
  <c r="Z9" i="1"/>
  <c r="Y9" i="1"/>
  <c r="H9" i="1"/>
  <c r="AU8" i="1"/>
  <c r="AR8" i="1"/>
  <c r="AQ8" i="1"/>
  <c r="AO8" i="1"/>
  <c r="Y8" i="1"/>
  <c r="K8" i="1"/>
  <c r="H8" i="1"/>
  <c r="I8" i="1" s="1"/>
  <c r="AU7" i="1"/>
  <c r="AR7" i="1"/>
  <c r="AQ7" i="1"/>
  <c r="AP7" i="1"/>
  <c r="AO7" i="1"/>
  <c r="AB7" i="1"/>
  <c r="Y7" i="1"/>
  <c r="AA7" i="1" s="1"/>
  <c r="K7" i="1"/>
  <c r="J7" i="1"/>
  <c r="O7" i="1" s="1"/>
  <c r="H7" i="1"/>
  <c r="I7" i="1" s="1"/>
  <c r="AO6" i="1"/>
  <c r="AB6" i="1"/>
  <c r="AA6" i="1"/>
  <c r="Y6" i="1"/>
  <c r="Z6" i="1" s="1"/>
  <c r="AH6" i="1" s="1"/>
  <c r="K6" i="1"/>
  <c r="L6" i="1" s="1"/>
  <c r="J6" i="1"/>
  <c r="O6" i="1" s="1"/>
  <c r="I6" i="1"/>
  <c r="H6" i="1"/>
  <c r="AV5" i="1"/>
  <c r="AR5" i="1"/>
  <c r="AO5" i="1"/>
  <c r="AP5" i="1" s="1"/>
  <c r="AB5" i="1"/>
  <c r="AA5" i="1"/>
  <c r="Z5" i="1"/>
  <c r="Y5" i="1"/>
  <c r="H5" i="1"/>
  <c r="AU4" i="1"/>
  <c r="AR4" i="1"/>
  <c r="AQ4" i="1"/>
  <c r="AO4" i="1"/>
  <c r="Y4" i="1"/>
  <c r="K4" i="1"/>
  <c r="H4" i="1"/>
  <c r="J4" i="1" s="1"/>
  <c r="AU3" i="1"/>
  <c r="AR3" i="1"/>
  <c r="AQ3" i="1"/>
  <c r="AP3" i="1"/>
  <c r="AO3" i="1"/>
  <c r="AB3" i="1"/>
  <c r="Y3" i="1"/>
  <c r="AA3" i="1" s="1"/>
  <c r="K3" i="1"/>
  <c r="J3" i="1"/>
  <c r="H3" i="1"/>
  <c r="AV3" i="1" s="1"/>
  <c r="AO2" i="1"/>
  <c r="AB2" i="1"/>
  <c r="AA2" i="1"/>
  <c r="Y2" i="1"/>
  <c r="Z2" i="1" s="1"/>
  <c r="M2" i="1"/>
  <c r="K2" i="1"/>
  <c r="J2" i="1"/>
  <c r="I2" i="1"/>
  <c r="H2" i="1"/>
  <c r="AX7" i="1" l="1"/>
  <c r="N4" i="1"/>
  <c r="AV6" i="1"/>
  <c r="AR6" i="1"/>
  <c r="AU6" i="1"/>
  <c r="AQ6" i="1"/>
  <c r="AP6" i="1"/>
  <c r="AT6" i="1" s="1"/>
  <c r="L40" i="1"/>
  <c r="L82" i="1"/>
  <c r="AC2" i="1"/>
  <c r="AF2" i="1"/>
  <c r="AD2" i="1"/>
  <c r="P2" i="1"/>
  <c r="AG2" i="1"/>
  <c r="Q2" i="1"/>
  <c r="AE2" i="1"/>
  <c r="AS6" i="1"/>
  <c r="M7" i="1"/>
  <c r="AA8" i="1"/>
  <c r="AB8" i="1"/>
  <c r="Z8" i="1"/>
  <c r="AF8" i="1" s="1"/>
  <c r="P11" i="1"/>
  <c r="AG11" i="1"/>
  <c r="AC11" i="1"/>
  <c r="Q11" i="1"/>
  <c r="R10" i="1"/>
  <c r="L2" i="1"/>
  <c r="M3" i="1"/>
  <c r="AB4" i="1"/>
  <c r="AA4" i="1"/>
  <c r="Z4" i="1"/>
  <c r="AH4" i="1" s="1"/>
  <c r="AC6" i="1"/>
  <c r="R5" i="1"/>
  <c r="AF6" i="1"/>
  <c r="AD6" i="1"/>
  <c r="P6" i="1"/>
  <c r="AG6" i="1"/>
  <c r="Q6" i="1"/>
  <c r="AE6" i="1"/>
  <c r="AD7" i="1"/>
  <c r="P7" i="1"/>
  <c r="R6" i="1"/>
  <c r="AE7" i="1"/>
  <c r="Q7" i="1"/>
  <c r="AW7" i="1"/>
  <c r="AT7" i="1"/>
  <c r="M11" i="1"/>
  <c r="N13" i="1"/>
  <c r="AH33" i="1"/>
  <c r="AH45" i="1"/>
  <c r="AF60" i="1"/>
  <c r="AG60" i="1"/>
  <c r="AC60" i="1"/>
  <c r="AD60" i="1"/>
  <c r="AE60" i="1"/>
  <c r="AH60" i="1"/>
  <c r="K9" i="1"/>
  <c r="J9" i="1"/>
  <c r="I9" i="1"/>
  <c r="AV9" i="1"/>
  <c r="AH9" i="1"/>
  <c r="AH28" i="1"/>
  <c r="M4" i="1"/>
  <c r="AX43" i="1"/>
  <c r="AF45" i="1"/>
  <c r="AG45" i="1"/>
  <c r="AC45" i="1"/>
  <c r="R44" i="1"/>
  <c r="P45" i="1"/>
  <c r="AE45" i="1"/>
  <c r="AD45" i="1"/>
  <c r="O2" i="1"/>
  <c r="AH2" i="1"/>
  <c r="AV2" i="1"/>
  <c r="AR2" i="1"/>
  <c r="AU2" i="1"/>
  <c r="AQ2" i="1"/>
  <c r="AX2" i="1"/>
  <c r="AT2" i="1"/>
  <c r="AP2" i="1"/>
  <c r="O4" i="1"/>
  <c r="AW4" i="1"/>
  <c r="J5" i="1"/>
  <c r="I5" i="1"/>
  <c r="K5" i="1"/>
  <c r="M6" i="1"/>
  <c r="N7" i="1"/>
  <c r="AF7" i="1"/>
  <c r="AE8" i="1"/>
  <c r="P8" i="1"/>
  <c r="AC10" i="1"/>
  <c r="O11" i="1"/>
  <c r="AW11" i="1"/>
  <c r="N27" i="1"/>
  <c r="AF29" i="1"/>
  <c r="AG29" i="1"/>
  <c r="AC29" i="1"/>
  <c r="AE29" i="1"/>
  <c r="AD29" i="1"/>
  <c r="N47" i="1"/>
  <c r="M10" i="1"/>
  <c r="AE10" i="1"/>
  <c r="N11" i="1"/>
  <c r="AT11" i="1"/>
  <c r="AD14" i="1"/>
  <c r="P14" i="1"/>
  <c r="AH14" i="1"/>
  <c r="AE14" i="1"/>
  <c r="O15" i="1"/>
  <c r="O16" i="1"/>
  <c r="AE16" i="1"/>
  <c r="O17" i="1"/>
  <c r="AD18" i="1"/>
  <c r="P18" i="1"/>
  <c r="AH18" i="1"/>
  <c r="AE18" i="1"/>
  <c r="O19" i="1"/>
  <c r="AF19" i="1"/>
  <c r="O20" i="1"/>
  <c r="AD22" i="1"/>
  <c r="P22" i="1"/>
  <c r="N22" i="1"/>
  <c r="AH22" i="1"/>
  <c r="AE22" i="1"/>
  <c r="O23" i="1"/>
  <c r="AF23" i="1"/>
  <c r="AF25" i="1"/>
  <c r="AG25" i="1"/>
  <c r="AC25" i="1"/>
  <c r="AW25" i="1"/>
  <c r="N34" i="1"/>
  <c r="AU34" i="1"/>
  <c r="AQ34" i="1"/>
  <c r="AV34" i="1"/>
  <c r="AR34" i="1"/>
  <c r="Z35" i="1"/>
  <c r="AS35" i="1" s="1"/>
  <c r="AA35" i="1"/>
  <c r="I36" i="1"/>
  <c r="J36" i="1"/>
  <c r="AX38" i="1"/>
  <c r="AA40" i="1"/>
  <c r="AB40" i="1"/>
  <c r="AF41" i="1"/>
  <c r="AG41" i="1"/>
  <c r="AC41" i="1"/>
  <c r="AP41" i="1"/>
  <c r="AX41" i="1" s="1"/>
  <c r="AU41" i="1"/>
  <c r="AQ41" i="1"/>
  <c r="AG50" i="1"/>
  <c r="AC50" i="1"/>
  <c r="R49" i="1"/>
  <c r="AD50" i="1"/>
  <c r="P50" i="1"/>
  <c r="N50" i="1"/>
  <c r="AU50" i="1"/>
  <c r="AQ50" i="1"/>
  <c r="AV50" i="1"/>
  <c r="AR50" i="1"/>
  <c r="L51" i="1"/>
  <c r="M51" i="1"/>
  <c r="Z51" i="1"/>
  <c r="AA51" i="1"/>
  <c r="AU57" i="1"/>
  <c r="AQ57" i="1"/>
  <c r="AV57" i="1"/>
  <c r="AR57" i="1"/>
  <c r="AT57" i="1"/>
  <c r="AA59" i="1"/>
  <c r="AB59" i="1"/>
  <c r="Z59" i="1"/>
  <c r="AH59" i="1" s="1"/>
  <c r="O61" i="1"/>
  <c r="M61" i="1"/>
  <c r="N61" i="1"/>
  <c r="AH70" i="1"/>
  <c r="AF71" i="1"/>
  <c r="AG71" i="1"/>
  <c r="AC71" i="1"/>
  <c r="AE71" i="1"/>
  <c r="AD71" i="1"/>
  <c r="AX71" i="1"/>
  <c r="AT71" i="1"/>
  <c r="AP71" i="1"/>
  <c r="AU71" i="1"/>
  <c r="AQ71" i="1"/>
  <c r="AS71" i="1"/>
  <c r="AV71" i="1"/>
  <c r="AW71" i="1"/>
  <c r="AF75" i="1"/>
  <c r="AG75" i="1"/>
  <c r="AC75" i="1"/>
  <c r="R74" i="1"/>
  <c r="P75" i="1"/>
  <c r="AD75" i="1"/>
  <c r="AE75" i="1"/>
  <c r="L76" i="1"/>
  <c r="M76" i="1"/>
  <c r="N76" i="1"/>
  <c r="AW78" i="1"/>
  <c r="Z81" i="1"/>
  <c r="AA81" i="1"/>
  <c r="AB81" i="1"/>
  <c r="Z99" i="1"/>
  <c r="AH99" i="1" s="1"/>
  <c r="AB99" i="1"/>
  <c r="AA99" i="1"/>
  <c r="AV4" i="1"/>
  <c r="AS5" i="1"/>
  <c r="AW5" i="1"/>
  <c r="N10" i="1"/>
  <c r="AF10" i="1"/>
  <c r="Z12" i="1"/>
  <c r="AH12" i="1" s="1"/>
  <c r="AF14" i="1"/>
  <c r="M15" i="1"/>
  <c r="P15" i="1"/>
  <c r="AA18" i="1"/>
  <c r="AF18" i="1"/>
  <c r="M19" i="1"/>
  <c r="P19" i="1"/>
  <c r="AG19" i="1"/>
  <c r="AA22" i="1"/>
  <c r="AF22" i="1"/>
  <c r="M23" i="1"/>
  <c r="P23" i="1"/>
  <c r="AG23" i="1"/>
  <c r="AF26" i="1"/>
  <c r="N30" i="1"/>
  <c r="AU30" i="1"/>
  <c r="AQ30" i="1"/>
  <c r="AV30" i="1"/>
  <c r="AR30" i="1"/>
  <c r="J33" i="1"/>
  <c r="K33" i="1"/>
  <c r="O34" i="1"/>
  <c r="Q34" i="1"/>
  <c r="AP34" i="1"/>
  <c r="AW34" i="1" s="1"/>
  <c r="AB35" i="1"/>
  <c r="K36" i="1"/>
  <c r="AS38" i="1"/>
  <c r="Z40" i="1"/>
  <c r="AG46" i="1"/>
  <c r="AC46" i="1"/>
  <c r="R45" i="1"/>
  <c r="AD46" i="1"/>
  <c r="P46" i="1"/>
  <c r="N46" i="1"/>
  <c r="AU46" i="1"/>
  <c r="AQ46" i="1"/>
  <c r="AV46" i="1"/>
  <c r="AR46" i="1"/>
  <c r="AW46" i="1"/>
  <c r="Z47" i="1"/>
  <c r="AA47" i="1"/>
  <c r="I48" i="1"/>
  <c r="J48" i="1"/>
  <c r="J49" i="1"/>
  <c r="K49" i="1"/>
  <c r="O50" i="1"/>
  <c r="Q50" i="1"/>
  <c r="AP50" i="1"/>
  <c r="AX50" i="1" s="1"/>
  <c r="AB51" i="1"/>
  <c r="AX53" i="1"/>
  <c r="I55" i="1"/>
  <c r="J55" i="1"/>
  <c r="K55" i="1"/>
  <c r="AU55" i="1"/>
  <c r="O57" i="1"/>
  <c r="M57" i="1"/>
  <c r="AB58" i="1"/>
  <c r="I59" i="1"/>
  <c r="J59" i="1"/>
  <c r="AU59" i="1"/>
  <c r="AV59" i="1"/>
  <c r="L61" i="1"/>
  <c r="AT68" i="1"/>
  <c r="AX68" i="1"/>
  <c r="AR71" i="1"/>
  <c r="M92" i="1"/>
  <c r="L92" i="1"/>
  <c r="O94" i="1"/>
  <c r="N94" i="1"/>
  <c r="P94" i="1"/>
  <c r="Q94" i="1"/>
  <c r="L94" i="1"/>
  <c r="L97" i="1"/>
  <c r="M97" i="1"/>
  <c r="AH98" i="1"/>
  <c r="AE98" i="1"/>
  <c r="AF98" i="1"/>
  <c r="AW98" i="1"/>
  <c r="L3" i="1"/>
  <c r="Z3" i="1"/>
  <c r="AW3" i="1" s="1"/>
  <c r="I4" i="1"/>
  <c r="AT5" i="1"/>
  <c r="AX5" i="1"/>
  <c r="L7" i="1"/>
  <c r="Z7" i="1"/>
  <c r="AH7" i="1" s="1"/>
  <c r="AV7" i="1"/>
  <c r="AW8" i="1"/>
  <c r="R9" i="1"/>
  <c r="AG10" i="1"/>
  <c r="L11" i="1"/>
  <c r="Z11" i="1"/>
  <c r="AH11" i="1" s="1"/>
  <c r="AV11" i="1"/>
  <c r="I12" i="1"/>
  <c r="M12" i="1" s="1"/>
  <c r="AA12" i="1"/>
  <c r="R13" i="1"/>
  <c r="L14" i="1"/>
  <c r="AG14" i="1"/>
  <c r="AX14" i="1"/>
  <c r="R15" i="1"/>
  <c r="L16" i="1"/>
  <c r="AC16" i="1"/>
  <c r="R17" i="1"/>
  <c r="L18" i="1"/>
  <c r="Q18" i="1"/>
  <c r="AB18" i="1"/>
  <c r="AS18" i="1"/>
  <c r="L19" i="1"/>
  <c r="AC19" i="1"/>
  <c r="L20" i="1"/>
  <c r="Q22" i="1"/>
  <c r="I3" i="1"/>
  <c r="AP4" i="1"/>
  <c r="AS4" i="1" s="1"/>
  <c r="AT4" i="1"/>
  <c r="AQ5" i="1"/>
  <c r="AU5" i="1"/>
  <c r="AS7" i="1"/>
  <c r="J8" i="1"/>
  <c r="AP8" i="1"/>
  <c r="AX8" i="1"/>
  <c r="AQ9" i="1"/>
  <c r="AU9" i="1"/>
  <c r="P10" i="1"/>
  <c r="AD10" i="1"/>
  <c r="AR10" i="1"/>
  <c r="AV10" i="1"/>
  <c r="AS11" i="1"/>
  <c r="AP12" i="1"/>
  <c r="AW12" i="1" s="1"/>
  <c r="I13" i="1"/>
  <c r="AU13" i="1"/>
  <c r="AQ13" i="1"/>
  <c r="AT13" i="1"/>
  <c r="M14" i="1"/>
  <c r="R14" i="1"/>
  <c r="AC14" i="1"/>
  <c r="AV14" i="1"/>
  <c r="AR14" i="1"/>
  <c r="AT14" i="1"/>
  <c r="AE15" i="1"/>
  <c r="Q15" i="1"/>
  <c r="AD15" i="1"/>
  <c r="AW15" i="1"/>
  <c r="AT15" i="1"/>
  <c r="N16" i="1"/>
  <c r="AD16" i="1"/>
  <c r="AP16" i="1"/>
  <c r="AU16" i="1"/>
  <c r="I17" i="1"/>
  <c r="AH17" i="1" s="1"/>
  <c r="N17" i="1"/>
  <c r="AU17" i="1"/>
  <c r="AQ17" i="1"/>
  <c r="AT17" i="1"/>
  <c r="M18" i="1"/>
  <c r="R18" i="1"/>
  <c r="AC18" i="1"/>
  <c r="AV18" i="1"/>
  <c r="AR18" i="1"/>
  <c r="AT18" i="1"/>
  <c r="AE19" i="1"/>
  <c r="Q19" i="1"/>
  <c r="AD19" i="1"/>
  <c r="AW19" i="1"/>
  <c r="AT19" i="1"/>
  <c r="N20" i="1"/>
  <c r="AD20" i="1"/>
  <c r="AX20" i="1"/>
  <c r="AP20" i="1"/>
  <c r="AT20" i="1" s="1"/>
  <c r="AU20" i="1"/>
  <c r="I21" i="1"/>
  <c r="AH21" i="1" s="1"/>
  <c r="AU21" i="1"/>
  <c r="AQ21" i="1"/>
  <c r="R22" i="1"/>
  <c r="AC22" i="1"/>
  <c r="AV22" i="1"/>
  <c r="AR22" i="1"/>
  <c r="AT22" i="1"/>
  <c r="AE23" i="1"/>
  <c r="Q23" i="1"/>
  <c r="AD23" i="1"/>
  <c r="AW23" i="1"/>
  <c r="AT23" i="1"/>
  <c r="I24" i="1"/>
  <c r="J24" i="1"/>
  <c r="J25" i="1"/>
  <c r="K25" i="1"/>
  <c r="O26" i="1"/>
  <c r="AP26" i="1"/>
  <c r="AA28" i="1"/>
  <c r="AB28" i="1"/>
  <c r="AX29" i="1"/>
  <c r="AP29" i="1"/>
  <c r="AS29" i="1" s="1"/>
  <c r="AU29" i="1"/>
  <c r="AQ29" i="1"/>
  <c r="L30" i="1"/>
  <c r="AS30" i="1"/>
  <c r="O31" i="1"/>
  <c r="M34" i="1"/>
  <c r="AH34" i="1"/>
  <c r="AV36" i="1"/>
  <c r="AG38" i="1"/>
  <c r="AC38" i="1"/>
  <c r="R37" i="1"/>
  <c r="AD38" i="1"/>
  <c r="P38" i="1"/>
  <c r="N38" i="1"/>
  <c r="AU38" i="1"/>
  <c r="AQ38" i="1"/>
  <c r="AV38" i="1"/>
  <c r="AR38" i="1"/>
  <c r="AW38" i="1"/>
  <c r="Z39" i="1"/>
  <c r="AX39" i="1" s="1"/>
  <c r="AA39" i="1"/>
  <c r="I40" i="1"/>
  <c r="J40" i="1"/>
  <c r="J41" i="1"/>
  <c r="K41" i="1"/>
  <c r="AV41" i="1"/>
  <c r="O42" i="1"/>
  <c r="AP42" i="1"/>
  <c r="AA44" i="1"/>
  <c r="AB44" i="1"/>
  <c r="AP45" i="1"/>
  <c r="AS45" i="1" s="1"/>
  <c r="AU45" i="1"/>
  <c r="AQ45" i="1"/>
  <c r="L46" i="1"/>
  <c r="AE46" i="1"/>
  <c r="AU48" i="1"/>
  <c r="M50" i="1"/>
  <c r="AH50" i="1"/>
  <c r="AF50" i="1"/>
  <c r="AT50" i="1"/>
  <c r="P53" i="1"/>
  <c r="AG53" i="1"/>
  <c r="Q53" i="1"/>
  <c r="R52" i="1"/>
  <c r="AC53" i="1"/>
  <c r="O53" i="1"/>
  <c r="AW55" i="1"/>
  <c r="J56" i="1"/>
  <c r="K56" i="1"/>
  <c r="I56" i="1"/>
  <c r="N57" i="1"/>
  <c r="AX60" i="1"/>
  <c r="AT60" i="1"/>
  <c r="AP60" i="1"/>
  <c r="AW60" i="1" s="1"/>
  <c r="AU60" i="1"/>
  <c r="AQ60" i="1"/>
  <c r="AR60" i="1"/>
  <c r="AS60" i="1"/>
  <c r="AX61" i="1"/>
  <c r="AF64" i="1"/>
  <c r="AG64" i="1"/>
  <c r="AC64" i="1"/>
  <c r="AE64" i="1"/>
  <c r="AH64" i="1"/>
  <c r="AX64" i="1"/>
  <c r="AT64" i="1"/>
  <c r="AP64" i="1"/>
  <c r="AW64" i="1" s="1"/>
  <c r="AU64" i="1"/>
  <c r="AQ64" i="1"/>
  <c r="AS64" i="1"/>
  <c r="AV64" i="1"/>
  <c r="AS65" i="1"/>
  <c r="AW65" i="1"/>
  <c r="N66" i="1"/>
  <c r="R65" i="1"/>
  <c r="O66" i="1"/>
  <c r="O67" i="1"/>
  <c r="Z69" i="1"/>
  <c r="AA69" i="1"/>
  <c r="AT69" i="1"/>
  <c r="J71" i="1"/>
  <c r="K71" i="1"/>
  <c r="AH75" i="1"/>
  <c r="O80" i="1"/>
  <c r="M80" i="1"/>
  <c r="N80" i="1"/>
  <c r="AW80" i="1"/>
  <c r="Q10" i="1"/>
  <c r="O13" i="1"/>
  <c r="AF15" i="1"/>
  <c r="N18" i="1"/>
  <c r="AE20" i="1"/>
  <c r="AA24" i="1"/>
  <c r="AB24" i="1"/>
  <c r="AP25" i="1"/>
  <c r="AT25" i="1" s="1"/>
  <c r="AU25" i="1"/>
  <c r="AQ25" i="1"/>
  <c r="AF30" i="1"/>
  <c r="AG34" i="1"/>
  <c r="AC34" i="1"/>
  <c r="R33" i="1"/>
  <c r="AD34" i="1"/>
  <c r="P34" i="1"/>
  <c r="J37" i="1"/>
  <c r="K37" i="1"/>
  <c r="AV37" i="1"/>
  <c r="Q38" i="1"/>
  <c r="AW39" i="1"/>
  <c r="M40" i="1"/>
  <c r="AF46" i="1"/>
  <c r="AW48" i="1"/>
  <c r="Z53" i="1"/>
  <c r="AW53" i="1" s="1"/>
  <c r="AB53" i="1"/>
  <c r="AH55" i="1"/>
  <c r="AG57" i="1"/>
  <c r="AC57" i="1"/>
  <c r="R56" i="1"/>
  <c r="AD57" i="1"/>
  <c r="P57" i="1"/>
  <c r="AE57" i="1"/>
  <c r="AF57" i="1"/>
  <c r="Q57" i="1"/>
  <c r="Z58" i="1"/>
  <c r="AA58" i="1"/>
  <c r="N2" i="1"/>
  <c r="N6" i="1"/>
  <c r="AV8" i="1"/>
  <c r="AP10" i="1"/>
  <c r="AX10" i="1" s="1"/>
  <c r="L13" i="1"/>
  <c r="AA14" i="1"/>
  <c r="AW14" i="1"/>
  <c r="AG15" i="1"/>
  <c r="P16" i="1"/>
  <c r="AG16" i="1"/>
  <c r="AW18" i="1"/>
  <c r="P20" i="1"/>
  <c r="AG20" i="1"/>
  <c r="AW22" i="1"/>
  <c r="L24" i="1"/>
  <c r="Z24" i="1"/>
  <c r="AH24" i="1" s="1"/>
  <c r="AD25" i="1"/>
  <c r="AR25" i="1"/>
  <c r="AG30" i="1"/>
  <c r="AC30" i="1"/>
  <c r="R29" i="1"/>
  <c r="AD30" i="1"/>
  <c r="P30" i="1"/>
  <c r="Z31" i="1"/>
  <c r="AA31" i="1"/>
  <c r="I32" i="1"/>
  <c r="J32" i="1"/>
  <c r="AV33" i="1"/>
  <c r="AA36" i="1"/>
  <c r="AB36" i="1"/>
  <c r="I37" i="1"/>
  <c r="AS37" i="1" s="1"/>
  <c r="AX37" i="1"/>
  <c r="AP37" i="1"/>
  <c r="AT37" i="1" s="1"/>
  <c r="AU37" i="1"/>
  <c r="AQ37" i="1"/>
  <c r="L38" i="1"/>
  <c r="AD41" i="1"/>
  <c r="AR41" i="1"/>
  <c r="AF42" i="1"/>
  <c r="M47" i="1"/>
  <c r="AV49" i="1"/>
  <c r="N51" i="1"/>
  <c r="M53" i="1"/>
  <c r="AA53" i="1"/>
  <c r="Z54" i="1"/>
  <c r="AA54" i="1"/>
  <c r="AB54" i="1"/>
  <c r="AP57" i="1"/>
  <c r="AS57" i="1" s="1"/>
  <c r="AA63" i="1"/>
  <c r="AB63" i="1"/>
  <c r="AP67" i="1"/>
  <c r="AT67" i="1" s="1"/>
  <c r="AU67" i="1"/>
  <c r="AQ67" i="1"/>
  <c r="AR67" i="1"/>
  <c r="AV67" i="1"/>
  <c r="AG76" i="1"/>
  <c r="AC76" i="1"/>
  <c r="R75" i="1"/>
  <c r="AD76" i="1"/>
  <c r="P76" i="1"/>
  <c r="AE76" i="1"/>
  <c r="AX86" i="1"/>
  <c r="AP86" i="1"/>
  <c r="AT86" i="1" s="1"/>
  <c r="AU86" i="1"/>
  <c r="AQ86" i="1"/>
  <c r="AV86" i="1"/>
  <c r="AR86" i="1"/>
  <c r="AW86" i="1"/>
  <c r="AF93" i="1"/>
  <c r="AC93" i="1"/>
  <c r="Q93" i="1"/>
  <c r="R92" i="1"/>
  <c r="AD93" i="1"/>
  <c r="AE93" i="1"/>
  <c r="P93" i="1"/>
  <c r="AP9" i="1"/>
  <c r="AS9" i="1" s="1"/>
  <c r="AQ10" i="1"/>
  <c r="AS12" i="1"/>
  <c r="AS13" i="1"/>
  <c r="Q14" i="1"/>
  <c r="AB14" i="1"/>
  <c r="L15" i="1"/>
  <c r="AC15" i="1"/>
  <c r="Q16" i="1"/>
  <c r="AS17" i="1"/>
  <c r="AG18" i="1"/>
  <c r="R19" i="1"/>
  <c r="Q20" i="1"/>
  <c r="AC20" i="1"/>
  <c r="R21" i="1"/>
  <c r="L22" i="1"/>
  <c r="AB22" i="1"/>
  <c r="AG22" i="1"/>
  <c r="AS22" i="1"/>
  <c r="L23" i="1"/>
  <c r="AC23" i="1"/>
  <c r="AW24" i="1"/>
  <c r="AE25" i="1"/>
  <c r="AG26" i="1"/>
  <c r="AC26" i="1"/>
  <c r="R25" i="1"/>
  <c r="AD26" i="1"/>
  <c r="P26" i="1"/>
  <c r="N26" i="1"/>
  <c r="AU26" i="1"/>
  <c r="AQ26" i="1"/>
  <c r="AV26" i="1"/>
  <c r="AR26" i="1"/>
  <c r="M27" i="1"/>
  <c r="Z27" i="1"/>
  <c r="AH27" i="1" s="1"/>
  <c r="AA27" i="1"/>
  <c r="I28" i="1"/>
  <c r="J28" i="1"/>
  <c r="M28" i="1" s="1"/>
  <c r="J29" i="1"/>
  <c r="P29" i="1" s="1"/>
  <c r="K29" i="1"/>
  <c r="AV29" i="1"/>
  <c r="O30" i="1"/>
  <c r="Q30" i="1"/>
  <c r="AP30" i="1"/>
  <c r="AT30" i="1" s="1"/>
  <c r="AX30" i="1"/>
  <c r="AB31" i="1"/>
  <c r="AW31" i="1"/>
  <c r="K32" i="1"/>
  <c r="AA32" i="1"/>
  <c r="AB32" i="1"/>
  <c r="I33" i="1"/>
  <c r="AP33" i="1"/>
  <c r="AS33" i="1" s="1"/>
  <c r="AU33" i="1"/>
  <c r="AQ33" i="1"/>
  <c r="L34" i="1"/>
  <c r="AE34" i="1"/>
  <c r="Z36" i="1"/>
  <c r="AH36" i="1" s="1"/>
  <c r="AU36" i="1"/>
  <c r="AR37" i="1"/>
  <c r="M38" i="1"/>
  <c r="AF38" i="1"/>
  <c r="AE41" i="1"/>
  <c r="AG42" i="1"/>
  <c r="AC42" i="1"/>
  <c r="R41" i="1"/>
  <c r="AD42" i="1"/>
  <c r="P42" i="1"/>
  <c r="N42" i="1"/>
  <c r="AU42" i="1"/>
  <c r="AQ42" i="1"/>
  <c r="AV42" i="1"/>
  <c r="AR42" i="1"/>
  <c r="L43" i="1"/>
  <c r="M43" i="1"/>
  <c r="Z43" i="1"/>
  <c r="AA43" i="1"/>
  <c r="I44" i="1"/>
  <c r="J44" i="1"/>
  <c r="J45" i="1"/>
  <c r="K45" i="1"/>
  <c r="AV45" i="1"/>
  <c r="O46" i="1"/>
  <c r="Q46" i="1"/>
  <c r="AP46" i="1"/>
  <c r="AT46" i="1" s="1"/>
  <c r="AX46" i="1"/>
  <c r="AB47" i="1"/>
  <c r="K48" i="1"/>
  <c r="AA48" i="1"/>
  <c r="AB48" i="1"/>
  <c r="I49" i="1"/>
  <c r="AH49" i="1" s="1"/>
  <c r="AX49" i="1"/>
  <c r="AT49" i="1"/>
  <c r="AP49" i="1"/>
  <c r="AU49" i="1"/>
  <c r="AQ49" i="1"/>
  <c r="AW49" i="1"/>
  <c r="L50" i="1"/>
  <c r="R50" i="1"/>
  <c r="AE50" i="1"/>
  <c r="AS50" i="1"/>
  <c r="P51" i="1"/>
  <c r="Q51" i="1"/>
  <c r="O51" i="1"/>
  <c r="AV55" i="1"/>
  <c r="AW57" i="1"/>
  <c r="K59" i="1"/>
  <c r="J60" i="1"/>
  <c r="K60" i="1"/>
  <c r="Q61" i="1"/>
  <c r="AS61" i="1"/>
  <c r="Z63" i="1"/>
  <c r="AF67" i="1"/>
  <c r="AG67" i="1"/>
  <c r="AC67" i="1"/>
  <c r="AD67" i="1"/>
  <c r="Q67" i="1"/>
  <c r="R66" i="1"/>
  <c r="AE67" i="1"/>
  <c r="AS68" i="1"/>
  <c r="AX69" i="1"/>
  <c r="M70" i="1"/>
  <c r="AH71" i="1"/>
  <c r="N81" i="1"/>
  <c r="O81" i="1"/>
  <c r="R80" i="1"/>
  <c r="I82" i="1"/>
  <c r="J82" i="1"/>
  <c r="M82" i="1" s="1"/>
  <c r="AU82" i="1"/>
  <c r="AV82" i="1"/>
  <c r="AA85" i="1"/>
  <c r="AB85" i="1"/>
  <c r="Z85" i="1"/>
  <c r="AS85" i="1" s="1"/>
  <c r="P91" i="1"/>
  <c r="AG91" i="1"/>
  <c r="Q91" i="1"/>
  <c r="R90" i="1"/>
  <c r="O91" i="1"/>
  <c r="AF91" i="1"/>
  <c r="L93" i="1"/>
  <c r="M93" i="1"/>
  <c r="O93" i="1"/>
  <c r="AG93" i="1"/>
  <c r="AX96" i="1"/>
  <c r="AT96" i="1"/>
  <c r="O97" i="1"/>
  <c r="AS15" i="1"/>
  <c r="AS19" i="1"/>
  <c r="AS23" i="1"/>
  <c r="AP24" i="1"/>
  <c r="AS24" i="1" s="1"/>
  <c r="AT24" i="1"/>
  <c r="I27" i="1"/>
  <c r="AP28" i="1"/>
  <c r="AX28" i="1" s="1"/>
  <c r="I31" i="1"/>
  <c r="AS31" i="1"/>
  <c r="AP32" i="1"/>
  <c r="I35" i="1"/>
  <c r="L35" i="1" s="1"/>
  <c r="AP36" i="1"/>
  <c r="AX36" i="1"/>
  <c r="I39" i="1"/>
  <c r="AP40" i="1"/>
  <c r="AS40" i="1" s="1"/>
  <c r="AT40" i="1"/>
  <c r="I43" i="1"/>
  <c r="AS43" i="1"/>
  <c r="AP44" i="1"/>
  <c r="AW44" i="1" s="1"/>
  <c r="I47" i="1"/>
  <c r="AS47" i="1"/>
  <c r="AP48" i="1"/>
  <c r="AX48" i="1"/>
  <c r="AX51" i="1"/>
  <c r="AP51" i="1"/>
  <c r="AT51" i="1" s="1"/>
  <c r="AU51" i="1"/>
  <c r="I52" i="1"/>
  <c r="N52" i="1" s="1"/>
  <c r="AU52" i="1"/>
  <c r="AQ52" i="1"/>
  <c r="AV53" i="1"/>
  <c r="AR53" i="1"/>
  <c r="AT53" i="1"/>
  <c r="AV54" i="1"/>
  <c r="I54" i="1"/>
  <c r="AU54" i="1"/>
  <c r="AH57" i="1"/>
  <c r="AW59" i="1"/>
  <c r="AG61" i="1"/>
  <c r="AC61" i="1"/>
  <c r="R60" i="1"/>
  <c r="AD61" i="1"/>
  <c r="P61" i="1"/>
  <c r="AU61" i="1"/>
  <c r="AQ61" i="1"/>
  <c r="AV61" i="1"/>
  <c r="AR61" i="1"/>
  <c r="AW61" i="1"/>
  <c r="M62" i="1"/>
  <c r="Z62" i="1"/>
  <c r="AA62" i="1"/>
  <c r="I63" i="1"/>
  <c r="J63" i="1"/>
  <c r="J64" i="1"/>
  <c r="P64" i="1" s="1"/>
  <c r="K64" i="1"/>
  <c r="Z65" i="1"/>
  <c r="AB65" i="1"/>
  <c r="AX66" i="1"/>
  <c r="AT66" i="1"/>
  <c r="AA70" i="1"/>
  <c r="AB70" i="1"/>
  <c r="N72" i="1"/>
  <c r="R76" i="1"/>
  <c r="N77" i="1"/>
  <c r="I78" i="1"/>
  <c r="J78" i="1"/>
  <c r="K78" i="1"/>
  <c r="AF79" i="1"/>
  <c r="AG79" i="1"/>
  <c r="AC79" i="1"/>
  <c r="R78" i="1"/>
  <c r="AD79" i="1"/>
  <c r="Q79" i="1"/>
  <c r="AG80" i="1"/>
  <c r="AC80" i="1"/>
  <c r="R79" i="1"/>
  <c r="AD80" i="1"/>
  <c r="P80" i="1"/>
  <c r="AE80" i="1"/>
  <c r="AF80" i="1"/>
  <c r="AU80" i="1"/>
  <c r="AQ80" i="1"/>
  <c r="AV80" i="1"/>
  <c r="AR80" i="1"/>
  <c r="AS80" i="1"/>
  <c r="AT80" i="1"/>
  <c r="AA82" i="1"/>
  <c r="AB82" i="1"/>
  <c r="Z82" i="1"/>
  <c r="AH82" i="1" s="1"/>
  <c r="AX82" i="1"/>
  <c r="J83" i="1"/>
  <c r="AV83" i="1"/>
  <c r="K83" i="1"/>
  <c r="AX83" i="1"/>
  <c r="I83" i="1"/>
  <c r="AW83" i="1"/>
  <c r="J86" i="1"/>
  <c r="K86" i="1"/>
  <c r="I86" i="1"/>
  <c r="AS32" i="1"/>
  <c r="AS48" i="1"/>
  <c r="L53" i="1"/>
  <c r="AA55" i="1"/>
  <c r="AB55" i="1"/>
  <c r="AP56" i="1"/>
  <c r="AS56" i="1" s="1"/>
  <c r="AU56" i="1"/>
  <c r="AQ56" i="1"/>
  <c r="L57" i="1"/>
  <c r="AF61" i="1"/>
  <c r="AD65" i="1"/>
  <c r="P65" i="1"/>
  <c r="AG65" i="1"/>
  <c r="Q65" i="1"/>
  <c r="R64" i="1"/>
  <c r="AC65" i="1"/>
  <c r="O65" i="1"/>
  <c r="AF65" i="1"/>
  <c r="M66" i="1"/>
  <c r="L66" i="1"/>
  <c r="AH66" i="1"/>
  <c r="AC66" i="1"/>
  <c r="L67" i="1"/>
  <c r="M67" i="1"/>
  <c r="O68" i="1"/>
  <c r="N68" i="1"/>
  <c r="L69" i="1"/>
  <c r="M69" i="1"/>
  <c r="O69" i="1"/>
  <c r="AW74" i="1"/>
  <c r="AH76" i="1"/>
  <c r="AU76" i="1"/>
  <c r="AQ76" i="1"/>
  <c r="AV76" i="1"/>
  <c r="AR76" i="1"/>
  <c r="AP76" i="1"/>
  <c r="AW76" i="1" s="1"/>
  <c r="AS76" i="1"/>
  <c r="AD77" i="1"/>
  <c r="AH78" i="1"/>
  <c r="AX78" i="1"/>
  <c r="L81" i="1"/>
  <c r="M81" i="1"/>
  <c r="N84" i="1"/>
  <c r="R83" i="1"/>
  <c r="O84" i="1"/>
  <c r="L87" i="1"/>
  <c r="M87" i="1"/>
  <c r="O90" i="1"/>
  <c r="N90" i="1"/>
  <c r="R89" i="1"/>
  <c r="L90" i="1"/>
  <c r="P90" i="1"/>
  <c r="Q90" i="1"/>
  <c r="AH94" i="1"/>
  <c r="AE94" i="1"/>
  <c r="AS54" i="1"/>
  <c r="AP55" i="1"/>
  <c r="AT55" i="1"/>
  <c r="AX55" i="1"/>
  <c r="I58" i="1"/>
  <c r="AS58" i="1" s="1"/>
  <c r="AP59" i="1"/>
  <c r="AS59" i="1" s="1"/>
  <c r="AT59" i="1"/>
  <c r="AX59" i="1"/>
  <c r="I62" i="1"/>
  <c r="AP63" i="1"/>
  <c r="AS63" i="1" s="1"/>
  <c r="AT63" i="1"/>
  <c r="AV65" i="1"/>
  <c r="AR65" i="1"/>
  <c r="AT65" i="1"/>
  <c r="AE66" i="1"/>
  <c r="Q66" i="1"/>
  <c r="AD66" i="1"/>
  <c r="AW66" i="1"/>
  <c r="N67" i="1"/>
  <c r="AG68" i="1"/>
  <c r="AC68" i="1"/>
  <c r="R67" i="1"/>
  <c r="AD68" i="1"/>
  <c r="P68" i="1"/>
  <c r="Q68" i="1"/>
  <c r="AU68" i="1"/>
  <c r="AQ68" i="1"/>
  <c r="AV68" i="1"/>
  <c r="AR68" i="1"/>
  <c r="AW68" i="1"/>
  <c r="I70" i="1"/>
  <c r="J70" i="1"/>
  <c r="L70" i="1" s="1"/>
  <c r="AX70" i="1"/>
  <c r="AV70" i="1"/>
  <c r="O72" i="1"/>
  <c r="AP72" i="1"/>
  <c r="AX72" i="1" s="1"/>
  <c r="L73" i="1"/>
  <c r="M73" i="1"/>
  <c r="Z73" i="1"/>
  <c r="AA73" i="1"/>
  <c r="AA74" i="1"/>
  <c r="AB74" i="1"/>
  <c r="J75" i="1"/>
  <c r="K75" i="1"/>
  <c r="AX75" i="1"/>
  <c r="AT75" i="1"/>
  <c r="AP75" i="1"/>
  <c r="AS75" i="1" s="1"/>
  <c r="AU75" i="1"/>
  <c r="AQ75" i="1"/>
  <c r="AW75" i="1"/>
  <c r="L80" i="1"/>
  <c r="AH80" i="1"/>
  <c r="AW82" i="1"/>
  <c r="N92" i="1"/>
  <c r="R91" i="1"/>
  <c r="O92" i="1"/>
  <c r="P92" i="1"/>
  <c r="AH93" i="1"/>
  <c r="M95" i="1"/>
  <c r="N95" i="1"/>
  <c r="M96" i="1"/>
  <c r="L96" i="1"/>
  <c r="M99" i="1"/>
  <c r="N99" i="1"/>
  <c r="O99" i="1"/>
  <c r="AD101" i="1"/>
  <c r="AS55" i="1"/>
  <c r="L65" i="1"/>
  <c r="L68" i="1"/>
  <c r="AD69" i="1"/>
  <c r="AW70" i="1"/>
  <c r="AG72" i="1"/>
  <c r="AC72" i="1"/>
  <c r="R71" i="1"/>
  <c r="AD72" i="1"/>
  <c r="P72" i="1"/>
  <c r="Q72" i="1"/>
  <c r="AU72" i="1"/>
  <c r="AQ72" i="1"/>
  <c r="AV72" i="1"/>
  <c r="AR72" i="1"/>
  <c r="I74" i="1"/>
  <c r="J74" i="1"/>
  <c r="AX74" i="1"/>
  <c r="AV74" i="1"/>
  <c r="O76" i="1"/>
  <c r="L77" i="1"/>
  <c r="M77" i="1"/>
  <c r="Z77" i="1"/>
  <c r="AA77" i="1"/>
  <c r="AA78" i="1"/>
  <c r="AB78" i="1"/>
  <c r="J79" i="1"/>
  <c r="K79" i="1"/>
  <c r="AX79" i="1"/>
  <c r="AT79" i="1"/>
  <c r="AP79" i="1"/>
  <c r="AS79" i="1" s="1"/>
  <c r="AU79" i="1"/>
  <c r="AQ79" i="1"/>
  <c r="AW79" i="1"/>
  <c r="L84" i="1"/>
  <c r="M84" i="1"/>
  <c r="AH86" i="1"/>
  <c r="AT88" i="1"/>
  <c r="AH92" i="1"/>
  <c r="AF92" i="1"/>
  <c r="AW94" i="1"/>
  <c r="AD95" i="1"/>
  <c r="P95" i="1"/>
  <c r="Q95" i="1"/>
  <c r="R94" i="1"/>
  <c r="Z95" i="1"/>
  <c r="AC95" i="1" s="1"/>
  <c r="AB95" i="1"/>
  <c r="AA95" i="1"/>
  <c r="AH96" i="1"/>
  <c r="AF96" i="1"/>
  <c r="AG96" i="1"/>
  <c r="AX100" i="1"/>
  <c r="AT100" i="1"/>
  <c r="Q69" i="1"/>
  <c r="AE69" i="1"/>
  <c r="AS69" i="1"/>
  <c r="AW69" i="1"/>
  <c r="AT70" i="1"/>
  <c r="Q73" i="1"/>
  <c r="AE73" i="1"/>
  <c r="AS73" i="1"/>
  <c r="AW73" i="1"/>
  <c r="AT74" i="1"/>
  <c r="Q77" i="1"/>
  <c r="AE77" i="1"/>
  <c r="AS77" i="1"/>
  <c r="AW77" i="1"/>
  <c r="AT78" i="1"/>
  <c r="Q81" i="1"/>
  <c r="AS81" i="1"/>
  <c r="AD84" i="1"/>
  <c r="P84" i="1"/>
  <c r="AE84" i="1"/>
  <c r="AH84" i="1"/>
  <c r="AF84" i="1"/>
  <c r="I85" i="1"/>
  <c r="J85" i="1"/>
  <c r="AV85" i="1"/>
  <c r="O87" i="1"/>
  <c r="L88" i="1"/>
  <c r="M88" i="1"/>
  <c r="Z88" i="1"/>
  <c r="AA88" i="1"/>
  <c r="AA89" i="1"/>
  <c r="AB89" i="1"/>
  <c r="M90" i="1"/>
  <c r="N96" i="1"/>
  <c r="R95" i="1"/>
  <c r="AF97" i="1"/>
  <c r="AC97" i="1"/>
  <c r="Q97" i="1"/>
  <c r="R96" i="1"/>
  <c r="AD97" i="1"/>
  <c r="AG97" i="1"/>
  <c r="O98" i="1"/>
  <c r="N98" i="1"/>
  <c r="P99" i="1"/>
  <c r="Q99" i="1"/>
  <c r="R98" i="1"/>
  <c r="AC99" i="1"/>
  <c r="M100" i="1"/>
  <c r="L100" i="1"/>
  <c r="L101" i="1"/>
  <c r="M101" i="1"/>
  <c r="AB101" i="1"/>
  <c r="AA101" i="1"/>
  <c r="AX101" i="1"/>
  <c r="AP101" i="1"/>
  <c r="AT101" i="1" s="1"/>
  <c r="AW101" i="1"/>
  <c r="AR101" i="1"/>
  <c r="AS66" i="1"/>
  <c r="P69" i="1"/>
  <c r="AR69" i="1"/>
  <c r="AS70" i="1"/>
  <c r="P73" i="1"/>
  <c r="AR73" i="1"/>
  <c r="AS74" i="1"/>
  <c r="P77" i="1"/>
  <c r="AR77" i="1"/>
  <c r="AS78" i="1"/>
  <c r="P81" i="1"/>
  <c r="AR81" i="1"/>
  <c r="AU83" i="1"/>
  <c r="AQ83" i="1"/>
  <c r="AT83" i="1"/>
  <c r="AC84" i="1"/>
  <c r="AU85" i="1"/>
  <c r="AG87" i="1"/>
  <c r="AC87" i="1"/>
  <c r="R86" i="1"/>
  <c r="AD87" i="1"/>
  <c r="P87" i="1"/>
  <c r="Q87" i="1"/>
  <c r="AU87" i="1"/>
  <c r="AQ87" i="1"/>
  <c r="AV87" i="1"/>
  <c r="AR87" i="1"/>
  <c r="AW87" i="1"/>
  <c r="I89" i="1"/>
  <c r="AU89" i="1"/>
  <c r="J89" i="1"/>
  <c r="M89" i="1" s="1"/>
  <c r="AF90" i="1"/>
  <c r="M91" i="1"/>
  <c r="Z91" i="1"/>
  <c r="AD91" i="1" s="1"/>
  <c r="AB91" i="1"/>
  <c r="AX92" i="1"/>
  <c r="AT92" i="1"/>
  <c r="M94" i="1"/>
  <c r="P96" i="1"/>
  <c r="P97" i="1"/>
  <c r="AE97" i="1"/>
  <c r="Q98" i="1"/>
  <c r="N100" i="1"/>
  <c r="R99" i="1"/>
  <c r="AG100" i="1"/>
  <c r="AF101" i="1"/>
  <c r="AG101" i="1"/>
  <c r="Q101" i="1"/>
  <c r="R100" i="1"/>
  <c r="AC101" i="1"/>
  <c r="AE101" i="1"/>
  <c r="AV101" i="1"/>
  <c r="AS84" i="1"/>
  <c r="AW84" i="1"/>
  <c r="AT85" i="1"/>
  <c r="Q88" i="1"/>
  <c r="AS88" i="1"/>
  <c r="AW88" i="1"/>
  <c r="AG90" i="1"/>
  <c r="AC90" i="1"/>
  <c r="AD90" i="1"/>
  <c r="AU90" i="1"/>
  <c r="AQ90" i="1"/>
  <c r="AT90" i="1"/>
  <c r="AV91" i="1"/>
  <c r="AR91" i="1"/>
  <c r="AE92" i="1"/>
  <c r="Q92" i="1"/>
  <c r="AD92" i="1"/>
  <c r="AW92" i="1"/>
  <c r="N93" i="1"/>
  <c r="AX93" i="1"/>
  <c r="AT93" i="1"/>
  <c r="AP93" i="1"/>
  <c r="AW93" i="1" s="1"/>
  <c r="AU93" i="1"/>
  <c r="AG94" i="1"/>
  <c r="AC94" i="1"/>
  <c r="R93" i="1"/>
  <c r="AD94" i="1"/>
  <c r="AU94" i="1"/>
  <c r="AQ94" i="1"/>
  <c r="AT94" i="1"/>
  <c r="AV95" i="1"/>
  <c r="AR95" i="1"/>
  <c r="AT95" i="1"/>
  <c r="AE96" i="1"/>
  <c r="Q96" i="1"/>
  <c r="AD96" i="1"/>
  <c r="AW96" i="1"/>
  <c r="N97" i="1"/>
  <c r="AP97" i="1"/>
  <c r="AW97" i="1" s="1"/>
  <c r="AU97" i="1"/>
  <c r="AG98" i="1"/>
  <c r="AC98" i="1"/>
  <c r="R97" i="1"/>
  <c r="AD98" i="1"/>
  <c r="AU98" i="1"/>
  <c r="AQ98" i="1"/>
  <c r="AT98" i="1"/>
  <c r="AV99" i="1"/>
  <c r="AR99" i="1"/>
  <c r="AE100" i="1"/>
  <c r="Q100" i="1"/>
  <c r="AD100" i="1"/>
  <c r="AW100" i="1"/>
  <c r="N101" i="1"/>
  <c r="AR84" i="1"/>
  <c r="P88" i="1"/>
  <c r="AR88" i="1"/>
  <c r="AS90" i="1"/>
  <c r="AX90" i="1"/>
  <c r="L91" i="1"/>
  <c r="AS91" i="1"/>
  <c r="AX91" i="1"/>
  <c r="AC92" i="1"/>
  <c r="AS93" i="1"/>
  <c r="AS94" i="1"/>
  <c r="AX94" i="1"/>
  <c r="L95" i="1"/>
  <c r="AX95" i="1"/>
  <c r="AC96" i="1"/>
  <c r="AS98" i="1"/>
  <c r="AX98" i="1"/>
  <c r="L99" i="1"/>
  <c r="AC100" i="1"/>
  <c r="AS92" i="1"/>
  <c r="AS96" i="1"/>
  <c r="AS100" i="1"/>
  <c r="AE89" i="1" l="1"/>
  <c r="Q89" i="1"/>
  <c r="AF89" i="1"/>
  <c r="AD89" i="1"/>
  <c r="P89" i="1"/>
  <c r="R88" i="1"/>
  <c r="AG89" i="1"/>
  <c r="AH89" i="1"/>
  <c r="AC89" i="1"/>
  <c r="AE85" i="1"/>
  <c r="Q85" i="1"/>
  <c r="AF85" i="1"/>
  <c r="AC85" i="1"/>
  <c r="R84" i="1"/>
  <c r="AD85" i="1"/>
  <c r="P85" i="1"/>
  <c r="AG85" i="1"/>
  <c r="M78" i="1"/>
  <c r="L78" i="1"/>
  <c r="AH62" i="1"/>
  <c r="AT62" i="1"/>
  <c r="AD54" i="1"/>
  <c r="P54" i="1"/>
  <c r="AE54" i="1"/>
  <c r="Q54" i="1"/>
  <c r="AC54" i="1"/>
  <c r="R53" i="1"/>
  <c r="AF54" i="1"/>
  <c r="AG54" i="1"/>
  <c r="O58" i="1"/>
  <c r="AX52" i="1"/>
  <c r="N44" i="1"/>
  <c r="O44" i="1"/>
  <c r="AE32" i="1"/>
  <c r="Q32" i="1"/>
  <c r="AF32" i="1"/>
  <c r="AG32" i="1"/>
  <c r="AC32" i="1"/>
  <c r="R31" i="1"/>
  <c r="AD32" i="1"/>
  <c r="P32" i="1"/>
  <c r="N71" i="1"/>
  <c r="O71" i="1"/>
  <c r="O52" i="1"/>
  <c r="AT42" i="1"/>
  <c r="AS42" i="1"/>
  <c r="M41" i="1"/>
  <c r="L41" i="1"/>
  <c r="AS26" i="1"/>
  <c r="AT26" i="1"/>
  <c r="N25" i="1"/>
  <c r="O25" i="1"/>
  <c r="M55" i="1"/>
  <c r="L55" i="1"/>
  <c r="N48" i="1"/>
  <c r="O48" i="1"/>
  <c r="AW28" i="1"/>
  <c r="AH81" i="1"/>
  <c r="AC81" i="1"/>
  <c r="AG81" i="1"/>
  <c r="AF81" i="1"/>
  <c r="AX58" i="1"/>
  <c r="AH51" i="1"/>
  <c r="AG51" i="1"/>
  <c r="AT27" i="1"/>
  <c r="M9" i="1"/>
  <c r="L9" i="1"/>
  <c r="AS8" i="1"/>
  <c r="AS89" i="1"/>
  <c r="AT99" i="1"/>
  <c r="AT97" i="1"/>
  <c r="AW85" i="1"/>
  <c r="AD99" i="1"/>
  <c r="AH88" i="1"/>
  <c r="AF88" i="1"/>
  <c r="AG88" i="1"/>
  <c r="AX88" i="1"/>
  <c r="AC88" i="1"/>
  <c r="N74" i="1"/>
  <c r="O74" i="1"/>
  <c r="L74" i="1"/>
  <c r="AW99" i="1"/>
  <c r="AS28" i="1"/>
  <c r="L83" i="1"/>
  <c r="M83" i="1"/>
  <c r="N78" i="1"/>
  <c r="O78" i="1"/>
  <c r="N63" i="1"/>
  <c r="O63" i="1"/>
  <c r="L63" i="1"/>
  <c r="AT52" i="1"/>
  <c r="AD47" i="1"/>
  <c r="P47" i="1"/>
  <c r="AE47" i="1"/>
  <c r="Q47" i="1"/>
  <c r="AG47" i="1"/>
  <c r="AC47" i="1"/>
  <c r="R46" i="1"/>
  <c r="AF47" i="1"/>
  <c r="AT36" i="1"/>
  <c r="AD31" i="1"/>
  <c r="P31" i="1"/>
  <c r="AE31" i="1"/>
  <c r="Q31" i="1"/>
  <c r="AC31" i="1"/>
  <c r="R30" i="1"/>
  <c r="AG31" i="1"/>
  <c r="AF31" i="1"/>
  <c r="L60" i="1"/>
  <c r="M60" i="1"/>
  <c r="M58" i="1"/>
  <c r="O54" i="1"/>
  <c r="M52" i="1"/>
  <c r="AE51" i="1"/>
  <c r="M48" i="1"/>
  <c r="L48" i="1"/>
  <c r="AW33" i="1"/>
  <c r="L47" i="1"/>
  <c r="AW9" i="1"/>
  <c r="AW62" i="1"/>
  <c r="AX81" i="1"/>
  <c r="R63" i="1"/>
  <c r="M63" i="1"/>
  <c r="N41" i="1"/>
  <c r="O41" i="1"/>
  <c r="AT34" i="1"/>
  <c r="N24" i="1"/>
  <c r="O24" i="1"/>
  <c r="N55" i="1"/>
  <c r="O55" i="1"/>
  <c r="AE48" i="1"/>
  <c r="Q48" i="1"/>
  <c r="AF48" i="1"/>
  <c r="AG48" i="1"/>
  <c r="P48" i="1"/>
  <c r="AC48" i="1"/>
  <c r="AD48" i="1"/>
  <c r="R47" i="1"/>
  <c r="M31" i="1"/>
  <c r="AX27" i="1"/>
  <c r="L12" i="1"/>
  <c r="AT81" i="1"/>
  <c r="Q71" i="1"/>
  <c r="R70" i="1"/>
  <c r="AT41" i="1"/>
  <c r="Q25" i="1"/>
  <c r="M5" i="1"/>
  <c r="L5" i="1"/>
  <c r="AX21" i="1"/>
  <c r="M21" i="1"/>
  <c r="AX35" i="1"/>
  <c r="AX99" i="1"/>
  <c r="AT89" i="1"/>
  <c r="AS99" i="1"/>
  <c r="AS97" i="1"/>
  <c r="AX89" i="1"/>
  <c r="AT91" i="1"/>
  <c r="AS101" i="1"/>
  <c r="AF99" i="1"/>
  <c r="AG99" i="1"/>
  <c r="N85" i="1"/>
  <c r="O85" i="1"/>
  <c r="L85" i="1"/>
  <c r="AW81" i="1"/>
  <c r="N79" i="1"/>
  <c r="O79" i="1"/>
  <c r="AH77" i="1"/>
  <c r="AG77" i="1"/>
  <c r="AX77" i="1"/>
  <c r="AF77" i="1"/>
  <c r="AC77" i="1"/>
  <c r="AW72" i="1"/>
  <c r="M85" i="1"/>
  <c r="N75" i="1"/>
  <c r="O75" i="1"/>
  <c r="AH73" i="1"/>
  <c r="AF73" i="1"/>
  <c r="AG73" i="1"/>
  <c r="AX73" i="1"/>
  <c r="AC73" i="1"/>
  <c r="AE70" i="1"/>
  <c r="Q70" i="1"/>
  <c r="AF70" i="1"/>
  <c r="AC70" i="1"/>
  <c r="AD70" i="1"/>
  <c r="P70" i="1"/>
  <c r="R69" i="1"/>
  <c r="AG70" i="1"/>
  <c r="AX63" i="1"/>
  <c r="AD62" i="1"/>
  <c r="P62" i="1"/>
  <c r="AE62" i="1"/>
  <c r="Q62" i="1"/>
  <c r="AF62" i="1"/>
  <c r="AG62" i="1"/>
  <c r="O62" i="1"/>
  <c r="AC62" i="1"/>
  <c r="N62" i="1"/>
  <c r="R61" i="1"/>
  <c r="AX76" i="1"/>
  <c r="AW63" i="1"/>
  <c r="AX56" i="1"/>
  <c r="AS36" i="1"/>
  <c r="AF86" i="1"/>
  <c r="AG86" i="1"/>
  <c r="AC86" i="1"/>
  <c r="R85" i="1"/>
  <c r="AE86" i="1"/>
  <c r="P86" i="1"/>
  <c r="Q86" i="1"/>
  <c r="AD86" i="1"/>
  <c r="AG83" i="1"/>
  <c r="AC83" i="1"/>
  <c r="AD83" i="1"/>
  <c r="AE83" i="1"/>
  <c r="P83" i="1"/>
  <c r="R82" i="1"/>
  <c r="AF83" i="1"/>
  <c r="AS83" i="1"/>
  <c r="AH83" i="1"/>
  <c r="Q83" i="1"/>
  <c r="O83" i="1"/>
  <c r="N83" i="1"/>
  <c r="P79" i="1"/>
  <c r="AT77" i="1"/>
  <c r="AT73" i="1"/>
  <c r="M64" i="1"/>
  <c r="L64" i="1"/>
  <c r="AT44" i="1"/>
  <c r="AX40" i="1"/>
  <c r="AD39" i="1"/>
  <c r="P39" i="1"/>
  <c r="AE39" i="1"/>
  <c r="Q39" i="1"/>
  <c r="AF39" i="1"/>
  <c r="AC39" i="1"/>
  <c r="O39" i="1"/>
  <c r="R38" i="1"/>
  <c r="N39" i="1"/>
  <c r="AG39" i="1"/>
  <c r="AT28" i="1"/>
  <c r="AX24" i="1"/>
  <c r="M59" i="1"/>
  <c r="L59" i="1"/>
  <c r="AS52" i="1"/>
  <c r="AD51" i="1"/>
  <c r="AS49" i="1"/>
  <c r="AW47" i="1"/>
  <c r="N45" i="1"/>
  <c r="O45" i="1"/>
  <c r="AH43" i="1"/>
  <c r="AW40" i="1"/>
  <c r="AF33" i="1"/>
  <c r="AG33" i="1"/>
  <c r="AC33" i="1"/>
  <c r="R32" i="1"/>
  <c r="Q33" i="1"/>
  <c r="P33" i="1"/>
  <c r="AD33" i="1"/>
  <c r="AE33" i="1"/>
  <c r="AT31" i="1"/>
  <c r="M29" i="1"/>
  <c r="L29" i="1"/>
  <c r="AW26" i="1"/>
  <c r="AS21" i="1"/>
  <c r="AS86" i="1"/>
  <c r="AW67" i="1"/>
  <c r="AX67" i="1"/>
  <c r="AH54" i="1"/>
  <c r="AX54" i="1"/>
  <c r="AW37" i="1"/>
  <c r="N32" i="1"/>
  <c r="O32" i="1"/>
  <c r="AW30" i="1"/>
  <c r="AH58" i="1"/>
  <c r="AH52" i="1"/>
  <c r="Q41" i="1"/>
  <c r="AX25" i="1"/>
  <c r="AW10" i="1"/>
  <c r="L71" i="1"/>
  <c r="M71" i="1"/>
  <c r="AH69" i="1"/>
  <c r="AC69" i="1"/>
  <c r="AF69" i="1"/>
  <c r="AG69" i="1"/>
  <c r="AX57" i="1"/>
  <c r="N56" i="1"/>
  <c r="O56" i="1"/>
  <c r="AF53" i="1"/>
  <c r="AS46" i="1"/>
  <c r="AX45" i="1"/>
  <c r="AW43" i="1"/>
  <c r="P41" i="1"/>
  <c r="AE40" i="1"/>
  <c r="Q40" i="1"/>
  <c r="AF40" i="1"/>
  <c r="AC40" i="1"/>
  <c r="R39" i="1"/>
  <c r="AD40" i="1"/>
  <c r="P40" i="1"/>
  <c r="AG40" i="1"/>
  <c r="L39" i="1"/>
  <c r="AW29" i="1"/>
  <c r="AT29" i="1"/>
  <c r="AW27" i="1"/>
  <c r="M25" i="1"/>
  <c r="L25" i="1"/>
  <c r="AG13" i="1"/>
  <c r="AC13" i="1"/>
  <c r="AF13" i="1"/>
  <c r="Q13" i="1"/>
  <c r="AE13" i="1"/>
  <c r="P13" i="1"/>
  <c r="AD13" i="1"/>
  <c r="R12" i="1"/>
  <c r="N8" i="1"/>
  <c r="R7" i="1"/>
  <c r="O8" i="1"/>
  <c r="AX4" i="1"/>
  <c r="AD3" i="1"/>
  <c r="P3" i="1"/>
  <c r="AG3" i="1"/>
  <c r="AC3" i="1"/>
  <c r="R2" i="1"/>
  <c r="AE3" i="1"/>
  <c r="Q3" i="1"/>
  <c r="AF3" i="1"/>
  <c r="N3" i="1"/>
  <c r="AD4" i="1"/>
  <c r="P4" i="1"/>
  <c r="AF4" i="1"/>
  <c r="AE4" i="1"/>
  <c r="Q4" i="1"/>
  <c r="AG4" i="1"/>
  <c r="AC4" i="1"/>
  <c r="R3" i="1"/>
  <c r="AT76" i="1"/>
  <c r="AE59" i="1"/>
  <c r="Q59" i="1"/>
  <c r="AF59" i="1"/>
  <c r="AC59" i="1"/>
  <c r="R58" i="1"/>
  <c r="AG59" i="1"/>
  <c r="P59" i="1"/>
  <c r="AD59" i="1"/>
  <c r="AS53" i="1"/>
  <c r="N49" i="1"/>
  <c r="O49" i="1"/>
  <c r="AH47" i="1"/>
  <c r="AX47" i="1"/>
  <c r="AH40" i="1"/>
  <c r="L33" i="1"/>
  <c r="M33" i="1"/>
  <c r="L17" i="1"/>
  <c r="AW13" i="1"/>
  <c r="AT10" i="1"/>
  <c r="P71" i="1"/>
  <c r="AW50" i="1"/>
  <c r="R40" i="1"/>
  <c r="AE36" i="1"/>
  <c r="Q36" i="1"/>
  <c r="AF36" i="1"/>
  <c r="AG36" i="1"/>
  <c r="P36" i="1"/>
  <c r="AC36" i="1"/>
  <c r="R35" i="1"/>
  <c r="AD36" i="1"/>
  <c r="AS10" i="1"/>
  <c r="M13" i="1"/>
  <c r="AC8" i="1"/>
  <c r="AW6" i="1"/>
  <c r="N5" i="1"/>
  <c r="O5" i="1"/>
  <c r="AW2" i="1"/>
  <c r="AS2" i="1"/>
  <c r="L4" i="1"/>
  <c r="AH32" i="1"/>
  <c r="O9" i="1"/>
  <c r="N9" i="1"/>
  <c r="AH48" i="1"/>
  <c r="AX11" i="1"/>
  <c r="L8" i="1"/>
  <c r="AG7" i="1"/>
  <c r="M44" i="1"/>
  <c r="AH13" i="1"/>
  <c r="AF11" i="1"/>
  <c r="AD11" i="1"/>
  <c r="AX6" i="1"/>
  <c r="AD58" i="1"/>
  <c r="P58" i="1"/>
  <c r="AE58" i="1"/>
  <c r="Q58" i="1"/>
  <c r="AC58" i="1"/>
  <c r="R57" i="1"/>
  <c r="AF58" i="1"/>
  <c r="AG58" i="1"/>
  <c r="L86" i="1"/>
  <c r="M86" i="1"/>
  <c r="N64" i="1"/>
  <c r="O64" i="1"/>
  <c r="Q64" i="1"/>
  <c r="AG52" i="1"/>
  <c r="AC52" i="1"/>
  <c r="AD52" i="1"/>
  <c r="Q52" i="1"/>
  <c r="AF52" i="1"/>
  <c r="L52" i="1"/>
  <c r="AE52" i="1"/>
  <c r="R51" i="1"/>
  <c r="P52" i="1"/>
  <c r="AD35" i="1"/>
  <c r="P35" i="1"/>
  <c r="AE35" i="1"/>
  <c r="Q35" i="1"/>
  <c r="AC35" i="1"/>
  <c r="R34" i="1"/>
  <c r="AG35" i="1"/>
  <c r="AF35" i="1"/>
  <c r="AH85" i="1"/>
  <c r="N29" i="1"/>
  <c r="O29" i="1"/>
  <c r="AW35" i="1"/>
  <c r="L37" i="1"/>
  <c r="M37" i="1"/>
  <c r="AW36" i="1"/>
  <c r="AG21" i="1"/>
  <c r="AC21" i="1"/>
  <c r="R20" i="1"/>
  <c r="AF21" i="1"/>
  <c r="Q21" i="1"/>
  <c r="AE21" i="1"/>
  <c r="AD21" i="1"/>
  <c r="P21" i="1"/>
  <c r="AS16" i="1"/>
  <c r="AW16" i="1"/>
  <c r="AH3" i="1"/>
  <c r="AX3" i="1"/>
  <c r="AT3" i="1"/>
  <c r="N33" i="1"/>
  <c r="O33" i="1"/>
  <c r="AW21" i="1"/>
  <c r="AW52" i="1"/>
  <c r="N35" i="1"/>
  <c r="AH8" i="1"/>
  <c r="AG8" i="1"/>
  <c r="AE99" i="1"/>
  <c r="AW89" i="1"/>
  <c r="AE81" i="1"/>
  <c r="AH95" i="1"/>
  <c r="AF95" i="1"/>
  <c r="AW95" i="1"/>
  <c r="AD81" i="1"/>
  <c r="AS44" i="1"/>
  <c r="N86" i="1"/>
  <c r="O86" i="1"/>
  <c r="AX32" i="1"/>
  <c r="AS27" i="1"/>
  <c r="N82" i="1"/>
  <c r="O82" i="1"/>
  <c r="AE44" i="1"/>
  <c r="Q44" i="1"/>
  <c r="AF44" i="1"/>
  <c r="AD44" i="1"/>
  <c r="P44" i="1"/>
  <c r="AC44" i="1"/>
  <c r="R43" i="1"/>
  <c r="AG44" i="1"/>
  <c r="AS41" i="1"/>
  <c r="O35" i="1"/>
  <c r="AT33" i="1"/>
  <c r="N28" i="1"/>
  <c r="O28" i="1"/>
  <c r="AT12" i="1"/>
  <c r="AS67" i="1"/>
  <c r="AT54" i="1"/>
  <c r="AF37" i="1"/>
  <c r="AG37" i="1"/>
  <c r="AC37" i="1"/>
  <c r="R36" i="1"/>
  <c r="AD37" i="1"/>
  <c r="AH37" i="1"/>
  <c r="AE37" i="1"/>
  <c r="Q37" i="1"/>
  <c r="P37" i="1"/>
  <c r="AX34" i="1"/>
  <c r="N37" i="1"/>
  <c r="O37" i="1"/>
  <c r="AW32" i="1"/>
  <c r="AF56" i="1"/>
  <c r="AG56" i="1"/>
  <c r="AC56" i="1"/>
  <c r="R55" i="1"/>
  <c r="Q56" i="1"/>
  <c r="AD56" i="1"/>
  <c r="AE56" i="1"/>
  <c r="P56" i="1"/>
  <c r="M54" i="1"/>
  <c r="AH39" i="1"/>
  <c r="AT39" i="1"/>
  <c r="AT21" i="1"/>
  <c r="AT16" i="1"/>
  <c r="AT8" i="1"/>
  <c r="AD12" i="1"/>
  <c r="P12" i="1"/>
  <c r="AG12" i="1"/>
  <c r="AC12" i="1"/>
  <c r="AF12" i="1"/>
  <c r="AE12" i="1"/>
  <c r="Q12" i="1"/>
  <c r="R11" i="1"/>
  <c r="M36" i="1"/>
  <c r="L36" i="1"/>
  <c r="AH35" i="1"/>
  <c r="AD8" i="1"/>
  <c r="P60" i="1"/>
  <c r="AH44" i="1"/>
  <c r="N31" i="1"/>
  <c r="N12" i="1"/>
  <c r="AX9" i="1"/>
  <c r="AS95" i="1"/>
  <c r="AX97" i="1"/>
  <c r="AE88" i="1"/>
  <c r="AH91" i="1"/>
  <c r="AE91" i="1"/>
  <c r="N89" i="1"/>
  <c r="O89" i="1"/>
  <c r="L89" i="1"/>
  <c r="AS82" i="1"/>
  <c r="AX85" i="1"/>
  <c r="AT82" i="1"/>
  <c r="AE95" i="1"/>
  <c r="AG95" i="1"/>
  <c r="L79" i="1"/>
  <c r="M79" i="1"/>
  <c r="AE74" i="1"/>
  <c r="Q74" i="1"/>
  <c r="AF74" i="1"/>
  <c r="AD74" i="1"/>
  <c r="P74" i="1"/>
  <c r="R73" i="1"/>
  <c r="AG74" i="1"/>
  <c r="AH74" i="1"/>
  <c r="AC74" i="1"/>
  <c r="AW91" i="1"/>
  <c r="M75" i="1"/>
  <c r="L75" i="1"/>
  <c r="AS72" i="1"/>
  <c r="AT72" i="1"/>
  <c r="N70" i="1"/>
  <c r="O70" i="1"/>
  <c r="AS62" i="1"/>
  <c r="AD88" i="1"/>
  <c r="AD73" i="1"/>
  <c r="AW56" i="1"/>
  <c r="AT56" i="1"/>
  <c r="AW54" i="1"/>
  <c r="AE78" i="1"/>
  <c r="Q78" i="1"/>
  <c r="AF78" i="1"/>
  <c r="AG78" i="1"/>
  <c r="R77" i="1"/>
  <c r="AC78" i="1"/>
  <c r="AD78" i="1"/>
  <c r="P78" i="1"/>
  <c r="M74" i="1"/>
  <c r="AH65" i="1"/>
  <c r="AE65" i="1"/>
  <c r="AE63" i="1"/>
  <c r="Q63" i="1"/>
  <c r="AF63" i="1"/>
  <c r="AC63" i="1"/>
  <c r="R62" i="1"/>
  <c r="AD63" i="1"/>
  <c r="P63" i="1"/>
  <c r="AG63" i="1"/>
  <c r="L62" i="1"/>
  <c r="AS51" i="1"/>
  <c r="AW51" i="1"/>
  <c r="AT48" i="1"/>
  <c r="AX44" i="1"/>
  <c r="AD43" i="1"/>
  <c r="P43" i="1"/>
  <c r="AE43" i="1"/>
  <c r="Q43" i="1"/>
  <c r="AG43" i="1"/>
  <c r="AF43" i="1"/>
  <c r="AC43" i="1"/>
  <c r="O43" i="1"/>
  <c r="R42" i="1"/>
  <c r="AS39" i="1"/>
  <c r="AT32" i="1"/>
  <c r="AD27" i="1"/>
  <c r="P27" i="1"/>
  <c r="AE27" i="1"/>
  <c r="Q27" i="1"/>
  <c r="AG27" i="1"/>
  <c r="AF27" i="1"/>
  <c r="AC27" i="1"/>
  <c r="O27" i="1"/>
  <c r="R26" i="1"/>
  <c r="AC91" i="1"/>
  <c r="AE82" i="1"/>
  <c r="Q82" i="1"/>
  <c r="AF82" i="1"/>
  <c r="AC82" i="1"/>
  <c r="P82" i="1"/>
  <c r="R81" i="1"/>
  <c r="AG82" i="1"/>
  <c r="AD82" i="1"/>
  <c r="AH63" i="1"/>
  <c r="N60" i="1"/>
  <c r="O60" i="1"/>
  <c r="L58" i="1"/>
  <c r="N54" i="1"/>
  <c r="AC51" i="1"/>
  <c r="AF49" i="1"/>
  <c r="AG49" i="1"/>
  <c r="AC49" i="1"/>
  <c r="R48" i="1"/>
  <c r="Q49" i="1"/>
  <c r="AD49" i="1"/>
  <c r="P49" i="1"/>
  <c r="AE49" i="1"/>
  <c r="AT47" i="1"/>
  <c r="M45" i="1"/>
  <c r="L45" i="1"/>
  <c r="AW42" i="1"/>
  <c r="AS34" i="1"/>
  <c r="AX33" i="1"/>
  <c r="M32" i="1"/>
  <c r="L32" i="1"/>
  <c r="AE28" i="1"/>
  <c r="Q28" i="1"/>
  <c r="AF28" i="1"/>
  <c r="AD28" i="1"/>
  <c r="P28" i="1"/>
  <c r="AG28" i="1"/>
  <c r="AC28" i="1"/>
  <c r="R27" i="1"/>
  <c r="L27" i="1"/>
  <c r="AS25" i="1"/>
  <c r="AX12" i="1"/>
  <c r="AX62" i="1"/>
  <c r="AH31" i="1"/>
  <c r="AX31" i="1"/>
  <c r="L21" i="1"/>
  <c r="AH53" i="1"/>
  <c r="AE53" i="1"/>
  <c r="AW41" i="1"/>
  <c r="M35" i="1"/>
  <c r="O21" i="1"/>
  <c r="AX65" i="1"/>
  <c r="AW58" i="1"/>
  <c r="L56" i="1"/>
  <c r="M56" i="1"/>
  <c r="L54" i="1"/>
  <c r="AD53" i="1"/>
  <c r="O47" i="1"/>
  <c r="AW45" i="1"/>
  <c r="AT45" i="1"/>
  <c r="AT43" i="1"/>
  <c r="N40" i="1"/>
  <c r="O40" i="1"/>
  <c r="M39" i="1"/>
  <c r="P25" i="1"/>
  <c r="AE24" i="1"/>
  <c r="Q24" i="1"/>
  <c r="AF24" i="1"/>
  <c r="AC24" i="1"/>
  <c r="R23" i="1"/>
  <c r="AD24" i="1"/>
  <c r="P24" i="1"/>
  <c r="AG24" i="1"/>
  <c r="AW20" i="1"/>
  <c r="AS20" i="1"/>
  <c r="AG17" i="1"/>
  <c r="AC17" i="1"/>
  <c r="R16" i="1"/>
  <c r="AF17" i="1"/>
  <c r="AD17" i="1"/>
  <c r="Q17" i="1"/>
  <c r="AE17" i="1"/>
  <c r="P17" i="1"/>
  <c r="AX16" i="1"/>
  <c r="AS3" i="1"/>
  <c r="AT9" i="1"/>
  <c r="N59" i="1"/>
  <c r="O59" i="1"/>
  <c r="AE55" i="1"/>
  <c r="Q55" i="1"/>
  <c r="AF55" i="1"/>
  <c r="AG55" i="1"/>
  <c r="AD55" i="1"/>
  <c r="AC55" i="1"/>
  <c r="P55" i="1"/>
  <c r="R54" i="1"/>
  <c r="L49" i="1"/>
  <c r="M49" i="1"/>
  <c r="AT35" i="1"/>
  <c r="L31" i="1"/>
  <c r="AW17" i="1"/>
  <c r="Q75" i="1"/>
  <c r="N36" i="1"/>
  <c r="O36" i="1"/>
  <c r="R24" i="1"/>
  <c r="M24" i="1"/>
  <c r="AF51" i="1"/>
  <c r="Q29" i="1"/>
  <c r="R28" i="1"/>
  <c r="L28" i="1"/>
  <c r="N21" i="1"/>
  <c r="Q8" i="1"/>
  <c r="Q5" i="1"/>
  <c r="AG5" i="1"/>
  <c r="AC5" i="1"/>
  <c r="R4" i="1"/>
  <c r="AF5" i="1"/>
  <c r="AE5" i="1"/>
  <c r="P5" i="1"/>
  <c r="AD5" i="1"/>
  <c r="O3" i="1"/>
  <c r="Q45" i="1"/>
  <c r="N43" i="1"/>
  <c r="AH56" i="1"/>
  <c r="M17" i="1"/>
  <c r="Q9" i="1"/>
  <c r="AD9" i="1"/>
  <c r="AG9" i="1"/>
  <c r="AC9" i="1"/>
  <c r="R8" i="1"/>
  <c r="AF9" i="1"/>
  <c r="AE9" i="1"/>
  <c r="P9" i="1"/>
  <c r="Q60" i="1"/>
  <c r="R59" i="1"/>
  <c r="N58" i="1"/>
  <c r="AX42" i="1"/>
  <c r="AX17" i="1"/>
  <c r="O12" i="1"/>
  <c r="M8" i="1"/>
  <c r="AC7" i="1"/>
  <c r="L44" i="1"/>
  <c r="AX13" i="1"/>
  <c r="AE11" i="1"/>
  <c r="AT58" i="1"/>
  <c r="AX26" i="1"/>
  <c r="AH5" i="1"/>
</calcChain>
</file>

<file path=xl/sharedStrings.xml><?xml version="1.0" encoding="utf-8"?>
<sst xmlns="http://schemas.openxmlformats.org/spreadsheetml/2006/main" count="150" uniqueCount="150">
  <si>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</si>
  <si>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</si>
  <si>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</si>
  <si>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</si>
  <si>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</si>
  <si>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</si>
  <si>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</si>
  <si>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</si>
  <si>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</si>
  <si>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</si>
  <si>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</si>
  <si>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</si>
  <si>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</si>
  <si>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</si>
  <si>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</si>
  <si>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</si>
  <si>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</si>
  <si>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</si>
  <si>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</si>
  <si>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</si>
  <si>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</si>
  <si>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</si>
  <si>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</si>
  <si>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</si>
  <si>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</si>
  <si>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</si>
  <si>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</si>
  <si>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</si>
  <si>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</si>
  <si>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</si>
  <si>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</si>
  <si>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</si>
  <si>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</si>
  <si>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</si>
  <si>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</si>
  <si>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</si>
  <si>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</si>
  <si>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</si>
  <si>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</si>
  <si>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</si>
  <si>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</si>
  <si>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</si>
  <si>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</si>
  <si>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</si>
  <si>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</si>
  <si>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</si>
  <si>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</si>
  <si>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</si>
  <si>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</si>
  <si>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</si>
  <si>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ACC</t>
  </si>
  <si>
    <t>ABBOTINDIA</t>
  </si>
  <si>
    <t>ADANIPORTS</t>
  </si>
  <si>
    <t>ADANITRANS</t>
  </si>
  <si>
    <t>AMBUJACEM</t>
  </si>
  <si>
    <t>ASIANPAINT</t>
  </si>
  <si>
    <t>AUROPHARMA</t>
  </si>
  <si>
    <t>DMART</t>
  </si>
  <si>
    <t>AXISBANK</t>
  </si>
  <si>
    <t>BAJAJ-AUTO</t>
  </si>
  <si>
    <t>BAJFINANCE</t>
  </si>
  <si>
    <t>BAJAJFINSV</t>
  </si>
  <si>
    <t>BAJAJHLDNG</t>
  </si>
  <si>
    <t>BANDHANBNK</t>
  </si>
  <si>
    <t>BANKBARODA</t>
  </si>
  <si>
    <t>BERGEPAINT</t>
  </si>
  <si>
    <t>BPCL</t>
  </si>
  <si>
    <t>BHARTIARTL</t>
  </si>
  <si>
    <t>INFRATEL</t>
  </si>
  <si>
    <t>BIOCON</t>
  </si>
  <si>
    <t>BOSCHLTD</t>
  </si>
  <si>
    <t>BRITANNIA</t>
  </si>
  <si>
    <t>CADILAHC</t>
  </si>
  <si>
    <t>CIPLA</t>
  </si>
  <si>
    <t>COALINDIA</t>
  </si>
  <si>
    <t>COLPAL</t>
  </si>
  <si>
    <t>CONCOR</t>
  </si>
  <si>
    <t>DLF</t>
  </si>
  <si>
    <t>DABUR</t>
  </si>
  <si>
    <t>DIVISLAB</t>
  </si>
  <si>
    <t>DRREDDY</t>
  </si>
  <si>
    <t>EICHERMOT</t>
  </si>
  <si>
    <t>GAIL</t>
  </si>
  <si>
    <t>GICRE</t>
  </si>
  <si>
    <t>GODREJCP</t>
  </si>
  <si>
    <t>GRASIM</t>
  </si>
  <si>
    <t>HCLTECH</t>
  </si>
  <si>
    <t>HDFCAMC</t>
  </si>
  <si>
    <t>HDFCBANK</t>
  </si>
  <si>
    <t>HDFCLIFE</t>
  </si>
  <si>
    <t>HAVELLS</t>
  </si>
  <si>
    <t>HEROMOTOCO</t>
  </si>
  <si>
    <t>HINDALCO</t>
  </si>
  <si>
    <t>HINDPETRO</t>
  </si>
  <si>
    <t>HINDUNILVR</t>
  </si>
  <si>
    <t>HINDZINC</t>
  </si>
  <si>
    <t>HDFC</t>
  </si>
  <si>
    <t>ICICIBANK</t>
  </si>
  <si>
    <t>ICICIGI</t>
  </si>
  <si>
    <t>ICICIPRULI</t>
  </si>
  <si>
    <t>ITC</t>
  </si>
  <si>
    <t>IOC</t>
  </si>
  <si>
    <t>IGL</t>
  </si>
  <si>
    <t>INDUSINDBK</t>
  </si>
  <si>
    <t>NAUKRI</t>
  </si>
  <si>
    <t>INFY</t>
  </si>
  <si>
    <t>INDIGO</t>
  </si>
  <si>
    <t>JSWSTEEL</t>
  </si>
  <si>
    <t>KOTAKBANK</t>
  </si>
  <si>
    <t>LT</t>
  </si>
  <si>
    <t>LUPIN</t>
  </si>
  <si>
    <t>M&amp;M</t>
  </si>
  <si>
    <t>MARICO</t>
  </si>
  <si>
    <t>MARUTI</t>
  </si>
  <si>
    <t>MOTHERSUMI</t>
  </si>
  <si>
    <t>MUTHOOTFIN</t>
  </si>
  <si>
    <t>NHPC</t>
  </si>
  <si>
    <t>NMDC</t>
  </si>
  <si>
    <t>NTPC</t>
  </si>
  <si>
    <t>NESTLEIND</t>
  </si>
  <si>
    <t>ONGC</t>
  </si>
  <si>
    <t>OFSS</t>
  </si>
  <si>
    <t>PAGEIND</t>
  </si>
  <si>
    <t>PETRONET</t>
  </si>
  <si>
    <t>PIDILITIND</t>
  </si>
  <si>
    <t>PEL</t>
  </si>
  <si>
    <t>PFC</t>
  </si>
  <si>
    <t>POWERGRID</t>
  </si>
  <si>
    <t>PGHH</t>
  </si>
  <si>
    <t>PNB</t>
  </si>
  <si>
    <t>RELIANCE</t>
  </si>
  <si>
    <t>SBILIFE</t>
  </si>
  <si>
    <t>SHREECEM</t>
  </si>
  <si>
    <t>SRTRANSFIN</t>
  </si>
  <si>
    <t>SIEMENS</t>
  </si>
  <si>
    <t>SBIN</t>
  </si>
  <si>
    <t>SUNPHARMA</t>
  </si>
  <si>
    <t>TCS</t>
  </si>
  <si>
    <t>TATAMOTORS</t>
  </si>
  <si>
    <t>TATASTEEL</t>
  </si>
  <si>
    <t>TECHM</t>
  </si>
  <si>
    <t>TITAN</t>
  </si>
  <si>
    <t>TORNTPHARM</t>
  </si>
  <si>
    <t>UPL</t>
  </si>
  <si>
    <t>ULTRACEMCO</t>
  </si>
  <si>
    <t>UBL</t>
  </si>
  <si>
    <t>MCDOWELL-N</t>
  </si>
  <si>
    <t>VEDL</t>
  </si>
  <si>
    <t>WIPRO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</si>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</sst>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abSelected="1" workbookViewId="0">
      <selection activeCell="G10" sqref="G10"/>
    </sheetView>
  </sheetViews>
  <sheetFormatPr defaultRowHeight="15" x14ac:dyDescent="0.25"/>
  <cols>
    <col min="1" max="1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1350</v>
      </c>
      <c r="C2">
        <v>1383.25</v>
      </c>
      <c r="D2">
        <v>1343.3</v>
      </c>
      <c r="E2">
        <v>1367.35</v>
      </c>
      <c r="F2">
        <v>45.799999999999947</v>
      </c>
      <c r="G2">
        <v>3.465627482879948</v>
      </c>
      <c r="H2" s="1">
        <f t="shared" ref="H2:H33" si="0">(E2-B2)/B2*100</f>
        <v>1.2851851851851785</v>
      </c>
      <c r="I2" s="1">
        <f t="shared" ref="I2:I33" si="1">ABS(H2)</f>
        <v>1.2851851851851785</v>
      </c>
      <c r="J2" s="1">
        <f t="shared" ref="J2:J33" si="2">IF(H2&gt;=0,(C2-E2)/E2*100,(C2-B2)/B2*100)</f>
        <v>1.1628332175375793</v>
      </c>
      <c r="K2" s="1">
        <f t="shared" ref="K2:K33" si="3">IF(H2&gt;=0,(B2-D2)/B2*100,(E2-D2)/E2*100)</f>
        <v>0.49629629629629962</v>
      </c>
      <c r="L2" s="1" t="str">
        <f t="shared" ref="L2:L33" si="4">IF(AND((K2-J2)&gt;1.5,I2&lt;0.5),"YES","NO")</f>
        <v>NO</v>
      </c>
      <c r="M2" t="str">
        <f t="shared" ref="M2:M33" si="5">IF(AND((K2-J2)&gt;1.5,I2&lt;2,I2&gt;0.5),"YES","NO")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1346.15</v>
      </c>
      <c r="T2">
        <v>1354</v>
      </c>
      <c r="U2">
        <v>1315.65</v>
      </c>
      <c r="V2">
        <v>1321.55</v>
      </c>
      <c r="W2">
        <v>-21.700000000000049</v>
      </c>
      <c r="X2">
        <v>-1.615484831565237</v>
      </c>
      <c r="Y2" s="1">
        <f t="shared" ref="Y2:Y33" si="11">(V2-S2)/S2*100</f>
        <v>-1.8274337926679891</v>
      </c>
      <c r="Z2" s="1">
        <f t="shared" ref="Z2:Z33" si="12">ABS(Y2)</f>
        <v>1.8274337926679891</v>
      </c>
      <c r="AA2" s="1">
        <f t="shared" ref="AA2:AA33" si="13">IF(Y2&gt;=0,(T2-V2)/V2*100,(T2-S2)/S2*100)</f>
        <v>0.58314452327005972</v>
      </c>
      <c r="AB2" s="1">
        <f t="shared" ref="AB2:AB33" si="14">IF(Y2&gt;=0,(S2-U2)/S2*100,(V2-U2)/V2*100)</f>
        <v>0.44644546176836775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1327.45</v>
      </c>
      <c r="AJ2">
        <v>1355.4</v>
      </c>
      <c r="AK2">
        <v>1307</v>
      </c>
      <c r="AL2">
        <v>1343.25</v>
      </c>
      <c r="AM2">
        <v>27.349999999999909</v>
      </c>
      <c r="AN2">
        <v>2.078425412265362</v>
      </c>
      <c r="AO2" s="1">
        <f t="shared" ref="AO2:AO33" si="21">(AL2-AI2)/AI2*100</f>
        <v>1.1902519868921582</v>
      </c>
      <c r="AP2" s="1">
        <f t="shared" ref="AP2:AP33" si="22">ABS(AO2)</f>
        <v>1.1902519868921582</v>
      </c>
      <c r="AQ2" s="1">
        <f t="shared" ref="AQ2:AQ33" si="23">IF(AO2&gt;=0,(AJ2-AL2)/AL2*100,(AJ2-AI2)/AI2*100)</f>
        <v>0.90452261306533333</v>
      </c>
      <c r="AR2" s="1">
        <f t="shared" ref="AR2:AR33" si="24">IF(AO2&gt;=0,(AI2-AK2)/AI2*100,(AL2-AK2)/AL2*100)</f>
        <v>1.5405476665787823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16898</v>
      </c>
      <c r="C3">
        <v>16898</v>
      </c>
      <c r="D3">
        <v>16475</v>
      </c>
      <c r="E3">
        <v>16516.150000000001</v>
      </c>
      <c r="F3">
        <v>-303.09999999999849</v>
      </c>
      <c r="G3">
        <v>-1.8021017584018231</v>
      </c>
      <c r="H3" s="1">
        <f t="shared" si="0"/>
        <v>-2.2597348798674313</v>
      </c>
      <c r="I3" s="1">
        <f t="shared" si="1"/>
        <v>2.2597348798674313</v>
      </c>
      <c r="J3" s="1">
        <f t="shared" si="2"/>
        <v>0</v>
      </c>
      <c r="K3" s="1">
        <f t="shared" si="3"/>
        <v>0.24915007432120351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16734.95</v>
      </c>
      <c r="T3">
        <v>16898</v>
      </c>
      <c r="U3">
        <v>16450.099999999999</v>
      </c>
      <c r="V3">
        <v>16819.25</v>
      </c>
      <c r="W3">
        <v>293.15000000000151</v>
      </c>
      <c r="X3">
        <v>1.773860741493767</v>
      </c>
      <c r="Y3" s="1">
        <f t="shared" si="11"/>
        <v>0.50373619281802018</v>
      </c>
      <c r="Z3" s="1">
        <f t="shared" si="12"/>
        <v>0.50373619281802018</v>
      </c>
      <c r="AA3" s="1">
        <f t="shared" si="13"/>
        <v>0.46821350535844342</v>
      </c>
      <c r="AB3" s="1">
        <f t="shared" si="14"/>
        <v>1.7021263881876085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16584.75</v>
      </c>
      <c r="AJ3">
        <v>16781.45</v>
      </c>
      <c r="AK3">
        <v>16480</v>
      </c>
      <c r="AL3">
        <v>16526.099999999999</v>
      </c>
      <c r="AM3">
        <v>-105.3500000000022</v>
      </c>
      <c r="AN3">
        <v>-0.63343845545639244</v>
      </c>
      <c r="AO3" s="1">
        <f t="shared" si="21"/>
        <v>-0.35363813141591793</v>
      </c>
      <c r="AP3" s="1">
        <f t="shared" si="22"/>
        <v>0.35363813141591793</v>
      </c>
      <c r="AQ3" s="1">
        <f t="shared" si="23"/>
        <v>1.1860293341774866</v>
      </c>
      <c r="AR3" s="1">
        <f t="shared" si="24"/>
        <v>0.27895268696182735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345</v>
      </c>
      <c r="C4">
        <v>353.6</v>
      </c>
      <c r="D4">
        <v>343.45</v>
      </c>
      <c r="E4">
        <v>351.65</v>
      </c>
      <c r="F4">
        <v>9.1499999999999773</v>
      </c>
      <c r="G4">
        <v>2.6715328467153219</v>
      </c>
      <c r="H4" s="1">
        <f t="shared" si="0"/>
        <v>1.9275362318840514</v>
      </c>
      <c r="I4" s="1">
        <f t="shared" si="1"/>
        <v>1.9275362318840514</v>
      </c>
      <c r="J4" s="1">
        <f t="shared" si="2"/>
        <v>0.55452865064696311</v>
      </c>
      <c r="K4" s="1">
        <f t="shared" si="3"/>
        <v>0.44927536231884385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341</v>
      </c>
      <c r="T4">
        <v>343.9</v>
      </c>
      <c r="U4">
        <v>333.45</v>
      </c>
      <c r="V4">
        <v>342.5</v>
      </c>
      <c r="W4">
        <v>0.89999999999997726</v>
      </c>
      <c r="X4">
        <v>0.26346604215455999</v>
      </c>
      <c r="Y4" s="1">
        <f t="shared" si="11"/>
        <v>0.43988269794721413</v>
      </c>
      <c r="Z4" s="1">
        <f t="shared" si="12"/>
        <v>0.43988269794721413</v>
      </c>
      <c r="AA4" s="1">
        <f t="shared" si="13"/>
        <v>0.40875912408758458</v>
      </c>
      <c r="AB4" s="1">
        <f t="shared" si="14"/>
        <v>2.2140762463343142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346</v>
      </c>
      <c r="AJ4">
        <v>348.95</v>
      </c>
      <c r="AK4">
        <v>336.6</v>
      </c>
      <c r="AL4">
        <v>341.6</v>
      </c>
      <c r="AM4">
        <v>-2.25</v>
      </c>
      <c r="AN4">
        <v>-0.65435509669914205</v>
      </c>
      <c r="AO4" s="1">
        <f t="shared" si="21"/>
        <v>-1.2716763005780281</v>
      </c>
      <c r="AP4" s="1">
        <f t="shared" si="22"/>
        <v>1.2716763005780281</v>
      </c>
      <c r="AQ4" s="1">
        <f t="shared" si="23"/>
        <v>0.85260115606936093</v>
      </c>
      <c r="AR4" s="1">
        <f t="shared" si="24"/>
        <v>1.4637002341920373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276.89999999999998</v>
      </c>
      <c r="C5">
        <v>277.8</v>
      </c>
      <c r="D5">
        <v>265.10000000000002</v>
      </c>
      <c r="E5">
        <v>268.10000000000002</v>
      </c>
      <c r="F5">
        <v>-3.6999999999999891</v>
      </c>
      <c r="G5">
        <v>-1.3612950699043369</v>
      </c>
      <c r="H5" s="1">
        <f t="shared" si="0"/>
        <v>-3.1780426146623166</v>
      </c>
      <c r="I5" s="1">
        <f t="shared" si="1"/>
        <v>3.1780426146623166</v>
      </c>
      <c r="J5" s="1">
        <f t="shared" si="2"/>
        <v>0.32502708559047822</v>
      </c>
      <c r="K5" s="1">
        <f t="shared" si="3"/>
        <v>1.1189854531891084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272.7</v>
      </c>
      <c r="T5">
        <v>274.89999999999998</v>
      </c>
      <c r="U5">
        <v>267.35000000000002</v>
      </c>
      <c r="V5">
        <v>271.8</v>
      </c>
      <c r="W5">
        <v>-0.30000000000001142</v>
      </c>
      <c r="X5">
        <v>-0.11025358324145949</v>
      </c>
      <c r="Y5" s="1">
        <f t="shared" si="11"/>
        <v>-0.3300330033003217</v>
      </c>
      <c r="Z5" s="1">
        <f t="shared" si="12"/>
        <v>0.3300330033003217</v>
      </c>
      <c r="AA5" s="1">
        <f t="shared" si="13"/>
        <v>0.80674734140080262</v>
      </c>
      <c r="AB5" s="1">
        <f t="shared" si="14"/>
        <v>1.6372332597498116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265.64999999999998</v>
      </c>
      <c r="AJ5">
        <v>279.05</v>
      </c>
      <c r="AK5">
        <v>265</v>
      </c>
      <c r="AL5">
        <v>272.10000000000002</v>
      </c>
      <c r="AM5">
        <v>10.400000000000031</v>
      </c>
      <c r="AN5">
        <v>3.9740160489109799</v>
      </c>
      <c r="AO5" s="1">
        <f t="shared" si="21"/>
        <v>2.42800677583288</v>
      </c>
      <c r="AP5" s="1">
        <f t="shared" si="22"/>
        <v>2.42800677583288</v>
      </c>
      <c r="AQ5" s="1">
        <f t="shared" si="23"/>
        <v>2.554208011760378</v>
      </c>
      <c r="AR5" s="1">
        <f t="shared" si="24"/>
        <v>0.24468285337849702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214.3</v>
      </c>
      <c r="C6">
        <v>217</v>
      </c>
      <c r="D6">
        <v>209.8</v>
      </c>
      <c r="E6">
        <v>211.1</v>
      </c>
      <c r="F6">
        <v>-1.3499999999999941</v>
      </c>
      <c r="G6">
        <v>-0.63544363379618463</v>
      </c>
      <c r="H6" s="1">
        <f t="shared" si="0"/>
        <v>-1.4932337844143801</v>
      </c>
      <c r="I6" s="1">
        <f t="shared" si="1"/>
        <v>1.4932337844143801</v>
      </c>
      <c r="J6" s="1">
        <f t="shared" si="2"/>
        <v>1.2599160055996212</v>
      </c>
      <c r="K6" s="1">
        <f t="shared" si="3"/>
        <v>0.61582188536237936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212.95</v>
      </c>
      <c r="T6">
        <v>214.5</v>
      </c>
      <c r="U6">
        <v>211.1</v>
      </c>
      <c r="V6">
        <v>212.45</v>
      </c>
      <c r="W6">
        <v>-0.5</v>
      </c>
      <c r="X6">
        <v>-0.234796900680911</v>
      </c>
      <c r="Y6" s="1">
        <f t="shared" si="11"/>
        <v>-0.23479690068091102</v>
      </c>
      <c r="Z6" s="1">
        <f t="shared" si="12"/>
        <v>0.23479690068091102</v>
      </c>
      <c r="AA6" s="1">
        <f t="shared" si="13"/>
        <v>0.72787039211082949</v>
      </c>
      <c r="AB6" s="1">
        <f t="shared" si="14"/>
        <v>0.63544363379618463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210.8</v>
      </c>
      <c r="AJ6">
        <v>214.45</v>
      </c>
      <c r="AK6">
        <v>207.3</v>
      </c>
      <c r="AL6">
        <v>212.95</v>
      </c>
      <c r="AM6">
        <v>3.5</v>
      </c>
      <c r="AN6">
        <v>1.6710432084029601</v>
      </c>
      <c r="AO6" s="1">
        <f t="shared" si="21"/>
        <v>1.019924098671716</v>
      </c>
      <c r="AP6" s="1">
        <f t="shared" si="22"/>
        <v>1.019924098671716</v>
      </c>
      <c r="AQ6" s="1">
        <f t="shared" si="23"/>
        <v>0.70439070204273313</v>
      </c>
      <c r="AR6" s="1">
        <f t="shared" si="24"/>
        <v>1.6603415559772294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2050</v>
      </c>
      <c r="C7">
        <v>2054</v>
      </c>
      <c r="D7">
        <v>2005</v>
      </c>
      <c r="E7">
        <v>2031.2</v>
      </c>
      <c r="F7">
        <v>-4.75</v>
      </c>
      <c r="G7">
        <v>-0.2333063189174587</v>
      </c>
      <c r="H7" s="1">
        <f t="shared" si="0"/>
        <v>-0.91707317073170513</v>
      </c>
      <c r="I7" s="1">
        <f t="shared" si="1"/>
        <v>0.91707317073170513</v>
      </c>
      <c r="J7" s="1">
        <f t="shared" si="2"/>
        <v>0.1951219512195122</v>
      </c>
      <c r="K7" s="1">
        <f t="shared" si="3"/>
        <v>1.2898779046868867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2063</v>
      </c>
      <c r="T7">
        <v>2069.9499999999998</v>
      </c>
      <c r="U7">
        <v>2022</v>
      </c>
      <c r="V7">
        <v>2035.95</v>
      </c>
      <c r="W7">
        <v>-20.60000000000014</v>
      </c>
      <c r="X7">
        <v>-1.001677566798771</v>
      </c>
      <c r="Y7" s="1">
        <f t="shared" si="11"/>
        <v>-1.3111972855065417</v>
      </c>
      <c r="Z7" s="1">
        <f t="shared" si="12"/>
        <v>1.3111972855065417</v>
      </c>
      <c r="AA7" s="1">
        <f t="shared" si="13"/>
        <v>0.33688802714492577</v>
      </c>
      <c r="AB7" s="1">
        <f t="shared" si="14"/>
        <v>0.68518382082074925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1985.05</v>
      </c>
      <c r="AJ7">
        <v>2069.6999999999998</v>
      </c>
      <c r="AK7">
        <v>1981</v>
      </c>
      <c r="AL7">
        <v>2056.5500000000002</v>
      </c>
      <c r="AM7">
        <v>77.500000000000227</v>
      </c>
      <c r="AN7">
        <v>3.916020312776344</v>
      </c>
      <c r="AO7" s="1">
        <f t="shared" si="21"/>
        <v>3.6019243847762139</v>
      </c>
      <c r="AP7" s="1">
        <f t="shared" si="22"/>
        <v>3.6019243847762139</v>
      </c>
      <c r="AQ7" s="1">
        <f t="shared" si="23"/>
        <v>0.63942038851472782</v>
      </c>
      <c r="AR7" s="1">
        <f t="shared" si="24"/>
        <v>0.20402508752927909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806.5</v>
      </c>
      <c r="C8">
        <v>815</v>
      </c>
      <c r="D8">
        <v>791.25</v>
      </c>
      <c r="E8">
        <v>796.15</v>
      </c>
      <c r="F8">
        <v>-6.8000000000000682</v>
      </c>
      <c r="G8">
        <v>-0.84687714054425167</v>
      </c>
      <c r="H8" s="1">
        <f t="shared" si="0"/>
        <v>-1.2833230006199656</v>
      </c>
      <c r="I8" s="1">
        <f t="shared" si="1"/>
        <v>1.2833230006199656</v>
      </c>
      <c r="J8" s="1">
        <f t="shared" si="2"/>
        <v>1.0539367637941723</v>
      </c>
      <c r="K8" s="1">
        <f t="shared" si="3"/>
        <v>0.615461910444009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802</v>
      </c>
      <c r="T8">
        <v>809.2</v>
      </c>
      <c r="U8">
        <v>790.35</v>
      </c>
      <c r="V8">
        <v>802.95</v>
      </c>
      <c r="W8">
        <v>0.2000000000000455</v>
      </c>
      <c r="X8">
        <v>2.4914356898168229E-2</v>
      </c>
      <c r="Y8" s="1">
        <f t="shared" si="11"/>
        <v>0.11845386533666402</v>
      </c>
      <c r="Z8" s="1">
        <f t="shared" si="12"/>
        <v>0.11845386533666402</v>
      </c>
      <c r="AA8" s="1">
        <f t="shared" si="13"/>
        <v>0.77837972476492934</v>
      </c>
      <c r="AB8" s="1">
        <f t="shared" si="14"/>
        <v>1.4526184538653337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809.9</v>
      </c>
      <c r="AJ8">
        <v>818.95</v>
      </c>
      <c r="AK8">
        <v>794.65</v>
      </c>
      <c r="AL8">
        <v>802.75</v>
      </c>
      <c r="AM8">
        <v>0.89999999999997726</v>
      </c>
      <c r="AN8">
        <v>0.1122404439733089</v>
      </c>
      <c r="AO8" s="1">
        <f t="shared" si="21"/>
        <v>-0.88282504012840812</v>
      </c>
      <c r="AP8" s="1">
        <f t="shared" si="22"/>
        <v>0.88282504012840812</v>
      </c>
      <c r="AQ8" s="1">
        <f t="shared" si="23"/>
        <v>1.1174219039387663</v>
      </c>
      <c r="AR8" s="1">
        <f t="shared" si="24"/>
        <v>1.0090314543755867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2250</v>
      </c>
      <c r="C9">
        <v>2258.9499999999998</v>
      </c>
      <c r="D9">
        <v>2150.0500000000002</v>
      </c>
      <c r="E9">
        <v>2162.6999999999998</v>
      </c>
      <c r="F9">
        <v>-76.650000000000091</v>
      </c>
      <c r="G9">
        <v>-3.4228682430169508</v>
      </c>
      <c r="H9" s="1">
        <f t="shared" si="0"/>
        <v>-3.8800000000000079</v>
      </c>
      <c r="I9" s="1">
        <f t="shared" si="1"/>
        <v>3.8800000000000079</v>
      </c>
      <c r="J9" s="1">
        <f t="shared" si="2"/>
        <v>0.39777777777776974</v>
      </c>
      <c r="K9" s="1">
        <f t="shared" si="3"/>
        <v>0.58491700189576168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2241.9</v>
      </c>
      <c r="T9">
        <v>2273</v>
      </c>
      <c r="U9">
        <v>2226.0500000000002</v>
      </c>
      <c r="V9">
        <v>2239.35</v>
      </c>
      <c r="W9">
        <v>1.5999999999999091</v>
      </c>
      <c r="X9">
        <v>7.1500391017759304E-2</v>
      </c>
      <c r="Y9" s="1">
        <f t="shared" si="11"/>
        <v>-0.11374280744012585</v>
      </c>
      <c r="Z9" s="1">
        <f t="shared" si="12"/>
        <v>0.11374280744012585</v>
      </c>
      <c r="AA9" s="1">
        <f t="shared" si="13"/>
        <v>1.3872162005441773</v>
      </c>
      <c r="AB9" s="1">
        <f t="shared" si="14"/>
        <v>0.59392234353717499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2225</v>
      </c>
      <c r="AJ9">
        <v>2244.9499999999998</v>
      </c>
      <c r="AK9">
        <v>2215</v>
      </c>
      <c r="AL9">
        <v>2237.75</v>
      </c>
      <c r="AM9">
        <v>15.05000000000018</v>
      </c>
      <c r="AN9">
        <v>0.67710442254916015</v>
      </c>
      <c r="AO9" s="1">
        <f t="shared" si="21"/>
        <v>0.5730337078651685</v>
      </c>
      <c r="AP9" s="1">
        <f t="shared" si="22"/>
        <v>0.5730337078651685</v>
      </c>
      <c r="AQ9" s="1">
        <f t="shared" si="23"/>
        <v>0.32175175957992708</v>
      </c>
      <c r="AR9" s="1">
        <f t="shared" si="24"/>
        <v>0.44943820224719105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452</v>
      </c>
      <c r="C10">
        <v>455</v>
      </c>
      <c r="D10">
        <v>438</v>
      </c>
      <c r="E10">
        <v>440.55</v>
      </c>
      <c r="F10">
        <v>-6.6499999999999773</v>
      </c>
      <c r="G10">
        <v>-1.4870304114490109</v>
      </c>
      <c r="H10" s="1">
        <f t="shared" si="0"/>
        <v>-2.5331858407079624</v>
      </c>
      <c r="I10" s="1">
        <f t="shared" si="1"/>
        <v>2.5331858407079624</v>
      </c>
      <c r="J10" s="1">
        <f t="shared" si="2"/>
        <v>0.66371681415929207</v>
      </c>
      <c r="K10" s="1">
        <f t="shared" si="3"/>
        <v>0.57882192713653635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446</v>
      </c>
      <c r="T10">
        <v>449.85</v>
      </c>
      <c r="U10">
        <v>439.25</v>
      </c>
      <c r="V10">
        <v>447.2</v>
      </c>
      <c r="W10">
        <v>0.34999999999996589</v>
      </c>
      <c r="X10">
        <v>7.8326060199164341E-2</v>
      </c>
      <c r="Y10" s="1">
        <f t="shared" si="11"/>
        <v>0.26905829596412301</v>
      </c>
      <c r="Z10" s="1">
        <f t="shared" si="12"/>
        <v>0.26905829596412301</v>
      </c>
      <c r="AA10" s="1">
        <f t="shared" si="13"/>
        <v>0.59257602862254788</v>
      </c>
      <c r="AB10" s="1">
        <f t="shared" si="14"/>
        <v>1.5134529147982063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YES</v>
      </c>
      <c r="AG10" s="1" t="str">
        <f t="shared" si="19"/>
        <v>NO</v>
      </c>
      <c r="AH10" s="1" t="str">
        <f t="shared" si="20"/>
        <v>NO</v>
      </c>
      <c r="AI10">
        <v>436.45</v>
      </c>
      <c r="AJ10">
        <v>448.7</v>
      </c>
      <c r="AK10">
        <v>430.75</v>
      </c>
      <c r="AL10">
        <v>446.85</v>
      </c>
      <c r="AM10">
        <v>15.600000000000019</v>
      </c>
      <c r="AN10">
        <v>3.617391304347831</v>
      </c>
      <c r="AO10" s="1">
        <f t="shared" si="21"/>
        <v>2.3828617252835453</v>
      </c>
      <c r="AP10" s="1">
        <f t="shared" si="22"/>
        <v>2.3828617252835453</v>
      </c>
      <c r="AQ10" s="1">
        <f t="shared" si="23"/>
        <v>0.41400917533847281</v>
      </c>
      <c r="AR10" s="1">
        <f t="shared" si="24"/>
        <v>1.3059915225111671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2922</v>
      </c>
      <c r="C11">
        <v>2988</v>
      </c>
      <c r="D11">
        <v>2895</v>
      </c>
      <c r="E11">
        <v>2957.7</v>
      </c>
      <c r="F11">
        <v>41.349999999999909</v>
      </c>
      <c r="G11">
        <v>1.4178682256930719</v>
      </c>
      <c r="H11" s="1">
        <f t="shared" si="0"/>
        <v>1.2217659137576939</v>
      </c>
      <c r="I11" s="1">
        <f t="shared" si="1"/>
        <v>1.2217659137576939</v>
      </c>
      <c r="J11" s="1">
        <f t="shared" si="2"/>
        <v>1.024444669844818</v>
      </c>
      <c r="K11" s="1">
        <f t="shared" si="3"/>
        <v>0.92402464065708423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2914</v>
      </c>
      <c r="T11">
        <v>2941.95</v>
      </c>
      <c r="U11">
        <v>2903.9</v>
      </c>
      <c r="V11">
        <v>2916.35</v>
      </c>
      <c r="W11">
        <v>1.6500000000000909</v>
      </c>
      <c r="X11">
        <v>5.6609599615744022E-2</v>
      </c>
      <c r="Y11" s="1">
        <f t="shared" si="11"/>
        <v>8.0645161290319456E-2</v>
      </c>
      <c r="Z11" s="1">
        <f t="shared" si="12"/>
        <v>8.0645161290319456E-2</v>
      </c>
      <c r="AA11" s="1">
        <f t="shared" si="13"/>
        <v>0.87780959075556464</v>
      </c>
      <c r="AB11" s="1">
        <f t="shared" si="14"/>
        <v>0.34660260809883009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2917.1</v>
      </c>
      <c r="AJ11">
        <v>2924.35</v>
      </c>
      <c r="AK11">
        <v>2871.5</v>
      </c>
      <c r="AL11">
        <v>2914.7</v>
      </c>
      <c r="AM11">
        <v>4.5499999999997272</v>
      </c>
      <c r="AN11">
        <v>0.1563493290723752</v>
      </c>
      <c r="AO11" s="1">
        <f t="shared" si="21"/>
        <v>-8.2273490795656337E-2</v>
      </c>
      <c r="AP11" s="1">
        <f t="shared" si="22"/>
        <v>8.2273490795656337E-2</v>
      </c>
      <c r="AQ11" s="1">
        <f t="shared" si="23"/>
        <v>0.24853450344520245</v>
      </c>
      <c r="AR11" s="1">
        <f t="shared" si="24"/>
        <v>1.4821422444848464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3557</v>
      </c>
      <c r="C12">
        <v>3575.05</v>
      </c>
      <c r="D12">
        <v>3420</v>
      </c>
      <c r="E12">
        <v>3440.7</v>
      </c>
      <c r="F12">
        <v>-103.7000000000003</v>
      </c>
      <c r="G12">
        <v>-2.9257420155738711</v>
      </c>
      <c r="H12" s="1">
        <f t="shared" si="0"/>
        <v>-3.2696092212538703</v>
      </c>
      <c r="I12" s="1">
        <f t="shared" si="1"/>
        <v>3.2696092212538703</v>
      </c>
      <c r="J12" s="1">
        <f t="shared" si="2"/>
        <v>0.50745009839753108</v>
      </c>
      <c r="K12" s="1">
        <f t="shared" si="3"/>
        <v>0.60162176301333503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3490</v>
      </c>
      <c r="T12">
        <v>3557.7</v>
      </c>
      <c r="U12">
        <v>3456.7</v>
      </c>
      <c r="V12">
        <v>3544.4</v>
      </c>
      <c r="W12">
        <v>45.700000000000273</v>
      </c>
      <c r="X12">
        <v>1.306199445508339</v>
      </c>
      <c r="Y12" s="1">
        <f t="shared" si="11"/>
        <v>1.5587392550143293</v>
      </c>
      <c r="Z12" s="1">
        <f t="shared" si="12"/>
        <v>1.5587392550143293</v>
      </c>
      <c r="AA12" s="1">
        <f t="shared" si="13"/>
        <v>0.37523981491930158</v>
      </c>
      <c r="AB12" s="1">
        <f t="shared" si="14"/>
        <v>0.95415472779370147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YES</v>
      </c>
      <c r="AG12" s="1" t="str">
        <f t="shared" si="19"/>
        <v>NO</v>
      </c>
      <c r="AH12" s="1" t="str">
        <f t="shared" si="20"/>
        <v>NO</v>
      </c>
      <c r="AI12">
        <v>3456.5</v>
      </c>
      <c r="AJ12">
        <v>3523.45</v>
      </c>
      <c r="AK12">
        <v>3418</v>
      </c>
      <c r="AL12">
        <v>3498.7</v>
      </c>
      <c r="AM12">
        <v>75.849999999999909</v>
      </c>
      <c r="AN12">
        <v>2.2159895993105141</v>
      </c>
      <c r="AO12" s="1">
        <f t="shared" si="21"/>
        <v>1.2208881816866719</v>
      </c>
      <c r="AP12" s="1">
        <f t="shared" si="22"/>
        <v>1.2208881816866719</v>
      </c>
      <c r="AQ12" s="1">
        <f t="shared" si="23"/>
        <v>0.70740560779718187</v>
      </c>
      <c r="AR12" s="1">
        <f t="shared" si="24"/>
        <v>1.1138434832923478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6158</v>
      </c>
      <c r="C13">
        <v>6194</v>
      </c>
      <c r="D13">
        <v>6091</v>
      </c>
      <c r="E13">
        <v>6112.15</v>
      </c>
      <c r="F13">
        <v>-16.25</v>
      </c>
      <c r="G13">
        <v>-0.26515893218458331</v>
      </c>
      <c r="H13" s="1">
        <f t="shared" si="0"/>
        <v>-0.74455992205262034</v>
      </c>
      <c r="I13" s="1">
        <f t="shared" si="1"/>
        <v>0.74455992205262034</v>
      </c>
      <c r="J13" s="1">
        <f t="shared" si="2"/>
        <v>0.58460539136083145</v>
      </c>
      <c r="K13" s="1">
        <f t="shared" si="3"/>
        <v>0.34603208363668492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6128.55</v>
      </c>
      <c r="T13">
        <v>6174.6</v>
      </c>
      <c r="U13">
        <v>6080</v>
      </c>
      <c r="V13">
        <v>6128.4</v>
      </c>
      <c r="W13">
        <v>-0.8500000000003638</v>
      </c>
      <c r="X13">
        <v>-1.386792837623467E-2</v>
      </c>
      <c r="Y13" s="1">
        <f t="shared" si="11"/>
        <v>-2.447561005466965E-3</v>
      </c>
      <c r="Z13" s="1">
        <f t="shared" si="12"/>
        <v>2.447561005466965E-3</v>
      </c>
      <c r="AA13" s="1">
        <f t="shared" si="13"/>
        <v>0.75140122867562775</v>
      </c>
      <c r="AB13" s="1">
        <f t="shared" si="14"/>
        <v>0.78976568109130674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6079</v>
      </c>
      <c r="AJ13">
        <v>6192</v>
      </c>
      <c r="AK13">
        <v>6042.85</v>
      </c>
      <c r="AL13">
        <v>6129.25</v>
      </c>
      <c r="AM13">
        <v>102.4499999999998</v>
      </c>
      <c r="AN13">
        <v>1.699907081701729</v>
      </c>
      <c r="AO13" s="1">
        <f t="shared" si="21"/>
        <v>0.82661621977298905</v>
      </c>
      <c r="AP13" s="1">
        <f t="shared" si="22"/>
        <v>0.82661621977298905</v>
      </c>
      <c r="AQ13" s="1">
        <f t="shared" si="23"/>
        <v>1.0237794183627686</v>
      </c>
      <c r="AR13" s="1">
        <f t="shared" si="24"/>
        <v>0.59467017601578609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NO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2467</v>
      </c>
      <c r="C14">
        <v>2498.3000000000002</v>
      </c>
      <c r="D14">
        <v>2456.9499999999998</v>
      </c>
      <c r="E14">
        <v>2470.6</v>
      </c>
      <c r="F14">
        <v>9.4499999999998181</v>
      </c>
      <c r="G14">
        <v>0.3839668447676825</v>
      </c>
      <c r="H14" s="1">
        <f t="shared" si="0"/>
        <v>0.14592622618564691</v>
      </c>
      <c r="I14" s="1">
        <f t="shared" si="1"/>
        <v>0.14592622618564691</v>
      </c>
      <c r="J14" s="1">
        <f t="shared" si="2"/>
        <v>1.1211851372136434</v>
      </c>
      <c r="K14" s="1">
        <f t="shared" si="3"/>
        <v>0.40737738143494856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2480</v>
      </c>
      <c r="T14">
        <v>2493.6</v>
      </c>
      <c r="U14">
        <v>2453.3000000000002</v>
      </c>
      <c r="V14">
        <v>2461.15</v>
      </c>
      <c r="W14">
        <v>-10.900000000000089</v>
      </c>
      <c r="X14">
        <v>-0.44092959284804478</v>
      </c>
      <c r="Y14" s="1">
        <f t="shared" si="11"/>
        <v>-0.76008064516128671</v>
      </c>
      <c r="Z14" s="1">
        <f t="shared" si="12"/>
        <v>0.76008064516128671</v>
      </c>
      <c r="AA14" s="1">
        <f t="shared" si="13"/>
        <v>0.54838709677418984</v>
      </c>
      <c r="AB14" s="1">
        <f t="shared" si="14"/>
        <v>0.31895658533611965</v>
      </c>
      <c r="AC14" s="1" t="str">
        <f t="shared" si="15"/>
        <v>YES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2442.5</v>
      </c>
      <c r="AJ14">
        <v>2505</v>
      </c>
      <c r="AK14">
        <v>2442.5</v>
      </c>
      <c r="AL14">
        <v>2472.0500000000002</v>
      </c>
      <c r="AM14">
        <v>37</v>
      </c>
      <c r="AN14">
        <v>1.519475986119381</v>
      </c>
      <c r="AO14" s="1">
        <f t="shared" si="21"/>
        <v>1.2098259979529247</v>
      </c>
      <c r="AP14" s="1">
        <f t="shared" si="22"/>
        <v>1.2098259979529247</v>
      </c>
      <c r="AQ14" s="1">
        <f t="shared" si="23"/>
        <v>1.3329018426002637</v>
      </c>
      <c r="AR14" s="1">
        <f t="shared" si="24"/>
        <v>0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312.5</v>
      </c>
      <c r="C15">
        <v>318.39999999999998</v>
      </c>
      <c r="D15">
        <v>297.60000000000002</v>
      </c>
      <c r="E15">
        <v>301.39999999999998</v>
      </c>
      <c r="F15">
        <v>-10.400000000000031</v>
      </c>
      <c r="G15">
        <v>-3.335471456061589</v>
      </c>
      <c r="H15" s="1">
        <f t="shared" si="0"/>
        <v>-3.5520000000000072</v>
      </c>
      <c r="I15" s="1">
        <f t="shared" si="1"/>
        <v>3.5520000000000072</v>
      </c>
      <c r="J15" s="1">
        <f t="shared" si="2"/>
        <v>1.8879999999999928</v>
      </c>
      <c r="K15" s="1">
        <f t="shared" si="3"/>
        <v>1.2607830126078152</v>
      </c>
      <c r="L15" s="1" t="str">
        <f t="shared" si="4"/>
        <v>NO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304</v>
      </c>
      <c r="T15">
        <v>314.5</v>
      </c>
      <c r="U15">
        <v>303</v>
      </c>
      <c r="V15">
        <v>311.8</v>
      </c>
      <c r="W15">
        <v>4.75</v>
      </c>
      <c r="X15">
        <v>1.546979319329099</v>
      </c>
      <c r="Y15" s="1">
        <f t="shared" si="11"/>
        <v>2.5657894736842142</v>
      </c>
      <c r="Z15" s="1">
        <f t="shared" si="12"/>
        <v>2.5657894736842142</v>
      </c>
      <c r="AA15" s="1">
        <f t="shared" si="13"/>
        <v>0.86593970493905981</v>
      </c>
      <c r="AB15" s="1">
        <f t="shared" si="14"/>
        <v>0.3289473684210526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302</v>
      </c>
      <c r="AJ15">
        <v>309.45</v>
      </c>
      <c r="AK15">
        <v>299</v>
      </c>
      <c r="AL15">
        <v>307.05</v>
      </c>
      <c r="AM15">
        <v>6.1999999999999886</v>
      </c>
      <c r="AN15">
        <v>2.060827654977559</v>
      </c>
      <c r="AO15" s="1">
        <f t="shared" si="21"/>
        <v>1.6721854304635801</v>
      </c>
      <c r="AP15" s="1">
        <f t="shared" si="22"/>
        <v>1.6721854304635801</v>
      </c>
      <c r="AQ15" s="1">
        <f t="shared" si="23"/>
        <v>0.78163165608206386</v>
      </c>
      <c r="AR15" s="1">
        <f t="shared" si="24"/>
        <v>0.99337748344370869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NO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46.15</v>
      </c>
      <c r="C16">
        <v>46.65</v>
      </c>
      <c r="D16">
        <v>46</v>
      </c>
      <c r="E16">
        <v>46.15</v>
      </c>
      <c r="F16">
        <v>0.19999999999999571</v>
      </c>
      <c r="G16">
        <v>0.43525571273122032</v>
      </c>
      <c r="H16" s="1">
        <f t="shared" si="0"/>
        <v>0</v>
      </c>
      <c r="I16" s="1">
        <f t="shared" si="1"/>
        <v>0</v>
      </c>
      <c r="J16" s="1">
        <f t="shared" si="2"/>
        <v>1.0834236186348862</v>
      </c>
      <c r="K16" s="1">
        <f t="shared" si="3"/>
        <v>0.32502708559046278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45.5</v>
      </c>
      <c r="T16">
        <v>46.1</v>
      </c>
      <c r="U16">
        <v>45.3</v>
      </c>
      <c r="V16">
        <v>45.95</v>
      </c>
      <c r="W16">
        <v>0.35000000000000142</v>
      </c>
      <c r="X16">
        <v>0.76754385964912586</v>
      </c>
      <c r="Y16" s="1">
        <f t="shared" si="11"/>
        <v>0.98901098901099527</v>
      </c>
      <c r="Z16" s="1">
        <f t="shared" si="12"/>
        <v>0.98901098901099527</v>
      </c>
      <c r="AA16" s="1">
        <f t="shared" si="13"/>
        <v>0.3264417845484191</v>
      </c>
      <c r="AB16" s="1">
        <f t="shared" si="14"/>
        <v>0.43956043956044583</v>
      </c>
      <c r="AC16" s="1" t="str">
        <f t="shared" si="15"/>
        <v>NO</v>
      </c>
      <c r="AD16" s="1" t="str">
        <f t="shared" si="16"/>
        <v>NO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44.8</v>
      </c>
      <c r="AJ16">
        <v>45.8</v>
      </c>
      <c r="AK16">
        <v>44.6</v>
      </c>
      <c r="AL16">
        <v>45.6</v>
      </c>
      <c r="AM16">
        <v>1.25</v>
      </c>
      <c r="AN16">
        <v>2.818489289740699</v>
      </c>
      <c r="AO16" s="1">
        <f t="shared" si="21"/>
        <v>1.7857142857142954</v>
      </c>
      <c r="AP16" s="1">
        <f t="shared" si="22"/>
        <v>1.7857142857142954</v>
      </c>
      <c r="AQ16" s="1">
        <f t="shared" si="23"/>
        <v>0.43859649122806077</v>
      </c>
      <c r="AR16" s="1">
        <f t="shared" si="24"/>
        <v>0.44642857142856196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577</v>
      </c>
      <c r="C17">
        <v>583.1</v>
      </c>
      <c r="D17">
        <v>566</v>
      </c>
      <c r="E17">
        <v>577.85</v>
      </c>
      <c r="F17">
        <v>5.2000000000000446</v>
      </c>
      <c r="G17">
        <v>0.90805902383655734</v>
      </c>
      <c r="H17" s="1">
        <f t="shared" si="0"/>
        <v>0.14731369150780291</v>
      </c>
      <c r="I17" s="1">
        <f t="shared" si="1"/>
        <v>0.14731369150780291</v>
      </c>
      <c r="J17" s="1">
        <f t="shared" si="2"/>
        <v>0.90854027861901865</v>
      </c>
      <c r="K17" s="1">
        <f t="shared" si="3"/>
        <v>1.9064124783362217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577</v>
      </c>
      <c r="T17">
        <v>578.5</v>
      </c>
      <c r="U17">
        <v>564.6</v>
      </c>
      <c r="V17">
        <v>572.65</v>
      </c>
      <c r="W17">
        <v>-1.899999999999977</v>
      </c>
      <c r="X17">
        <v>-0.33069358628491469</v>
      </c>
      <c r="Y17" s="1">
        <f t="shared" si="11"/>
        <v>-0.75389948006932805</v>
      </c>
      <c r="Z17" s="1">
        <f t="shared" si="12"/>
        <v>0.75389948006932805</v>
      </c>
      <c r="AA17" s="1">
        <f t="shared" si="13"/>
        <v>0.25996533795493937</v>
      </c>
      <c r="AB17" s="1">
        <f t="shared" si="14"/>
        <v>1.4057452195931119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568.95000000000005</v>
      </c>
      <c r="AJ17">
        <v>577</v>
      </c>
      <c r="AK17">
        <v>562.20000000000005</v>
      </c>
      <c r="AL17">
        <v>574.54999999999995</v>
      </c>
      <c r="AM17">
        <v>12.75</v>
      </c>
      <c r="AN17">
        <v>2.269490922036312</v>
      </c>
      <c r="AO17" s="1">
        <f t="shared" si="21"/>
        <v>0.98426926794971581</v>
      </c>
      <c r="AP17" s="1">
        <f t="shared" si="22"/>
        <v>0.98426926794971581</v>
      </c>
      <c r="AQ17" s="1">
        <f t="shared" si="23"/>
        <v>0.42642067705161357</v>
      </c>
      <c r="AR17" s="1">
        <f t="shared" si="24"/>
        <v>1.1863959926179803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425.9</v>
      </c>
      <c r="C18">
        <v>429.5</v>
      </c>
      <c r="D18">
        <v>414.15</v>
      </c>
      <c r="E18">
        <v>417.15</v>
      </c>
      <c r="F18">
        <v>-11.600000000000019</v>
      </c>
      <c r="G18">
        <v>-2.7055393586005878</v>
      </c>
      <c r="H18" s="1">
        <f t="shared" si="0"/>
        <v>-2.0544728809579715</v>
      </c>
      <c r="I18" s="1">
        <f t="shared" si="1"/>
        <v>2.0544728809579715</v>
      </c>
      <c r="J18" s="1">
        <f t="shared" si="2"/>
        <v>0.84526884245128497</v>
      </c>
      <c r="K18" s="1">
        <f t="shared" si="3"/>
        <v>0.71916576770945706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431</v>
      </c>
      <c r="T18">
        <v>436</v>
      </c>
      <c r="U18">
        <v>422.35</v>
      </c>
      <c r="V18">
        <v>428.75</v>
      </c>
      <c r="W18">
        <v>-1.5500000000000109</v>
      </c>
      <c r="X18">
        <v>-0.36021380432256828</v>
      </c>
      <c r="Y18" s="1">
        <f t="shared" si="11"/>
        <v>-0.52204176334106722</v>
      </c>
      <c r="Z18" s="1">
        <f t="shared" si="12"/>
        <v>0.52204176334106722</v>
      </c>
      <c r="AA18" s="1">
        <f t="shared" si="13"/>
        <v>1.160092807424594</v>
      </c>
      <c r="AB18" s="1">
        <f t="shared" si="14"/>
        <v>1.4927113702623853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408.5</v>
      </c>
      <c r="AJ18">
        <v>433.5</v>
      </c>
      <c r="AK18">
        <v>405.5</v>
      </c>
      <c r="AL18">
        <v>430.3</v>
      </c>
      <c r="AM18">
        <v>24.350000000000019</v>
      </c>
      <c r="AN18">
        <v>5.9982756497105614</v>
      </c>
      <c r="AO18" s="1">
        <f t="shared" si="21"/>
        <v>5.3365973072215453</v>
      </c>
      <c r="AP18" s="1">
        <f t="shared" si="22"/>
        <v>5.3365973072215453</v>
      </c>
      <c r="AQ18" s="1">
        <f t="shared" si="23"/>
        <v>0.74366720892400384</v>
      </c>
      <c r="AR18" s="1">
        <f t="shared" si="24"/>
        <v>0.73439412484700128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NO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496</v>
      </c>
      <c r="C19">
        <v>497.25</v>
      </c>
      <c r="D19">
        <v>468.3</v>
      </c>
      <c r="E19">
        <v>474.1</v>
      </c>
      <c r="F19">
        <v>-17.549999999999951</v>
      </c>
      <c r="G19">
        <v>-3.5696125292382699</v>
      </c>
      <c r="H19" s="1">
        <f t="shared" si="0"/>
        <v>-4.4153225806451566</v>
      </c>
      <c r="I19" s="1">
        <f t="shared" si="1"/>
        <v>4.4153225806451566</v>
      </c>
      <c r="J19" s="1">
        <f t="shared" si="2"/>
        <v>0.25201612903225806</v>
      </c>
      <c r="K19" s="1">
        <f t="shared" si="3"/>
        <v>1.2233705969204831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499.3</v>
      </c>
      <c r="T19">
        <v>502.45</v>
      </c>
      <c r="U19">
        <v>488.55</v>
      </c>
      <c r="V19">
        <v>491.65</v>
      </c>
      <c r="W19">
        <v>-5.7000000000000446</v>
      </c>
      <c r="X19">
        <v>-1.146074193224097</v>
      </c>
      <c r="Y19" s="1">
        <f t="shared" si="11"/>
        <v>-1.5321450030042127</v>
      </c>
      <c r="Z19" s="1">
        <f t="shared" si="12"/>
        <v>1.5321450030042127</v>
      </c>
      <c r="AA19" s="1">
        <f t="shared" si="13"/>
        <v>0.63088323653113898</v>
      </c>
      <c r="AB19" s="1">
        <f t="shared" si="14"/>
        <v>0.63052984846943272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508</v>
      </c>
      <c r="AJ19">
        <v>508</v>
      </c>
      <c r="AK19">
        <v>491.2</v>
      </c>
      <c r="AL19">
        <v>497.35</v>
      </c>
      <c r="AM19">
        <v>-6.8999999999999773</v>
      </c>
      <c r="AN19">
        <v>-1.368368864650467</v>
      </c>
      <c r="AO19" s="1">
        <f t="shared" si="21"/>
        <v>-2.0964566929133812</v>
      </c>
      <c r="AP19" s="1">
        <f t="shared" si="22"/>
        <v>2.0964566929133812</v>
      </c>
      <c r="AQ19" s="1">
        <f t="shared" si="23"/>
        <v>0</v>
      </c>
      <c r="AR19" s="1">
        <f t="shared" si="24"/>
        <v>1.2365537347944171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YES</v>
      </c>
    </row>
    <row r="20" spans="1:50" x14ac:dyDescent="0.25">
      <c r="A20" t="s">
        <v>68</v>
      </c>
      <c r="B20">
        <v>204.95</v>
      </c>
      <c r="C20">
        <v>206.1</v>
      </c>
      <c r="D20">
        <v>199.35</v>
      </c>
      <c r="E20">
        <v>202.6</v>
      </c>
      <c r="F20">
        <v>0.75</v>
      </c>
      <c r="G20">
        <v>0.37156304186276939</v>
      </c>
      <c r="H20" s="1">
        <f t="shared" si="0"/>
        <v>-1.1466211271041689</v>
      </c>
      <c r="I20" s="1">
        <f t="shared" si="1"/>
        <v>1.1466211271041689</v>
      </c>
      <c r="J20" s="1">
        <f t="shared" si="2"/>
        <v>0.56111246645523583</v>
      </c>
      <c r="K20" s="1">
        <f t="shared" si="3"/>
        <v>1.6041461006910167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202</v>
      </c>
      <c r="T20">
        <v>208.7</v>
      </c>
      <c r="U20">
        <v>200.8</v>
      </c>
      <c r="V20">
        <v>201.85</v>
      </c>
      <c r="W20">
        <v>1.9000000000000059</v>
      </c>
      <c r="X20">
        <v>0.95023755938985033</v>
      </c>
      <c r="Y20" s="1">
        <f t="shared" si="11"/>
        <v>-7.4257425742577071E-2</v>
      </c>
      <c r="Z20" s="1">
        <f t="shared" si="12"/>
        <v>7.4257425742577071E-2</v>
      </c>
      <c r="AA20" s="1">
        <f t="shared" si="13"/>
        <v>3.3168316831683113</v>
      </c>
      <c r="AB20" s="1">
        <f t="shared" si="14"/>
        <v>0.52018825860786866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213.85</v>
      </c>
      <c r="AJ20">
        <v>214</v>
      </c>
      <c r="AK20">
        <v>197.9</v>
      </c>
      <c r="AL20">
        <v>199.95</v>
      </c>
      <c r="AM20">
        <v>-10.5</v>
      </c>
      <c r="AN20">
        <v>-4.9893086243763367</v>
      </c>
      <c r="AO20" s="1">
        <f t="shared" si="21"/>
        <v>-6.4998830956277782</v>
      </c>
      <c r="AP20" s="1">
        <f t="shared" si="22"/>
        <v>6.4998830956277782</v>
      </c>
      <c r="AQ20" s="1">
        <f t="shared" si="23"/>
        <v>7.0142623334115362E-2</v>
      </c>
      <c r="AR20" s="1">
        <f t="shared" si="24"/>
        <v>1.0252563140785111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435.3</v>
      </c>
      <c r="C21">
        <v>440</v>
      </c>
      <c r="D21">
        <v>426.35</v>
      </c>
      <c r="E21">
        <v>430</v>
      </c>
      <c r="F21">
        <v>-3.1000000000000232</v>
      </c>
      <c r="G21">
        <v>-0.71577003001616779</v>
      </c>
      <c r="H21" s="1">
        <f t="shared" si="0"/>
        <v>-1.2175511141741353</v>
      </c>
      <c r="I21" s="1">
        <f t="shared" si="1"/>
        <v>1.2175511141741353</v>
      </c>
      <c r="J21" s="1">
        <f t="shared" si="2"/>
        <v>1.0797151389846056</v>
      </c>
      <c r="K21" s="1">
        <f t="shared" si="3"/>
        <v>0.84883720930232032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430.45</v>
      </c>
      <c r="T21">
        <v>439.65</v>
      </c>
      <c r="U21">
        <v>427.35</v>
      </c>
      <c r="V21">
        <v>433.1</v>
      </c>
      <c r="W21">
        <v>2.450000000000045</v>
      </c>
      <c r="X21">
        <v>0.56890746545920023</v>
      </c>
      <c r="Y21" s="1">
        <f t="shared" si="11"/>
        <v>0.61563480078987898</v>
      </c>
      <c r="Z21" s="1">
        <f t="shared" si="12"/>
        <v>0.61563480078987898</v>
      </c>
      <c r="AA21" s="1">
        <f t="shared" si="13"/>
        <v>1.5123528053567199</v>
      </c>
      <c r="AB21" s="1">
        <f t="shared" si="14"/>
        <v>0.72017655941455827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430.6</v>
      </c>
      <c r="AJ21">
        <v>433.9</v>
      </c>
      <c r="AK21">
        <v>425</v>
      </c>
      <c r="AL21">
        <v>430.65</v>
      </c>
      <c r="AM21">
        <v>2.75</v>
      </c>
      <c r="AN21">
        <v>0.64267352185089976</v>
      </c>
      <c r="AO21" s="1">
        <f t="shared" si="21"/>
        <v>1.161170459822446E-2</v>
      </c>
      <c r="AP21" s="1">
        <f t="shared" si="22"/>
        <v>1.161170459822446E-2</v>
      </c>
      <c r="AQ21" s="1">
        <f t="shared" si="23"/>
        <v>0.75467316846627197</v>
      </c>
      <c r="AR21" s="1">
        <f t="shared" si="24"/>
        <v>1.3005109150023275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12970</v>
      </c>
      <c r="C22">
        <v>13298</v>
      </c>
      <c r="D22">
        <v>12759.85</v>
      </c>
      <c r="E22">
        <v>12853.55</v>
      </c>
      <c r="F22">
        <v>-18.60000000000036</v>
      </c>
      <c r="G22">
        <v>-0.14449800538371879</v>
      </c>
      <c r="H22" s="1">
        <f t="shared" si="0"/>
        <v>-0.89784117193524082</v>
      </c>
      <c r="I22" s="1">
        <f t="shared" si="1"/>
        <v>0.89784117193524082</v>
      </c>
      <c r="J22" s="1">
        <f t="shared" si="2"/>
        <v>2.5289128758673862</v>
      </c>
      <c r="K22" s="1">
        <f t="shared" si="3"/>
        <v>0.72898148760458326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YES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12916.8</v>
      </c>
      <c r="T22">
        <v>13040</v>
      </c>
      <c r="U22">
        <v>12767</v>
      </c>
      <c r="V22">
        <v>12872.15</v>
      </c>
      <c r="W22">
        <v>-79.050000000001091</v>
      </c>
      <c r="X22">
        <v>-0.61036815121379551</v>
      </c>
      <c r="Y22" s="1">
        <f t="shared" si="11"/>
        <v>-0.34567385110863091</v>
      </c>
      <c r="Z22" s="1">
        <f t="shared" si="12"/>
        <v>0.34567385110863091</v>
      </c>
      <c r="AA22" s="1">
        <f t="shared" si="13"/>
        <v>0.95379660597052474</v>
      </c>
      <c r="AB22" s="1">
        <f t="shared" si="14"/>
        <v>0.81687985301600463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12829.9</v>
      </c>
      <c r="AJ22">
        <v>13024.2</v>
      </c>
      <c r="AK22">
        <v>12716</v>
      </c>
      <c r="AL22">
        <v>12951.2</v>
      </c>
      <c r="AM22">
        <v>173.10000000000039</v>
      </c>
      <c r="AN22">
        <v>1.354661491145009</v>
      </c>
      <c r="AO22" s="1">
        <f t="shared" si="21"/>
        <v>0.94544774316246505</v>
      </c>
      <c r="AP22" s="1">
        <f t="shared" si="22"/>
        <v>0.94544774316246505</v>
      </c>
      <c r="AQ22" s="1">
        <f t="shared" si="23"/>
        <v>0.56365433318920255</v>
      </c>
      <c r="AR22" s="1">
        <f t="shared" si="24"/>
        <v>0.88776997482443076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3788.9</v>
      </c>
      <c r="C23">
        <v>3796</v>
      </c>
      <c r="D23">
        <v>3711</v>
      </c>
      <c r="E23">
        <v>3719.5</v>
      </c>
      <c r="F23">
        <v>-52.75</v>
      </c>
      <c r="G23">
        <v>-1.39836967327192</v>
      </c>
      <c r="H23" s="1">
        <f t="shared" si="0"/>
        <v>-1.8316661827971203</v>
      </c>
      <c r="I23" s="1">
        <f t="shared" si="1"/>
        <v>1.8316661827971203</v>
      </c>
      <c r="J23" s="1">
        <f t="shared" si="2"/>
        <v>0.18738947979624454</v>
      </c>
      <c r="K23" s="1">
        <f t="shared" si="3"/>
        <v>0.22852533942734238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3724</v>
      </c>
      <c r="T23">
        <v>3828</v>
      </c>
      <c r="U23">
        <v>3720</v>
      </c>
      <c r="V23">
        <v>3772.25</v>
      </c>
      <c r="W23">
        <v>53</v>
      </c>
      <c r="X23">
        <v>1.4250184849095919</v>
      </c>
      <c r="Y23" s="1">
        <f t="shared" si="11"/>
        <v>1.2956498388829216</v>
      </c>
      <c r="Z23" s="1">
        <f t="shared" si="12"/>
        <v>1.2956498388829216</v>
      </c>
      <c r="AA23" s="1">
        <f t="shared" si="13"/>
        <v>1.477897806348996</v>
      </c>
      <c r="AB23" s="1">
        <f t="shared" si="14"/>
        <v>0.10741138560687433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3765.5</v>
      </c>
      <c r="AJ23">
        <v>3765.5</v>
      </c>
      <c r="AK23">
        <v>3700.05</v>
      </c>
      <c r="AL23">
        <v>3719.25</v>
      </c>
      <c r="AM23">
        <v>-19.050000000000178</v>
      </c>
      <c r="AN23">
        <v>-0.50958992055212748</v>
      </c>
      <c r="AO23" s="1">
        <f t="shared" si="21"/>
        <v>-1.2282565396361704</v>
      </c>
      <c r="AP23" s="1">
        <f t="shared" si="22"/>
        <v>1.2282565396361704</v>
      </c>
      <c r="AQ23" s="1">
        <f t="shared" si="23"/>
        <v>0</v>
      </c>
      <c r="AR23" s="1">
        <f t="shared" si="24"/>
        <v>0.51623311151441331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371.8</v>
      </c>
      <c r="C24">
        <v>373.2</v>
      </c>
      <c r="D24">
        <v>365.5</v>
      </c>
      <c r="E24">
        <v>368.55</v>
      </c>
      <c r="F24">
        <v>-1.4499999999999891</v>
      </c>
      <c r="G24">
        <v>-0.39189189189188878</v>
      </c>
      <c r="H24" s="1">
        <f t="shared" si="0"/>
        <v>-0.87412587412587406</v>
      </c>
      <c r="I24" s="1">
        <f t="shared" si="1"/>
        <v>0.87412587412587406</v>
      </c>
      <c r="J24" s="1">
        <f t="shared" si="2"/>
        <v>0.3765465303926781</v>
      </c>
      <c r="K24" s="1">
        <f t="shared" si="3"/>
        <v>0.82756749423416387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365</v>
      </c>
      <c r="T24">
        <v>372.65</v>
      </c>
      <c r="U24">
        <v>358</v>
      </c>
      <c r="V24">
        <v>370</v>
      </c>
      <c r="W24">
        <v>6.25</v>
      </c>
      <c r="X24">
        <v>1.7182130584192441</v>
      </c>
      <c r="Y24" s="1">
        <f t="shared" si="11"/>
        <v>1.3698630136986301</v>
      </c>
      <c r="Z24" s="1">
        <f t="shared" si="12"/>
        <v>1.3698630136986301</v>
      </c>
      <c r="AA24" s="1">
        <f t="shared" si="13"/>
        <v>0.71621621621621001</v>
      </c>
      <c r="AB24" s="1">
        <f t="shared" si="14"/>
        <v>1.9178082191780823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373.4</v>
      </c>
      <c r="AJ24">
        <v>374.95</v>
      </c>
      <c r="AK24">
        <v>360.4</v>
      </c>
      <c r="AL24">
        <v>363.75</v>
      </c>
      <c r="AM24">
        <v>-6.8500000000000227</v>
      </c>
      <c r="AN24">
        <v>-1.8483540205072919</v>
      </c>
      <c r="AO24" s="1">
        <f t="shared" si="21"/>
        <v>-2.5843599357257574</v>
      </c>
      <c r="AP24" s="1">
        <f t="shared" si="22"/>
        <v>2.5843599357257574</v>
      </c>
      <c r="AQ24" s="1">
        <f t="shared" si="23"/>
        <v>0.41510444563471116</v>
      </c>
      <c r="AR24" s="1">
        <f t="shared" si="24"/>
        <v>0.92096219931272105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729</v>
      </c>
      <c r="C25">
        <v>730.25</v>
      </c>
      <c r="D25">
        <v>717.75</v>
      </c>
      <c r="E25">
        <v>721.6</v>
      </c>
      <c r="F25">
        <v>-4.3500000000000227</v>
      </c>
      <c r="G25">
        <v>-0.59921482195743825</v>
      </c>
      <c r="H25" s="1">
        <f t="shared" si="0"/>
        <v>-1.0150891632373082</v>
      </c>
      <c r="I25" s="1">
        <f t="shared" si="1"/>
        <v>1.0150891632373082</v>
      </c>
      <c r="J25" s="1">
        <f t="shared" si="2"/>
        <v>0.17146776406035666</v>
      </c>
      <c r="K25" s="1">
        <f t="shared" si="3"/>
        <v>0.5335365853658568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725.8</v>
      </c>
      <c r="T25">
        <v>731.5</v>
      </c>
      <c r="U25">
        <v>720.25</v>
      </c>
      <c r="V25">
        <v>725.95</v>
      </c>
      <c r="W25">
        <v>-0.84999999999990905</v>
      </c>
      <c r="X25">
        <v>-0.11695101816179269</v>
      </c>
      <c r="Y25" s="1">
        <f t="shared" si="11"/>
        <v>2.0666850372015839E-2</v>
      </c>
      <c r="Z25" s="1">
        <f t="shared" si="12"/>
        <v>2.0666850372015839E-2</v>
      </c>
      <c r="AA25" s="1">
        <f t="shared" si="13"/>
        <v>0.76451546249741087</v>
      </c>
      <c r="AB25" s="1">
        <f t="shared" si="14"/>
        <v>0.76467346376411605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729</v>
      </c>
      <c r="AJ25">
        <v>735.9</v>
      </c>
      <c r="AK25">
        <v>719.25</v>
      </c>
      <c r="AL25">
        <v>726.8</v>
      </c>
      <c r="AM25">
        <v>-0.75</v>
      </c>
      <c r="AN25">
        <v>-0.1030856985774174</v>
      </c>
      <c r="AO25" s="1">
        <f t="shared" si="21"/>
        <v>-0.30178326474623396</v>
      </c>
      <c r="AP25" s="1">
        <f t="shared" si="22"/>
        <v>0.30178326474623396</v>
      </c>
      <c r="AQ25" s="1">
        <f t="shared" si="23"/>
        <v>0.94650205761316553</v>
      </c>
      <c r="AR25" s="1">
        <f t="shared" si="24"/>
        <v>1.0388002201430868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126</v>
      </c>
      <c r="C26">
        <v>126.85</v>
      </c>
      <c r="D26">
        <v>124.1</v>
      </c>
      <c r="E26">
        <v>124.95</v>
      </c>
      <c r="F26">
        <v>-0.1499999999999915</v>
      </c>
      <c r="G26">
        <v>-0.1199040767386023</v>
      </c>
      <c r="H26" s="1">
        <f t="shared" si="0"/>
        <v>-0.83333333333333104</v>
      </c>
      <c r="I26" s="1">
        <f t="shared" si="1"/>
        <v>0.83333333333333104</v>
      </c>
      <c r="J26" s="1">
        <f t="shared" si="2"/>
        <v>0.6746031746031701</v>
      </c>
      <c r="K26" s="1">
        <f t="shared" si="3"/>
        <v>0.68027210884354428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126.9</v>
      </c>
      <c r="T26">
        <v>127</v>
      </c>
      <c r="U26">
        <v>124.65</v>
      </c>
      <c r="V26">
        <v>125.1</v>
      </c>
      <c r="W26">
        <v>-1.5500000000000109</v>
      </c>
      <c r="X26">
        <v>-1.223845242795113</v>
      </c>
      <c r="Y26" s="1">
        <f t="shared" si="11"/>
        <v>-1.4184397163120654</v>
      </c>
      <c r="Z26" s="1">
        <f t="shared" si="12"/>
        <v>1.4184397163120654</v>
      </c>
      <c r="AA26" s="1">
        <f t="shared" si="13"/>
        <v>7.880220646177645E-2</v>
      </c>
      <c r="AB26" s="1">
        <f t="shared" si="14"/>
        <v>0.35971223021581827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128</v>
      </c>
      <c r="AJ26">
        <v>128.30000000000001</v>
      </c>
      <c r="AK26">
        <v>125.5</v>
      </c>
      <c r="AL26">
        <v>126.65</v>
      </c>
      <c r="AM26">
        <v>-0.29999999999999721</v>
      </c>
      <c r="AN26">
        <v>-0.2363135092556102</v>
      </c>
      <c r="AO26" s="1">
        <f t="shared" si="21"/>
        <v>-1.0546874999999956</v>
      </c>
      <c r="AP26" s="1">
        <f t="shared" si="22"/>
        <v>1.0546874999999956</v>
      </c>
      <c r="AQ26" s="1">
        <f t="shared" si="23"/>
        <v>0.23437500000000888</v>
      </c>
      <c r="AR26" s="1">
        <f t="shared" si="24"/>
        <v>0.90801421239637237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1427.9</v>
      </c>
      <c r="C27">
        <v>1427.9</v>
      </c>
      <c r="D27">
        <v>1401.05</v>
      </c>
      <c r="E27">
        <v>1416.6</v>
      </c>
      <c r="F27">
        <v>-2.0500000000001819</v>
      </c>
      <c r="G27">
        <v>-0.14450357734467151</v>
      </c>
      <c r="H27" s="1">
        <f t="shared" si="0"/>
        <v>-0.79137194481407536</v>
      </c>
      <c r="I27" s="1">
        <f t="shared" si="1"/>
        <v>0.79137194481407536</v>
      </c>
      <c r="J27" s="1">
        <f t="shared" si="2"/>
        <v>0</v>
      </c>
      <c r="K27" s="1">
        <f t="shared" si="3"/>
        <v>1.0976987152336548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1395</v>
      </c>
      <c r="T27">
        <v>1423.3</v>
      </c>
      <c r="U27">
        <v>1388.1</v>
      </c>
      <c r="V27">
        <v>1418.65</v>
      </c>
      <c r="W27">
        <v>21.35000000000014</v>
      </c>
      <c r="X27">
        <v>1.52794675445503</v>
      </c>
      <c r="Y27" s="1">
        <f t="shared" si="11"/>
        <v>1.695340501792121</v>
      </c>
      <c r="Z27" s="1">
        <f t="shared" si="12"/>
        <v>1.695340501792121</v>
      </c>
      <c r="AA27" s="1">
        <f t="shared" si="13"/>
        <v>0.32777640714763073</v>
      </c>
      <c r="AB27" s="1">
        <f t="shared" si="14"/>
        <v>0.49462365591398505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1370.9</v>
      </c>
      <c r="AJ27">
        <v>1404.1</v>
      </c>
      <c r="AK27">
        <v>1360.1</v>
      </c>
      <c r="AL27">
        <v>1397.3</v>
      </c>
      <c r="AM27">
        <v>31.5</v>
      </c>
      <c r="AN27">
        <v>2.306340606238102</v>
      </c>
      <c r="AO27" s="1">
        <f t="shared" si="21"/>
        <v>1.9257422131446396</v>
      </c>
      <c r="AP27" s="1">
        <f t="shared" si="22"/>
        <v>1.9257422131446396</v>
      </c>
      <c r="AQ27" s="1">
        <f t="shared" si="23"/>
        <v>0.48665283045873858</v>
      </c>
      <c r="AR27" s="1">
        <f t="shared" si="24"/>
        <v>0.78780363265009723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386.35</v>
      </c>
      <c r="C28">
        <v>391</v>
      </c>
      <c r="D28">
        <v>377.05</v>
      </c>
      <c r="E28">
        <v>384.2</v>
      </c>
      <c r="F28">
        <v>0.39999999999997732</v>
      </c>
      <c r="G28">
        <v>0.1042209484106246</v>
      </c>
      <c r="H28" s="1">
        <f t="shared" si="0"/>
        <v>-0.55649022906691703</v>
      </c>
      <c r="I28" s="1">
        <f t="shared" si="1"/>
        <v>0.55649022906691703</v>
      </c>
      <c r="J28" s="1">
        <f t="shared" si="2"/>
        <v>1.2035718907726094</v>
      </c>
      <c r="K28" s="1">
        <f t="shared" si="3"/>
        <v>1.8610098906819306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372.4</v>
      </c>
      <c r="T28">
        <v>385</v>
      </c>
      <c r="U28">
        <v>370.35</v>
      </c>
      <c r="V28">
        <v>383.8</v>
      </c>
      <c r="W28">
        <v>16.25</v>
      </c>
      <c r="X28">
        <v>4.4211671881376677</v>
      </c>
      <c r="Y28" s="1">
        <f t="shared" si="11"/>
        <v>3.0612244897959275</v>
      </c>
      <c r="Z28" s="1">
        <f t="shared" si="12"/>
        <v>3.0612244897959275</v>
      </c>
      <c r="AA28" s="1">
        <f t="shared" si="13"/>
        <v>0.31266284523188864</v>
      </c>
      <c r="AB28" s="1">
        <f t="shared" si="14"/>
        <v>0.55048335123521874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377.45</v>
      </c>
      <c r="AJ28">
        <v>377.45</v>
      </c>
      <c r="AK28">
        <v>364</v>
      </c>
      <c r="AL28">
        <v>367.55</v>
      </c>
      <c r="AM28">
        <v>-7.5500000000000114</v>
      </c>
      <c r="AN28">
        <v>-2.0127965875766489</v>
      </c>
      <c r="AO28" s="1">
        <f t="shared" si="21"/>
        <v>-2.6228639554907875</v>
      </c>
      <c r="AP28" s="1">
        <f t="shared" si="22"/>
        <v>2.6228639554907875</v>
      </c>
      <c r="AQ28" s="1">
        <f t="shared" si="23"/>
        <v>0</v>
      </c>
      <c r="AR28" s="1">
        <f t="shared" si="24"/>
        <v>0.96585498571623207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156</v>
      </c>
      <c r="C29">
        <v>159.30000000000001</v>
      </c>
      <c r="D29">
        <v>154.5</v>
      </c>
      <c r="E29">
        <v>155.69999999999999</v>
      </c>
      <c r="F29">
        <v>1.399999999999977</v>
      </c>
      <c r="G29">
        <v>0.90732339598183875</v>
      </c>
      <c r="H29" s="1">
        <f t="shared" si="0"/>
        <v>-0.19230769230769962</v>
      </c>
      <c r="I29" s="1">
        <f t="shared" si="1"/>
        <v>0.19230769230769962</v>
      </c>
      <c r="J29" s="1">
        <f t="shared" si="2"/>
        <v>2.115384615384623</v>
      </c>
      <c r="K29" s="1">
        <f t="shared" si="3"/>
        <v>0.77071290944122595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149.9</v>
      </c>
      <c r="T29">
        <v>156.9</v>
      </c>
      <c r="U29">
        <v>149.15</v>
      </c>
      <c r="V29">
        <v>154.30000000000001</v>
      </c>
      <c r="W29">
        <v>4.1000000000000227</v>
      </c>
      <c r="X29">
        <v>2.729693741677778</v>
      </c>
      <c r="Y29" s="1">
        <f t="shared" si="11"/>
        <v>2.9352901934623121</v>
      </c>
      <c r="Z29" s="1">
        <f t="shared" si="12"/>
        <v>2.9352901934623121</v>
      </c>
      <c r="AA29" s="1">
        <f t="shared" si="13"/>
        <v>1.6850291639662955</v>
      </c>
      <c r="AB29" s="1">
        <f t="shared" si="14"/>
        <v>0.50033355570380256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151.19999999999999</v>
      </c>
      <c r="AJ29">
        <v>153.25</v>
      </c>
      <c r="AK29">
        <v>147.5</v>
      </c>
      <c r="AL29">
        <v>150.19999999999999</v>
      </c>
      <c r="AM29">
        <v>9.9999999999994316E-2</v>
      </c>
      <c r="AN29">
        <v>6.662225183210814E-2</v>
      </c>
      <c r="AO29" s="1">
        <f t="shared" si="21"/>
        <v>-0.66137566137566139</v>
      </c>
      <c r="AP29" s="1">
        <f t="shared" si="22"/>
        <v>0.66137566137566139</v>
      </c>
      <c r="AQ29" s="1">
        <f t="shared" si="23"/>
        <v>1.3558201058201134</v>
      </c>
      <c r="AR29" s="1">
        <f t="shared" si="24"/>
        <v>1.7976031957390073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511</v>
      </c>
      <c r="C30">
        <v>514.70000000000005</v>
      </c>
      <c r="D30">
        <v>498.25</v>
      </c>
      <c r="E30">
        <v>504.2</v>
      </c>
      <c r="F30">
        <v>-4.0500000000000114</v>
      </c>
      <c r="G30">
        <v>-0.79685194294146811</v>
      </c>
      <c r="H30" s="1">
        <f t="shared" si="0"/>
        <v>-1.3307240704501</v>
      </c>
      <c r="I30" s="1">
        <f t="shared" si="1"/>
        <v>1.3307240704501</v>
      </c>
      <c r="J30" s="1">
        <f t="shared" si="2"/>
        <v>0.7240704500978562</v>
      </c>
      <c r="K30" s="1">
        <f t="shared" si="3"/>
        <v>1.1800872669575544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491.7</v>
      </c>
      <c r="T30">
        <v>511.7</v>
      </c>
      <c r="U30">
        <v>491.7</v>
      </c>
      <c r="V30">
        <v>508.25</v>
      </c>
      <c r="W30">
        <v>12.75</v>
      </c>
      <c r="X30">
        <v>2.5731584258324931</v>
      </c>
      <c r="Y30" s="1">
        <f t="shared" si="11"/>
        <v>3.3658735001016904</v>
      </c>
      <c r="Z30" s="1">
        <f t="shared" si="12"/>
        <v>3.3658735001016904</v>
      </c>
      <c r="AA30" s="1">
        <f t="shared" si="13"/>
        <v>0.67879980324643163</v>
      </c>
      <c r="AB30" s="1">
        <f t="shared" si="14"/>
        <v>0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497.4</v>
      </c>
      <c r="AJ30">
        <v>497.5</v>
      </c>
      <c r="AK30">
        <v>489.6</v>
      </c>
      <c r="AL30">
        <v>495.5</v>
      </c>
      <c r="AM30">
        <v>3.1499999999999768</v>
      </c>
      <c r="AN30">
        <v>0.63978876815273222</v>
      </c>
      <c r="AO30" s="1">
        <f t="shared" si="21"/>
        <v>-0.38198632891032919</v>
      </c>
      <c r="AP30" s="1">
        <f t="shared" si="22"/>
        <v>0.38198632891032919</v>
      </c>
      <c r="AQ30" s="1">
        <f t="shared" si="23"/>
        <v>2.0104543626864244E-2</v>
      </c>
      <c r="AR30" s="1">
        <f t="shared" si="24"/>
        <v>1.190716448032286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3169.6</v>
      </c>
      <c r="C31">
        <v>3227.65</v>
      </c>
      <c r="D31">
        <v>3133.7</v>
      </c>
      <c r="E31">
        <v>3164.8</v>
      </c>
      <c r="F31">
        <v>18.150000000000091</v>
      </c>
      <c r="G31">
        <v>0.57680390256304614</v>
      </c>
      <c r="H31" s="1">
        <f t="shared" si="0"/>
        <v>-0.15143866733971881</v>
      </c>
      <c r="I31" s="1">
        <f t="shared" si="1"/>
        <v>0.15143866733971881</v>
      </c>
      <c r="J31" s="1">
        <f t="shared" si="2"/>
        <v>1.8314613831398343</v>
      </c>
      <c r="K31" s="1">
        <f t="shared" si="3"/>
        <v>0.9826845298281206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3157.6</v>
      </c>
      <c r="T31">
        <v>3172.35</v>
      </c>
      <c r="U31">
        <v>3118</v>
      </c>
      <c r="V31">
        <v>3146.65</v>
      </c>
      <c r="W31">
        <v>-9.9000000000000909</v>
      </c>
      <c r="X31">
        <v>-0.31363355562243872</v>
      </c>
      <c r="Y31" s="1">
        <f t="shared" si="11"/>
        <v>-0.3467823663541873</v>
      </c>
      <c r="Z31" s="1">
        <f t="shared" si="12"/>
        <v>0.3467823663541873</v>
      </c>
      <c r="AA31" s="1">
        <f t="shared" si="13"/>
        <v>0.4671269318469724</v>
      </c>
      <c r="AB31" s="1">
        <f t="shared" si="14"/>
        <v>0.91049211065736857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3160</v>
      </c>
      <c r="AJ31">
        <v>3185</v>
      </c>
      <c r="AK31">
        <v>3125.05</v>
      </c>
      <c r="AL31">
        <v>3156.55</v>
      </c>
      <c r="AM31">
        <v>-0.54999999999972715</v>
      </c>
      <c r="AN31">
        <v>-1.742105096448409E-2</v>
      </c>
      <c r="AO31" s="1">
        <f t="shared" si="21"/>
        <v>-0.10917721518986766</v>
      </c>
      <c r="AP31" s="1">
        <f t="shared" si="22"/>
        <v>0.10917721518986766</v>
      </c>
      <c r="AQ31" s="1">
        <f t="shared" si="23"/>
        <v>0.79113924050632911</v>
      </c>
      <c r="AR31" s="1">
        <f t="shared" si="24"/>
        <v>0.99792494970775047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4423.6499999999996</v>
      </c>
      <c r="C32">
        <v>4423.6499999999996</v>
      </c>
      <c r="D32">
        <v>4336</v>
      </c>
      <c r="E32">
        <v>4364.1000000000004</v>
      </c>
      <c r="F32">
        <v>-37.5</v>
      </c>
      <c r="G32">
        <v>-0.8519629225736095</v>
      </c>
      <c r="H32" s="1">
        <f t="shared" si="0"/>
        <v>-1.346173408836578</v>
      </c>
      <c r="I32" s="1">
        <f t="shared" si="1"/>
        <v>1.346173408836578</v>
      </c>
      <c r="J32" s="1">
        <f t="shared" si="2"/>
        <v>0</v>
      </c>
      <c r="K32" s="1">
        <f t="shared" si="3"/>
        <v>0.64388992002933854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4400</v>
      </c>
      <c r="T32">
        <v>4447</v>
      </c>
      <c r="U32">
        <v>4375</v>
      </c>
      <c r="V32">
        <v>4401.6000000000004</v>
      </c>
      <c r="W32">
        <v>21.450000000000731</v>
      </c>
      <c r="X32">
        <v>0.48970925653232722</v>
      </c>
      <c r="Y32" s="1">
        <f t="shared" si="11"/>
        <v>3.6363636363644633E-2</v>
      </c>
      <c r="Z32" s="1">
        <f t="shared" si="12"/>
        <v>3.6363636363644633E-2</v>
      </c>
      <c r="AA32" s="1">
        <f t="shared" si="13"/>
        <v>1.031443111595775</v>
      </c>
      <c r="AB32" s="1">
        <f t="shared" si="14"/>
        <v>0.56818181818181823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4460</v>
      </c>
      <c r="AJ32">
        <v>4462</v>
      </c>
      <c r="AK32">
        <v>4340.55</v>
      </c>
      <c r="AL32">
        <v>4380.1499999999996</v>
      </c>
      <c r="AM32">
        <v>-49.300000000000182</v>
      </c>
      <c r="AN32">
        <v>-1.1130050006208489</v>
      </c>
      <c r="AO32" s="1">
        <f t="shared" si="21"/>
        <v>-1.7903587443946272</v>
      </c>
      <c r="AP32" s="1">
        <f t="shared" si="22"/>
        <v>1.7903587443946272</v>
      </c>
      <c r="AQ32" s="1">
        <f t="shared" si="23"/>
        <v>4.4843049327354258E-2</v>
      </c>
      <c r="AR32" s="1">
        <f t="shared" si="24"/>
        <v>0.90407862744425316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2165</v>
      </c>
      <c r="C33">
        <v>2198</v>
      </c>
      <c r="D33">
        <v>2148.3000000000002</v>
      </c>
      <c r="E33">
        <v>2159.4</v>
      </c>
      <c r="F33">
        <v>-0.90000000000009095</v>
      </c>
      <c r="G33">
        <v>-4.1660880433277363E-2</v>
      </c>
      <c r="H33" s="1">
        <f t="shared" si="0"/>
        <v>-0.25866050808313668</v>
      </c>
      <c r="I33" s="1">
        <f t="shared" si="1"/>
        <v>0.25866050808313668</v>
      </c>
      <c r="J33" s="1">
        <f t="shared" si="2"/>
        <v>1.5242494226327945</v>
      </c>
      <c r="K33" s="1">
        <f t="shared" si="3"/>
        <v>0.51403167546540285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2165</v>
      </c>
      <c r="T33">
        <v>2178.6999999999998</v>
      </c>
      <c r="U33">
        <v>2140.1</v>
      </c>
      <c r="V33">
        <v>2160.3000000000002</v>
      </c>
      <c r="W33">
        <v>-15.299999999999731</v>
      </c>
      <c r="X33">
        <v>-0.70325427468283364</v>
      </c>
      <c r="Y33" s="1">
        <f t="shared" si="11"/>
        <v>-0.21709006928405628</v>
      </c>
      <c r="Z33" s="1">
        <f t="shared" si="12"/>
        <v>0.21709006928405628</v>
      </c>
      <c r="AA33" s="1">
        <f t="shared" si="13"/>
        <v>0.63279445727481842</v>
      </c>
      <c r="AB33" s="1">
        <f t="shared" si="14"/>
        <v>0.93505531639125439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2196.9499999999998</v>
      </c>
      <c r="AJ33">
        <v>2198</v>
      </c>
      <c r="AK33">
        <v>2152.6</v>
      </c>
      <c r="AL33">
        <v>2175.6</v>
      </c>
      <c r="AM33">
        <v>-1.3499999999999091</v>
      </c>
      <c r="AN33">
        <v>-6.2013367325841617E-2</v>
      </c>
      <c r="AO33" s="1">
        <f t="shared" si="21"/>
        <v>-0.9718018161542098</v>
      </c>
      <c r="AP33" s="1">
        <f t="shared" si="22"/>
        <v>0.9718018161542098</v>
      </c>
      <c r="AQ33" s="1">
        <f t="shared" si="23"/>
        <v>4.7793531942018797E-2</v>
      </c>
      <c r="AR33" s="1">
        <f t="shared" si="24"/>
        <v>1.0571796286082003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91.9</v>
      </c>
      <c r="C34">
        <v>93.65</v>
      </c>
      <c r="D34">
        <v>90.8</v>
      </c>
      <c r="E34">
        <v>91.95</v>
      </c>
      <c r="F34">
        <v>1.2000000000000031</v>
      </c>
      <c r="G34">
        <v>1.32231404958678</v>
      </c>
      <c r="H34" s="1">
        <f t="shared" ref="H34:H65" si="31">(E34-B34)/B34*100</f>
        <v>5.4406964091400598E-2</v>
      </c>
      <c r="I34" s="1">
        <f t="shared" ref="I34:I65" si="32">ABS(H34)</f>
        <v>5.4406964091400598E-2</v>
      </c>
      <c r="J34" s="1">
        <f t="shared" ref="J34:J65" si="33">IF(H34&gt;=0,(C34-E34)/E34*100,(C34-B34)/B34*100)</f>
        <v>1.8488308863512808</v>
      </c>
      <c r="K34" s="1">
        <f t="shared" ref="K34:K65" si="34">IF(H34&gt;=0,(B34-D34)/B34*100,(E34-D34)/E34*100)</f>
        <v>1.1969532100108906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90.8</v>
      </c>
      <c r="T34">
        <v>91.65</v>
      </c>
      <c r="U34">
        <v>90.1</v>
      </c>
      <c r="V34">
        <v>90.75</v>
      </c>
      <c r="W34">
        <v>-4.9999999999997158E-2</v>
      </c>
      <c r="X34">
        <v>-5.506607929515106E-2</v>
      </c>
      <c r="Y34" s="1">
        <f t="shared" ref="Y34:Y65" si="42">(V34-S34)/S34*100</f>
        <v>-5.506607929515106E-2</v>
      </c>
      <c r="Z34" s="1">
        <f t="shared" ref="Z34:Z65" si="43">ABS(Y34)</f>
        <v>5.506607929515106E-2</v>
      </c>
      <c r="AA34" s="1">
        <f t="shared" ref="AA34:AA65" si="44">IF(Y34&gt;=0,(T34-V34)/V34*100,(T34-S34)/S34*100)</f>
        <v>0.93612334801763053</v>
      </c>
      <c r="AB34" s="1">
        <f t="shared" ref="AB34:AB65" si="45">IF(Y34&gt;=0,(S34-U34)/S34*100,(V34-U34)/V34*100)</f>
        <v>0.71625344352617715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91.85</v>
      </c>
      <c r="AJ34">
        <v>92.4</v>
      </c>
      <c r="AK34">
        <v>89.8</v>
      </c>
      <c r="AL34">
        <v>90.8</v>
      </c>
      <c r="AM34">
        <v>-0.25</v>
      </c>
      <c r="AN34">
        <v>-0.27457440966501923</v>
      </c>
      <c r="AO34" s="1">
        <f t="shared" ref="AO34:AO65" si="52">(AL34-AI34)/AI34*100</f>
        <v>-1.1431682090364694</v>
      </c>
      <c r="AP34" s="1">
        <f t="shared" ref="AP34:AP65" si="53">ABS(AO34)</f>
        <v>1.1431682090364694</v>
      </c>
      <c r="AQ34" s="1">
        <f t="shared" ref="AQ34:AQ65" si="54">IF(AO34&gt;=0,(AJ34-AL34)/AL34*100,(AJ34-AI34)/AI34*100)</f>
        <v>0.59880239520959333</v>
      </c>
      <c r="AR34" s="1">
        <f t="shared" ref="AR34:AR65" si="55">IF(AO34&gt;=0,(AI34-AK34)/AI34*100,(AL34-AK34)/AL34*100)</f>
        <v>1.1013215859030838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NO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136.85</v>
      </c>
      <c r="C35">
        <v>136.85</v>
      </c>
      <c r="D35">
        <v>133.4</v>
      </c>
      <c r="E35">
        <v>134.05000000000001</v>
      </c>
      <c r="F35">
        <v>-0.5</v>
      </c>
      <c r="G35">
        <v>-0.37160906726124121</v>
      </c>
      <c r="H35" s="1">
        <f t="shared" si="31"/>
        <v>-2.0460358056265862</v>
      </c>
      <c r="I35" s="1">
        <f t="shared" si="32"/>
        <v>2.0460358056265862</v>
      </c>
      <c r="J35" s="1">
        <f t="shared" si="33"/>
        <v>0</v>
      </c>
      <c r="K35" s="1">
        <f t="shared" si="34"/>
        <v>0.48489369638195118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136.80000000000001</v>
      </c>
      <c r="T35">
        <v>137.5</v>
      </c>
      <c r="U35">
        <v>134</v>
      </c>
      <c r="V35">
        <v>134.55000000000001</v>
      </c>
      <c r="W35">
        <v>-1.75</v>
      </c>
      <c r="X35">
        <v>-1.2839325018341889</v>
      </c>
      <c r="Y35" s="1">
        <f t="shared" si="42"/>
        <v>-1.6447368421052631</v>
      </c>
      <c r="Z35" s="1">
        <f t="shared" si="43"/>
        <v>1.6447368421052631</v>
      </c>
      <c r="AA35" s="1">
        <f t="shared" si="44"/>
        <v>0.51169590643274021</v>
      </c>
      <c r="AB35" s="1">
        <f t="shared" si="45"/>
        <v>0.40876997398737369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133.9</v>
      </c>
      <c r="AJ35">
        <v>138.80000000000001</v>
      </c>
      <c r="AK35">
        <v>133.9</v>
      </c>
      <c r="AL35">
        <v>136.30000000000001</v>
      </c>
      <c r="AM35">
        <v>2.6000000000000232</v>
      </c>
      <c r="AN35">
        <v>1.9446522064323279</v>
      </c>
      <c r="AO35" s="1">
        <f t="shared" si="52"/>
        <v>1.792382374906651</v>
      </c>
      <c r="AP35" s="1">
        <f t="shared" si="53"/>
        <v>1.792382374906651</v>
      </c>
      <c r="AQ35" s="1">
        <f t="shared" si="54"/>
        <v>1.8341892883345559</v>
      </c>
      <c r="AR35" s="1">
        <f t="shared" si="55"/>
        <v>0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687.9</v>
      </c>
      <c r="C36">
        <v>697.7</v>
      </c>
      <c r="D36">
        <v>677.45</v>
      </c>
      <c r="E36">
        <v>691.55</v>
      </c>
      <c r="F36">
        <v>5.8999999999999773</v>
      </c>
      <c r="G36">
        <v>0.86049733829212838</v>
      </c>
      <c r="H36" s="1">
        <f t="shared" si="31"/>
        <v>0.53060037796190973</v>
      </c>
      <c r="I36" s="1">
        <f t="shared" si="32"/>
        <v>0.53060037796190973</v>
      </c>
      <c r="J36" s="1">
        <f t="shared" si="33"/>
        <v>0.8893066300339949</v>
      </c>
      <c r="K36" s="1">
        <f t="shared" si="34"/>
        <v>1.5191161506032755</v>
      </c>
      <c r="L36" s="1" t="str">
        <f t="shared" si="35"/>
        <v>NO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673.05</v>
      </c>
      <c r="T36">
        <v>688</v>
      </c>
      <c r="U36">
        <v>670.8</v>
      </c>
      <c r="V36">
        <v>685.65</v>
      </c>
      <c r="W36">
        <v>12.600000000000019</v>
      </c>
      <c r="X36">
        <v>1.8720748829953231</v>
      </c>
      <c r="Y36" s="1">
        <f t="shared" si="42"/>
        <v>1.8720748829953233</v>
      </c>
      <c r="Z36" s="1">
        <f t="shared" si="43"/>
        <v>1.8720748829953233</v>
      </c>
      <c r="AA36" s="1">
        <f t="shared" si="44"/>
        <v>0.34274046525195401</v>
      </c>
      <c r="AB36" s="1">
        <f t="shared" si="45"/>
        <v>0.33429908624916427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677.8</v>
      </c>
      <c r="AJ36">
        <v>681.5</v>
      </c>
      <c r="AK36">
        <v>663.85</v>
      </c>
      <c r="AL36">
        <v>673.05</v>
      </c>
      <c r="AM36">
        <v>0.19999999999993179</v>
      </c>
      <c r="AN36">
        <v>2.9724307052081709E-2</v>
      </c>
      <c r="AO36" s="1">
        <f t="shared" si="52"/>
        <v>-0.70079669519032173</v>
      </c>
      <c r="AP36" s="1">
        <f t="shared" si="53"/>
        <v>0.70079669519032173</v>
      </c>
      <c r="AQ36" s="1">
        <f t="shared" si="54"/>
        <v>0.54588374151667829</v>
      </c>
      <c r="AR36" s="1">
        <f t="shared" si="55"/>
        <v>1.3669118193299059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721</v>
      </c>
      <c r="C37">
        <v>735.95</v>
      </c>
      <c r="D37">
        <v>703</v>
      </c>
      <c r="E37">
        <v>707</v>
      </c>
      <c r="F37">
        <v>-13.950000000000051</v>
      </c>
      <c r="G37">
        <v>-1.9349469450031269</v>
      </c>
      <c r="H37" s="1">
        <f t="shared" si="31"/>
        <v>-1.9417475728155338</v>
      </c>
      <c r="I37" s="1">
        <f t="shared" si="32"/>
        <v>1.9417475728155338</v>
      </c>
      <c r="J37" s="1">
        <f t="shared" si="33"/>
        <v>2.0735090152565943</v>
      </c>
      <c r="K37" s="1">
        <f t="shared" si="34"/>
        <v>0.56577086280056577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YES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715</v>
      </c>
      <c r="T37">
        <v>727</v>
      </c>
      <c r="U37">
        <v>704.65</v>
      </c>
      <c r="V37">
        <v>720.95</v>
      </c>
      <c r="W37">
        <v>7.6500000000000909</v>
      </c>
      <c r="X37">
        <v>1.072480022430967</v>
      </c>
      <c r="Y37" s="1">
        <f t="shared" si="42"/>
        <v>0.83216783216783863</v>
      </c>
      <c r="Z37" s="1">
        <f t="shared" si="43"/>
        <v>0.83216783216783863</v>
      </c>
      <c r="AA37" s="1">
        <f t="shared" si="44"/>
        <v>0.83917053887231485</v>
      </c>
      <c r="AB37" s="1">
        <f t="shared" si="45"/>
        <v>1.4475524475524506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696.55</v>
      </c>
      <c r="AJ37">
        <v>717.75</v>
      </c>
      <c r="AK37">
        <v>681.3</v>
      </c>
      <c r="AL37">
        <v>713.3</v>
      </c>
      <c r="AM37">
        <v>26.199999999999928</v>
      </c>
      <c r="AN37">
        <v>3.813127637898404</v>
      </c>
      <c r="AO37" s="1">
        <f t="shared" si="52"/>
        <v>2.4047089225468379</v>
      </c>
      <c r="AP37" s="1">
        <f t="shared" si="53"/>
        <v>2.4047089225468379</v>
      </c>
      <c r="AQ37" s="1">
        <f t="shared" si="54"/>
        <v>0.62386092808075788</v>
      </c>
      <c r="AR37" s="1">
        <f t="shared" si="55"/>
        <v>2.1893618548560765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745</v>
      </c>
      <c r="C38">
        <v>825.1</v>
      </c>
      <c r="D38">
        <v>744.15</v>
      </c>
      <c r="E38">
        <v>794.95</v>
      </c>
      <c r="F38">
        <v>73.300000000000068</v>
      </c>
      <c r="G38">
        <v>10.15727845908682</v>
      </c>
      <c r="H38" s="1">
        <f t="shared" si="31"/>
        <v>6.7046979865771874</v>
      </c>
      <c r="I38" s="1">
        <f t="shared" si="32"/>
        <v>6.7046979865771874</v>
      </c>
      <c r="J38" s="1">
        <f t="shared" si="33"/>
        <v>3.7926913642367417</v>
      </c>
      <c r="K38" s="1">
        <f t="shared" si="34"/>
        <v>0.11409395973154668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712</v>
      </c>
      <c r="T38">
        <v>734</v>
      </c>
      <c r="U38">
        <v>710.15</v>
      </c>
      <c r="V38">
        <v>721.65</v>
      </c>
      <c r="W38">
        <v>-0.75</v>
      </c>
      <c r="X38">
        <v>-0.1038205980066445</v>
      </c>
      <c r="Y38" s="1">
        <f t="shared" si="42"/>
        <v>1.3553370786516823</v>
      </c>
      <c r="Z38" s="1">
        <f t="shared" si="43"/>
        <v>1.3553370786516823</v>
      </c>
      <c r="AA38" s="1">
        <f t="shared" si="44"/>
        <v>1.7113559204600601</v>
      </c>
      <c r="AB38" s="1">
        <f t="shared" si="45"/>
        <v>0.25983146067416046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728.65</v>
      </c>
      <c r="AJ38">
        <v>728.95</v>
      </c>
      <c r="AK38">
        <v>713.8</v>
      </c>
      <c r="AL38">
        <v>722.4</v>
      </c>
      <c r="AM38">
        <v>0.44999999999993179</v>
      </c>
      <c r="AN38">
        <v>6.2331186370237802E-2</v>
      </c>
      <c r="AO38" s="1">
        <f t="shared" si="52"/>
        <v>-0.85775063473546975</v>
      </c>
      <c r="AP38" s="1">
        <f t="shared" si="53"/>
        <v>0.85775063473546975</v>
      </c>
      <c r="AQ38" s="1">
        <f t="shared" si="54"/>
        <v>4.1172030467311903E-2</v>
      </c>
      <c r="AR38" s="1">
        <f t="shared" si="55"/>
        <v>1.1904761904761938</v>
      </c>
      <c r="AS38" t="str">
        <f t="shared" si="56"/>
        <v>NO</v>
      </c>
      <c r="AT38" t="str">
        <f t="shared" si="57"/>
        <v>NO</v>
      </c>
      <c r="AU38" t="str">
        <f t="shared" si="58"/>
        <v>YES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2372</v>
      </c>
      <c r="C39">
        <v>2390</v>
      </c>
      <c r="D39">
        <v>2335</v>
      </c>
      <c r="E39">
        <v>2350</v>
      </c>
      <c r="F39">
        <v>-18.25</v>
      </c>
      <c r="G39">
        <v>-0.77061121080966954</v>
      </c>
      <c r="H39" s="1">
        <f t="shared" si="31"/>
        <v>-0.92748735244519398</v>
      </c>
      <c r="I39" s="1">
        <f t="shared" si="32"/>
        <v>0.92748735244519398</v>
      </c>
      <c r="J39" s="1">
        <f t="shared" si="33"/>
        <v>0.75885328836424959</v>
      </c>
      <c r="K39" s="1">
        <f t="shared" si="34"/>
        <v>0.63829787234042545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2389</v>
      </c>
      <c r="T39">
        <v>2407.9499999999998</v>
      </c>
      <c r="U39">
        <v>2363</v>
      </c>
      <c r="V39">
        <v>2368.25</v>
      </c>
      <c r="W39">
        <v>-31.099999999999909</v>
      </c>
      <c r="X39">
        <v>-1.2961843832704649</v>
      </c>
      <c r="Y39" s="1">
        <f t="shared" si="42"/>
        <v>-0.86856425282544991</v>
      </c>
      <c r="Z39" s="1">
        <f t="shared" si="43"/>
        <v>0.86856425282544991</v>
      </c>
      <c r="AA39" s="1">
        <f t="shared" si="44"/>
        <v>0.79321892005022265</v>
      </c>
      <c r="AB39" s="1">
        <f t="shared" si="45"/>
        <v>0.22168267708223371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2394.9</v>
      </c>
      <c r="AJ39">
        <v>2414.8000000000002</v>
      </c>
      <c r="AK39">
        <v>2380</v>
      </c>
      <c r="AL39">
        <v>2399.35</v>
      </c>
      <c r="AM39">
        <v>28.599999999999909</v>
      </c>
      <c r="AN39">
        <v>1.2063692924180069</v>
      </c>
      <c r="AO39" s="1">
        <f t="shared" si="52"/>
        <v>0.18581151613845329</v>
      </c>
      <c r="AP39" s="1">
        <f t="shared" si="53"/>
        <v>0.18581151613845329</v>
      </c>
      <c r="AQ39" s="1">
        <f t="shared" si="54"/>
        <v>0.64392439619064634</v>
      </c>
      <c r="AR39" s="1">
        <f t="shared" si="55"/>
        <v>0.62215541358720994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1088</v>
      </c>
      <c r="C40">
        <v>1094</v>
      </c>
      <c r="D40">
        <v>1052.3499999999999</v>
      </c>
      <c r="E40">
        <v>1057.95</v>
      </c>
      <c r="F40">
        <v>-20.700000000000049</v>
      </c>
      <c r="G40">
        <v>-1.919065498539845</v>
      </c>
      <c r="H40" s="1">
        <f t="shared" si="31"/>
        <v>-2.7619485294117605</v>
      </c>
      <c r="I40" s="1">
        <f t="shared" si="32"/>
        <v>2.7619485294117605</v>
      </c>
      <c r="J40" s="1">
        <f t="shared" si="33"/>
        <v>0.55147058823529416</v>
      </c>
      <c r="K40" s="1">
        <f t="shared" si="34"/>
        <v>0.52932558249445971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1096.45</v>
      </c>
      <c r="T40">
        <v>1104.8499999999999</v>
      </c>
      <c r="U40">
        <v>1071</v>
      </c>
      <c r="V40">
        <v>1078.6500000000001</v>
      </c>
      <c r="W40">
        <v>-11.89999999999986</v>
      </c>
      <c r="X40">
        <v>-1.0911925175370101</v>
      </c>
      <c r="Y40" s="1">
        <f t="shared" si="42"/>
        <v>-1.6234210406311234</v>
      </c>
      <c r="Z40" s="1">
        <f t="shared" si="43"/>
        <v>1.6234210406311234</v>
      </c>
      <c r="AA40" s="1">
        <f t="shared" si="44"/>
        <v>0.76610880569108153</v>
      </c>
      <c r="AB40" s="1">
        <f t="shared" si="45"/>
        <v>0.70921985815603672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1103</v>
      </c>
      <c r="AJ40">
        <v>1104.8499999999999</v>
      </c>
      <c r="AK40">
        <v>1084</v>
      </c>
      <c r="AL40">
        <v>1090.55</v>
      </c>
      <c r="AM40">
        <v>-5.9500000000000446</v>
      </c>
      <c r="AN40">
        <v>-0.54263565891473287</v>
      </c>
      <c r="AO40" s="1">
        <f t="shared" si="52"/>
        <v>-1.1287398005439753</v>
      </c>
      <c r="AP40" s="1">
        <f t="shared" si="53"/>
        <v>1.1287398005439753</v>
      </c>
      <c r="AQ40" s="1">
        <f t="shared" si="54"/>
        <v>0.16772438803263001</v>
      </c>
      <c r="AR40" s="1">
        <f t="shared" si="55"/>
        <v>0.60061436889642428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YES</v>
      </c>
    </row>
    <row r="41" spans="1:50" x14ac:dyDescent="0.25">
      <c r="A41" t="s">
        <v>89</v>
      </c>
      <c r="B41">
        <v>610</v>
      </c>
      <c r="C41">
        <v>610</v>
      </c>
      <c r="D41">
        <v>595.20000000000005</v>
      </c>
      <c r="E41">
        <v>599.45000000000005</v>
      </c>
      <c r="F41">
        <v>-5.3499999999999091</v>
      </c>
      <c r="G41">
        <v>-0.88458994708993199</v>
      </c>
      <c r="H41" s="1">
        <f t="shared" si="31"/>
        <v>-1.729508196721304</v>
      </c>
      <c r="I41" s="1">
        <f t="shared" si="32"/>
        <v>1.729508196721304</v>
      </c>
      <c r="J41" s="1">
        <f t="shared" si="33"/>
        <v>0</v>
      </c>
      <c r="K41" s="1">
        <f t="shared" si="34"/>
        <v>0.70898323463174573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608</v>
      </c>
      <c r="T41">
        <v>612.70000000000005</v>
      </c>
      <c r="U41">
        <v>601.6</v>
      </c>
      <c r="V41">
        <v>604.79999999999995</v>
      </c>
      <c r="W41">
        <v>3.1999999999999318</v>
      </c>
      <c r="X41">
        <v>0.53191489361700994</v>
      </c>
      <c r="Y41" s="1">
        <f t="shared" si="42"/>
        <v>-0.52631578947369162</v>
      </c>
      <c r="Z41" s="1">
        <f t="shared" si="43"/>
        <v>0.52631578947369162</v>
      </c>
      <c r="AA41" s="1">
        <f t="shared" si="44"/>
        <v>0.77302631578948122</v>
      </c>
      <c r="AB41" s="1">
        <f t="shared" si="45"/>
        <v>0.52910052910051786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589.6</v>
      </c>
      <c r="AJ41">
        <v>603</v>
      </c>
      <c r="AK41">
        <v>587.4</v>
      </c>
      <c r="AL41">
        <v>601.6</v>
      </c>
      <c r="AM41">
        <v>15.899999999999981</v>
      </c>
      <c r="AN41">
        <v>2.714700358545326</v>
      </c>
      <c r="AO41" s="1">
        <f t="shared" si="52"/>
        <v>2.0352781546811394</v>
      </c>
      <c r="AP41" s="1">
        <f t="shared" si="53"/>
        <v>2.0352781546811394</v>
      </c>
      <c r="AQ41" s="1">
        <f t="shared" si="54"/>
        <v>0.23271276595744303</v>
      </c>
      <c r="AR41" s="1">
        <f t="shared" si="55"/>
        <v>0.37313432835821669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658</v>
      </c>
      <c r="C42">
        <v>672</v>
      </c>
      <c r="D42">
        <v>652</v>
      </c>
      <c r="E42">
        <v>669.05</v>
      </c>
      <c r="F42">
        <v>15.299999999999949</v>
      </c>
      <c r="G42">
        <v>2.3403441682600312</v>
      </c>
      <c r="H42" s="1">
        <f t="shared" si="31"/>
        <v>1.6793313069908746</v>
      </c>
      <c r="I42" s="1">
        <f t="shared" si="32"/>
        <v>1.6793313069908746</v>
      </c>
      <c r="J42" s="1">
        <f t="shared" si="33"/>
        <v>0.44092369778044177</v>
      </c>
      <c r="K42" s="1">
        <f t="shared" si="34"/>
        <v>0.91185410334346495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644</v>
      </c>
      <c r="T42">
        <v>658.3</v>
      </c>
      <c r="U42">
        <v>643.45000000000005</v>
      </c>
      <c r="V42">
        <v>653.75</v>
      </c>
      <c r="W42">
        <v>10.299999999999949</v>
      </c>
      <c r="X42">
        <v>1.600745978708517</v>
      </c>
      <c r="Y42" s="1">
        <f t="shared" si="42"/>
        <v>1.5139751552795031</v>
      </c>
      <c r="Z42" s="1">
        <f t="shared" si="43"/>
        <v>1.5139751552795031</v>
      </c>
      <c r="AA42" s="1">
        <f t="shared" si="44"/>
        <v>0.69598470363288023</v>
      </c>
      <c r="AB42" s="1">
        <f t="shared" si="45"/>
        <v>8.5403726708067479E-2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645.20000000000005</v>
      </c>
      <c r="AJ42">
        <v>649.9</v>
      </c>
      <c r="AK42">
        <v>634.54999999999995</v>
      </c>
      <c r="AL42">
        <v>643.45000000000005</v>
      </c>
      <c r="AM42">
        <v>2.0500000000000682</v>
      </c>
      <c r="AN42">
        <v>0.31961334580605988</v>
      </c>
      <c r="AO42" s="1">
        <f t="shared" si="52"/>
        <v>-0.27123372597644141</v>
      </c>
      <c r="AP42" s="1">
        <f t="shared" si="53"/>
        <v>0.27123372597644141</v>
      </c>
      <c r="AQ42" s="1">
        <f t="shared" si="54"/>
        <v>0.72845629262243194</v>
      </c>
      <c r="AR42" s="1">
        <f t="shared" si="55"/>
        <v>1.3831688553889332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3014.95</v>
      </c>
      <c r="C43">
        <v>3039</v>
      </c>
      <c r="D43">
        <v>2956</v>
      </c>
      <c r="E43">
        <v>3028.5</v>
      </c>
      <c r="F43">
        <v>36.25</v>
      </c>
      <c r="G43">
        <v>1.2114629459436881</v>
      </c>
      <c r="H43" s="1">
        <f t="shared" si="31"/>
        <v>0.44942702200700452</v>
      </c>
      <c r="I43" s="1">
        <f t="shared" si="32"/>
        <v>0.44942702200700452</v>
      </c>
      <c r="J43" s="1">
        <f t="shared" si="33"/>
        <v>0.34670629024269439</v>
      </c>
      <c r="K43" s="1">
        <f t="shared" si="34"/>
        <v>1.9552563060747219</v>
      </c>
      <c r="L43" s="1" t="str">
        <f t="shared" si="35"/>
        <v>YES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2949.15</v>
      </c>
      <c r="T43">
        <v>3007.7</v>
      </c>
      <c r="U43">
        <v>2948.75</v>
      </c>
      <c r="V43">
        <v>2992.25</v>
      </c>
      <c r="W43">
        <v>43.5</v>
      </c>
      <c r="X43">
        <v>1.475201356506995</v>
      </c>
      <c r="Y43" s="1">
        <f t="shared" si="42"/>
        <v>1.4614380414695729</v>
      </c>
      <c r="Z43" s="1">
        <f t="shared" si="43"/>
        <v>1.4614380414695729</v>
      </c>
      <c r="AA43" s="1">
        <f t="shared" si="44"/>
        <v>0.51633386247806234</v>
      </c>
      <c r="AB43" s="1">
        <f t="shared" si="45"/>
        <v>1.356323008324741E-2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2920</v>
      </c>
      <c r="AJ43">
        <v>2957.4</v>
      </c>
      <c r="AK43">
        <v>2888.25</v>
      </c>
      <c r="AL43">
        <v>2948.75</v>
      </c>
      <c r="AM43">
        <v>44.75</v>
      </c>
      <c r="AN43">
        <v>1.540977961432507</v>
      </c>
      <c r="AO43" s="1">
        <f t="shared" si="52"/>
        <v>0.9845890410958904</v>
      </c>
      <c r="AP43" s="1">
        <f t="shared" si="53"/>
        <v>0.9845890410958904</v>
      </c>
      <c r="AQ43" s="1">
        <f t="shared" si="54"/>
        <v>0.29334463755829049</v>
      </c>
      <c r="AR43" s="1">
        <f t="shared" si="55"/>
        <v>1.0873287671232876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179</v>
      </c>
      <c r="C44">
        <v>180.5</v>
      </c>
      <c r="D44">
        <v>174.6</v>
      </c>
      <c r="E44">
        <v>175.8</v>
      </c>
      <c r="F44">
        <v>-2.8499999999999939</v>
      </c>
      <c r="G44">
        <v>-1.5952980688497029</v>
      </c>
      <c r="H44" s="1">
        <f t="shared" si="31"/>
        <v>-1.7877094972066976</v>
      </c>
      <c r="I44" s="1">
        <f t="shared" si="32"/>
        <v>1.7877094972066976</v>
      </c>
      <c r="J44" s="1">
        <f t="shared" si="33"/>
        <v>0.83798882681564246</v>
      </c>
      <c r="K44" s="1">
        <f t="shared" si="34"/>
        <v>0.6825938566552997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178.7</v>
      </c>
      <c r="T44">
        <v>180</v>
      </c>
      <c r="U44">
        <v>174.8</v>
      </c>
      <c r="V44">
        <v>178.65</v>
      </c>
      <c r="W44">
        <v>2</v>
      </c>
      <c r="X44">
        <v>1.132182281347297</v>
      </c>
      <c r="Y44" s="1">
        <f t="shared" si="42"/>
        <v>-2.7979854504747038E-2</v>
      </c>
      <c r="Z44" s="1">
        <f t="shared" si="43"/>
        <v>2.7979854504747038E-2</v>
      </c>
      <c r="AA44" s="1">
        <f t="shared" si="44"/>
        <v>0.72747621712367738</v>
      </c>
      <c r="AB44" s="1">
        <f t="shared" si="45"/>
        <v>2.1550517772180209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185</v>
      </c>
      <c r="AJ44">
        <v>185.3</v>
      </c>
      <c r="AK44">
        <v>173.35</v>
      </c>
      <c r="AL44">
        <v>176.65</v>
      </c>
      <c r="AM44">
        <v>-6.1500000000000057</v>
      </c>
      <c r="AN44">
        <v>-3.3643326039387329</v>
      </c>
      <c r="AO44" s="1">
        <f t="shared" si="52"/>
        <v>-4.5135135135135105</v>
      </c>
      <c r="AP44" s="1">
        <f t="shared" si="53"/>
        <v>4.5135135135135105</v>
      </c>
      <c r="AQ44" s="1">
        <f t="shared" si="54"/>
        <v>0.16216216216216831</v>
      </c>
      <c r="AR44" s="1">
        <f t="shared" si="55"/>
        <v>1.8681007642230463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NO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199.9</v>
      </c>
      <c r="C45">
        <v>201.15</v>
      </c>
      <c r="D45">
        <v>195.15</v>
      </c>
      <c r="E45">
        <v>196.05</v>
      </c>
      <c r="F45">
        <v>-3.0999999999999939</v>
      </c>
      <c r="G45">
        <v>-1.5566156163695679</v>
      </c>
      <c r="H45" s="1">
        <f t="shared" si="31"/>
        <v>-1.9259629814907424</v>
      </c>
      <c r="I45" s="1">
        <f t="shared" si="32"/>
        <v>1.9259629814907424</v>
      </c>
      <c r="J45" s="1">
        <f t="shared" si="33"/>
        <v>0.62531265632816402</v>
      </c>
      <c r="K45" s="1">
        <f t="shared" si="34"/>
        <v>0.4590665646518774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202.5</v>
      </c>
      <c r="T45">
        <v>204.25</v>
      </c>
      <c r="U45">
        <v>197.2</v>
      </c>
      <c r="V45">
        <v>199.15</v>
      </c>
      <c r="W45">
        <v>-2.0499999999999829</v>
      </c>
      <c r="X45">
        <v>-1.018886679920469</v>
      </c>
      <c r="Y45" s="1">
        <f t="shared" si="42"/>
        <v>-1.6543209876543181</v>
      </c>
      <c r="Z45" s="1">
        <f t="shared" si="43"/>
        <v>1.6543209876543181</v>
      </c>
      <c r="AA45" s="1">
        <f t="shared" si="44"/>
        <v>0.86419753086419748</v>
      </c>
      <c r="AB45" s="1">
        <f t="shared" si="45"/>
        <v>0.97916143610344819</v>
      </c>
      <c r="AC45" s="1" t="str">
        <f t="shared" si="46"/>
        <v>NO</v>
      </c>
      <c r="AD45" s="1" t="str">
        <f t="shared" si="47"/>
        <v>NO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195</v>
      </c>
      <c r="AJ45">
        <v>202.2</v>
      </c>
      <c r="AK45">
        <v>194.5</v>
      </c>
      <c r="AL45">
        <v>201.2</v>
      </c>
      <c r="AM45">
        <v>7.4499999999999886</v>
      </c>
      <c r="AN45">
        <v>3.8451612903225749</v>
      </c>
      <c r="AO45" s="1">
        <f t="shared" si="52"/>
        <v>3.1794871794871735</v>
      </c>
      <c r="AP45" s="1">
        <f t="shared" si="53"/>
        <v>3.1794871794871735</v>
      </c>
      <c r="AQ45" s="1">
        <f t="shared" si="54"/>
        <v>0.49701789264413521</v>
      </c>
      <c r="AR45" s="1">
        <f t="shared" si="55"/>
        <v>0.25641025641025639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NO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2167</v>
      </c>
      <c r="C46">
        <v>2169.6999999999998</v>
      </c>
      <c r="D46">
        <v>2115</v>
      </c>
      <c r="E46">
        <v>2123.5</v>
      </c>
      <c r="F46">
        <v>-35.75</v>
      </c>
      <c r="G46">
        <v>-1.655667477133264</v>
      </c>
      <c r="H46" s="1">
        <f t="shared" si="31"/>
        <v>-2.0073834794646981</v>
      </c>
      <c r="I46" s="1">
        <f t="shared" si="32"/>
        <v>2.0073834794646981</v>
      </c>
      <c r="J46" s="1">
        <f t="shared" si="33"/>
        <v>0.12459621596676596</v>
      </c>
      <c r="K46" s="1">
        <f t="shared" si="34"/>
        <v>0.40028255238992233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2125</v>
      </c>
      <c r="T46">
        <v>2169</v>
      </c>
      <c r="U46">
        <v>2124.5</v>
      </c>
      <c r="V46">
        <v>2159.25</v>
      </c>
      <c r="W46">
        <v>25.349999999999909</v>
      </c>
      <c r="X46">
        <v>1.187965696611833</v>
      </c>
      <c r="Y46" s="1">
        <f t="shared" si="42"/>
        <v>1.6117647058823528</v>
      </c>
      <c r="Z46" s="1">
        <f t="shared" si="43"/>
        <v>1.6117647058823528</v>
      </c>
      <c r="AA46" s="1">
        <f t="shared" si="44"/>
        <v>0.45154567558179926</v>
      </c>
      <c r="AB46" s="1">
        <f t="shared" si="45"/>
        <v>2.3529411764705882E-2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2142</v>
      </c>
      <c r="AJ46">
        <v>2143.6</v>
      </c>
      <c r="AK46">
        <v>2118.1999999999998</v>
      </c>
      <c r="AL46">
        <v>2133.9</v>
      </c>
      <c r="AM46">
        <v>1.6500000000000909</v>
      </c>
      <c r="AN46">
        <v>7.7383046078090795E-2</v>
      </c>
      <c r="AO46" s="1">
        <f t="shared" si="52"/>
        <v>-0.37815126050419745</v>
      </c>
      <c r="AP46" s="1">
        <f t="shared" si="53"/>
        <v>0.37815126050419745</v>
      </c>
      <c r="AQ46" s="1">
        <f t="shared" si="54"/>
        <v>7.4696545284776331E-2</v>
      </c>
      <c r="AR46" s="1">
        <f t="shared" si="55"/>
        <v>0.73574206851306401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237.7</v>
      </c>
      <c r="C47">
        <v>238.45</v>
      </c>
      <c r="D47">
        <v>222.5</v>
      </c>
      <c r="E47">
        <v>223.95</v>
      </c>
      <c r="F47">
        <v>-13.75</v>
      </c>
      <c r="G47">
        <v>-5.7846024400504836</v>
      </c>
      <c r="H47" s="1">
        <f t="shared" si="31"/>
        <v>-5.7846024400504836</v>
      </c>
      <c r="I47" s="1">
        <f t="shared" si="32"/>
        <v>5.7846024400504836</v>
      </c>
      <c r="J47" s="1">
        <f t="shared" si="33"/>
        <v>0.3155237694572991</v>
      </c>
      <c r="K47" s="1">
        <f t="shared" si="34"/>
        <v>0.64746595222147296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221.2</v>
      </c>
      <c r="T47">
        <v>239</v>
      </c>
      <c r="U47">
        <v>218</v>
      </c>
      <c r="V47">
        <v>237.7</v>
      </c>
      <c r="W47">
        <v>16.449999999999989</v>
      </c>
      <c r="X47">
        <v>7.4350282485875647</v>
      </c>
      <c r="Y47" s="1">
        <f t="shared" si="42"/>
        <v>7.4593128390596748</v>
      </c>
      <c r="Z47" s="1">
        <f t="shared" si="43"/>
        <v>7.4593128390596748</v>
      </c>
      <c r="AA47" s="1">
        <f t="shared" si="44"/>
        <v>0.54690786705932326</v>
      </c>
      <c r="AB47" s="1">
        <f t="shared" si="45"/>
        <v>1.4466546112115681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219.05</v>
      </c>
      <c r="AJ47">
        <v>222.45</v>
      </c>
      <c r="AK47">
        <v>218</v>
      </c>
      <c r="AL47">
        <v>221.25</v>
      </c>
      <c r="AM47">
        <v>5.0500000000000114</v>
      </c>
      <c r="AN47">
        <v>2.335800185013881</v>
      </c>
      <c r="AO47" s="1">
        <f t="shared" si="52"/>
        <v>1.0043369093814145</v>
      </c>
      <c r="AP47" s="1">
        <f t="shared" si="53"/>
        <v>1.0043369093814145</v>
      </c>
      <c r="AQ47" s="1">
        <f t="shared" si="54"/>
        <v>0.54237288135592698</v>
      </c>
      <c r="AR47" s="1">
        <f t="shared" si="55"/>
        <v>0.47934261584113735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1781</v>
      </c>
      <c r="C48">
        <v>1796.85</v>
      </c>
      <c r="D48">
        <v>1728.4</v>
      </c>
      <c r="E48">
        <v>1738</v>
      </c>
      <c r="F48">
        <v>-30.150000000000091</v>
      </c>
      <c r="G48">
        <v>-1.705172072505166</v>
      </c>
      <c r="H48" s="1">
        <f t="shared" si="31"/>
        <v>-2.4143739472206627</v>
      </c>
      <c r="I48" s="1">
        <f t="shared" si="32"/>
        <v>2.4143739472206627</v>
      </c>
      <c r="J48" s="1">
        <f t="shared" si="33"/>
        <v>0.8899494665917973</v>
      </c>
      <c r="K48" s="1">
        <f t="shared" si="34"/>
        <v>0.55235903337168635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1771</v>
      </c>
      <c r="T48">
        <v>1786</v>
      </c>
      <c r="U48">
        <v>1760</v>
      </c>
      <c r="V48">
        <v>1768.15</v>
      </c>
      <c r="W48">
        <v>-9.2999999999999545</v>
      </c>
      <c r="X48">
        <v>-0.52322146895833654</v>
      </c>
      <c r="Y48" s="1">
        <f t="shared" si="42"/>
        <v>-0.16092603049124274</v>
      </c>
      <c r="Z48" s="1">
        <f t="shared" si="43"/>
        <v>0.16092603049124274</v>
      </c>
      <c r="AA48" s="1">
        <f t="shared" si="44"/>
        <v>0.84697910784867303</v>
      </c>
      <c r="AB48" s="1">
        <f t="shared" si="45"/>
        <v>0.46093374430902867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1781</v>
      </c>
      <c r="AJ48">
        <v>1792.95</v>
      </c>
      <c r="AK48">
        <v>1760</v>
      </c>
      <c r="AL48">
        <v>1777.45</v>
      </c>
      <c r="AM48">
        <v>16.700000000000049</v>
      </c>
      <c r="AN48">
        <v>0.94845946329689312</v>
      </c>
      <c r="AO48" s="1">
        <f t="shared" si="52"/>
        <v>-0.19932622122402888</v>
      </c>
      <c r="AP48" s="1">
        <f t="shared" si="53"/>
        <v>0.19932622122402888</v>
      </c>
      <c r="AQ48" s="1">
        <f t="shared" si="54"/>
        <v>0.67097136440202387</v>
      </c>
      <c r="AR48" s="1">
        <f t="shared" si="55"/>
        <v>0.98174350895946694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NO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373.5</v>
      </c>
      <c r="C49">
        <v>373.85</v>
      </c>
      <c r="D49">
        <v>359.35</v>
      </c>
      <c r="E49">
        <v>363.7</v>
      </c>
      <c r="F49">
        <v>-6.8000000000000114</v>
      </c>
      <c r="G49">
        <v>-1.8353576248313119</v>
      </c>
      <c r="H49" s="1">
        <f t="shared" si="31"/>
        <v>-2.6238286479250363</v>
      </c>
      <c r="I49" s="1">
        <f t="shared" si="32"/>
        <v>2.6238286479250363</v>
      </c>
      <c r="J49" s="1">
        <f t="shared" si="33"/>
        <v>9.3708165997328716E-2</v>
      </c>
      <c r="K49" s="1">
        <f t="shared" si="34"/>
        <v>1.1960406928787368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373</v>
      </c>
      <c r="T49">
        <v>373.65</v>
      </c>
      <c r="U49">
        <v>365.1</v>
      </c>
      <c r="V49">
        <v>370.5</v>
      </c>
      <c r="W49">
        <v>-0.1999999999999886</v>
      </c>
      <c r="X49">
        <v>-5.3951982735362447E-2</v>
      </c>
      <c r="Y49" s="1">
        <f t="shared" si="42"/>
        <v>-0.67024128686327078</v>
      </c>
      <c r="Z49" s="1">
        <f t="shared" si="43"/>
        <v>0.67024128686327078</v>
      </c>
      <c r="AA49" s="1">
        <f t="shared" si="44"/>
        <v>0.1742627345844443</v>
      </c>
      <c r="AB49" s="1">
        <f t="shared" si="45"/>
        <v>1.4574898785425041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371.7</v>
      </c>
      <c r="AJ49">
        <v>375</v>
      </c>
      <c r="AK49">
        <v>365.45</v>
      </c>
      <c r="AL49">
        <v>370.7</v>
      </c>
      <c r="AM49">
        <v>3.0999999999999659</v>
      </c>
      <c r="AN49">
        <v>0.84330794341674797</v>
      </c>
      <c r="AO49" s="1">
        <f t="shared" si="52"/>
        <v>-0.26903416733925206</v>
      </c>
      <c r="AP49" s="1">
        <f t="shared" si="53"/>
        <v>0.26903416733925206</v>
      </c>
      <c r="AQ49" s="1">
        <f t="shared" si="54"/>
        <v>0.88781275221953493</v>
      </c>
      <c r="AR49" s="1">
        <f t="shared" si="55"/>
        <v>1.4162395468033451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1312</v>
      </c>
      <c r="C50">
        <v>1335.05</v>
      </c>
      <c r="D50">
        <v>1295</v>
      </c>
      <c r="E50">
        <v>1305.3499999999999</v>
      </c>
      <c r="F50">
        <v>7.1499999999998636</v>
      </c>
      <c r="G50">
        <v>0.55076259436141295</v>
      </c>
      <c r="H50" s="1">
        <f t="shared" si="31"/>
        <v>-0.50685975609756795</v>
      </c>
      <c r="I50" s="1">
        <f t="shared" si="32"/>
        <v>0.50685975609756795</v>
      </c>
      <c r="J50" s="1">
        <f t="shared" si="33"/>
        <v>1.7568597560975576</v>
      </c>
      <c r="K50" s="1">
        <f t="shared" si="34"/>
        <v>0.79289079557206199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1256.0999999999999</v>
      </c>
      <c r="T50">
        <v>1309</v>
      </c>
      <c r="U50">
        <v>1254</v>
      </c>
      <c r="V50">
        <v>1298.2</v>
      </c>
      <c r="W50">
        <v>44.900000000000091</v>
      </c>
      <c r="X50">
        <v>3.5825420888853499</v>
      </c>
      <c r="Y50" s="1">
        <f t="shared" si="42"/>
        <v>3.3516439773903466</v>
      </c>
      <c r="Z50" s="1">
        <f t="shared" si="43"/>
        <v>3.3516439773903466</v>
      </c>
      <c r="AA50" s="1">
        <f t="shared" si="44"/>
        <v>0.83192112155291587</v>
      </c>
      <c r="AB50" s="1">
        <f t="shared" si="45"/>
        <v>0.16718414139000948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1228</v>
      </c>
      <c r="AJ50">
        <v>1274.95</v>
      </c>
      <c r="AK50">
        <v>1225</v>
      </c>
      <c r="AL50">
        <v>1253.3</v>
      </c>
      <c r="AM50">
        <v>35.349999999999909</v>
      </c>
      <c r="AN50">
        <v>2.9024179974547319</v>
      </c>
      <c r="AO50" s="1">
        <f t="shared" si="52"/>
        <v>2.0602605863192145</v>
      </c>
      <c r="AP50" s="1">
        <f t="shared" si="53"/>
        <v>2.0602605863192145</v>
      </c>
      <c r="AQ50" s="1">
        <f t="shared" si="54"/>
        <v>1.7274395595627619</v>
      </c>
      <c r="AR50" s="1">
        <f t="shared" si="55"/>
        <v>0.24429967426710095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443.85</v>
      </c>
      <c r="C51">
        <v>445</v>
      </c>
      <c r="D51">
        <v>428.1</v>
      </c>
      <c r="E51">
        <v>430.35</v>
      </c>
      <c r="F51">
        <v>-8.7999999999999545</v>
      </c>
      <c r="G51">
        <v>-2.0038711146532968</v>
      </c>
      <c r="H51" s="1">
        <f t="shared" si="31"/>
        <v>-3.0415680973301789</v>
      </c>
      <c r="I51" s="1">
        <f t="shared" si="32"/>
        <v>3.0415680973301789</v>
      </c>
      <c r="J51" s="1">
        <f t="shared" si="33"/>
        <v>0.25909654162441753</v>
      </c>
      <c r="K51" s="1">
        <f t="shared" si="34"/>
        <v>0.52283025444405717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449.4</v>
      </c>
      <c r="T51">
        <v>452.7</v>
      </c>
      <c r="U51">
        <v>435.2</v>
      </c>
      <c r="V51">
        <v>439.15</v>
      </c>
      <c r="W51">
        <v>-8</v>
      </c>
      <c r="X51">
        <v>-1.7891088001789111</v>
      </c>
      <c r="Y51" s="1">
        <f t="shared" si="42"/>
        <v>-2.2808188696039164</v>
      </c>
      <c r="Z51" s="1">
        <f t="shared" si="43"/>
        <v>2.2808188696039164</v>
      </c>
      <c r="AA51" s="1">
        <f t="shared" si="44"/>
        <v>0.7343124165554098</v>
      </c>
      <c r="AB51" s="1">
        <f t="shared" si="45"/>
        <v>0.89946487532733443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436</v>
      </c>
      <c r="AJ51">
        <v>450</v>
      </c>
      <c r="AK51">
        <v>435.05</v>
      </c>
      <c r="AL51">
        <v>447.15</v>
      </c>
      <c r="AM51">
        <v>12.75</v>
      </c>
      <c r="AN51">
        <v>2.9350828729281768</v>
      </c>
      <c r="AO51" s="1">
        <f t="shared" si="52"/>
        <v>2.5573394495412796</v>
      </c>
      <c r="AP51" s="1">
        <f t="shared" si="53"/>
        <v>2.5573394495412796</v>
      </c>
      <c r="AQ51" s="1">
        <f t="shared" si="54"/>
        <v>0.63737001006374217</v>
      </c>
      <c r="AR51" s="1">
        <f t="shared" si="55"/>
        <v>0.21788990825687815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185.8</v>
      </c>
      <c r="C52">
        <v>185.85</v>
      </c>
      <c r="D52">
        <v>183</v>
      </c>
      <c r="E52">
        <v>183.35</v>
      </c>
      <c r="F52">
        <v>-0.59999999999999432</v>
      </c>
      <c r="G52">
        <v>-0.32617559119325601</v>
      </c>
      <c r="H52" s="1">
        <f t="shared" si="31"/>
        <v>-1.318622174381064</v>
      </c>
      <c r="I52" s="1">
        <f t="shared" si="32"/>
        <v>1.318622174381064</v>
      </c>
      <c r="J52" s="1">
        <f t="shared" si="33"/>
        <v>2.6910656620012349E-2</v>
      </c>
      <c r="K52" s="1">
        <f t="shared" si="34"/>
        <v>0.19089173711480464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184.9</v>
      </c>
      <c r="T52">
        <v>186.5</v>
      </c>
      <c r="U52">
        <v>182.75</v>
      </c>
      <c r="V52">
        <v>183.95</v>
      </c>
      <c r="W52">
        <v>-0.95000000000001705</v>
      </c>
      <c r="X52">
        <v>-0.51379123850731045</v>
      </c>
      <c r="Y52" s="1">
        <f t="shared" si="42"/>
        <v>-0.51379123850731045</v>
      </c>
      <c r="Z52" s="1">
        <f t="shared" si="43"/>
        <v>0.51379123850731045</v>
      </c>
      <c r="AA52" s="1">
        <f t="shared" si="44"/>
        <v>0.8653326122228201</v>
      </c>
      <c r="AB52" s="1">
        <f t="shared" si="45"/>
        <v>0.65235118238651191</v>
      </c>
      <c r="AC52" s="1" t="str">
        <f t="shared" si="46"/>
        <v>NO</v>
      </c>
      <c r="AD52" s="1" t="str">
        <f t="shared" si="47"/>
        <v>NO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184.1</v>
      </c>
      <c r="AJ52">
        <v>185.7</v>
      </c>
      <c r="AK52">
        <v>183.2</v>
      </c>
      <c r="AL52">
        <v>184.9</v>
      </c>
      <c r="AM52">
        <v>1.0999999999999941</v>
      </c>
      <c r="AN52">
        <v>0.59847660500543753</v>
      </c>
      <c r="AO52" s="1">
        <f t="shared" si="52"/>
        <v>0.43454644215101107</v>
      </c>
      <c r="AP52" s="1">
        <f t="shared" si="53"/>
        <v>0.43454644215101107</v>
      </c>
      <c r="AQ52" s="1">
        <f t="shared" si="54"/>
        <v>0.43266630611140233</v>
      </c>
      <c r="AR52" s="1">
        <f t="shared" si="55"/>
        <v>0.48886474741988362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NO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83.2</v>
      </c>
      <c r="C53">
        <v>83.8</v>
      </c>
      <c r="D53">
        <v>82.35</v>
      </c>
      <c r="E53">
        <v>82.7</v>
      </c>
      <c r="F53">
        <v>-0.39999999999999147</v>
      </c>
      <c r="G53">
        <v>-0.48134777376653609</v>
      </c>
      <c r="H53" s="1">
        <f t="shared" si="31"/>
        <v>-0.60096153846153844</v>
      </c>
      <c r="I53" s="1">
        <f t="shared" si="32"/>
        <v>0.60096153846153844</v>
      </c>
      <c r="J53" s="1">
        <f t="shared" si="33"/>
        <v>0.72115384615383926</v>
      </c>
      <c r="K53" s="1">
        <f t="shared" si="34"/>
        <v>0.4232164449818725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83.3</v>
      </c>
      <c r="T53">
        <v>84</v>
      </c>
      <c r="U53">
        <v>82.05</v>
      </c>
      <c r="V53">
        <v>83.1</v>
      </c>
      <c r="W53">
        <v>-0.45000000000000279</v>
      </c>
      <c r="X53">
        <v>-0.53859964093357615</v>
      </c>
      <c r="Y53" s="1">
        <f t="shared" si="42"/>
        <v>-0.24009603841536956</v>
      </c>
      <c r="Z53" s="1">
        <f t="shared" si="43"/>
        <v>0.24009603841536956</v>
      </c>
      <c r="AA53" s="1">
        <f t="shared" si="44"/>
        <v>0.84033613445378497</v>
      </c>
      <c r="AB53" s="1">
        <f t="shared" si="45"/>
        <v>1.2635379061371808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80.7</v>
      </c>
      <c r="AJ53">
        <v>83.95</v>
      </c>
      <c r="AK53">
        <v>80.7</v>
      </c>
      <c r="AL53">
        <v>83.55</v>
      </c>
      <c r="AM53">
        <v>3</v>
      </c>
      <c r="AN53">
        <v>3.7243947858472999</v>
      </c>
      <c r="AO53" s="1">
        <f t="shared" si="52"/>
        <v>3.5315985130111449</v>
      </c>
      <c r="AP53" s="1">
        <f t="shared" si="53"/>
        <v>3.5315985130111449</v>
      </c>
      <c r="AQ53" s="1">
        <f t="shared" si="54"/>
        <v>0.47875523638540479</v>
      </c>
      <c r="AR53" s="1">
        <f t="shared" si="55"/>
        <v>0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405.1</v>
      </c>
      <c r="C54">
        <v>414</v>
      </c>
      <c r="D54">
        <v>402.8</v>
      </c>
      <c r="E54">
        <v>408.8</v>
      </c>
      <c r="F54">
        <v>5.6500000000000341</v>
      </c>
      <c r="G54">
        <v>1.401463475133333</v>
      </c>
      <c r="H54" s="1">
        <f t="shared" si="31"/>
        <v>0.91335472722784206</v>
      </c>
      <c r="I54" s="1">
        <f t="shared" si="32"/>
        <v>0.91335472722784206</v>
      </c>
      <c r="J54" s="1">
        <f t="shared" si="33"/>
        <v>1.2720156555772966</v>
      </c>
      <c r="K54" s="1">
        <f t="shared" si="34"/>
        <v>0.5677610466551497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390</v>
      </c>
      <c r="T54">
        <v>405</v>
      </c>
      <c r="U54">
        <v>389</v>
      </c>
      <c r="V54">
        <v>403.15</v>
      </c>
      <c r="W54">
        <v>14.849999999999969</v>
      </c>
      <c r="X54">
        <v>3.824362606232286</v>
      </c>
      <c r="Y54" s="1">
        <f t="shared" si="42"/>
        <v>3.3717948717948656</v>
      </c>
      <c r="Z54" s="1">
        <f t="shared" si="43"/>
        <v>3.3717948717948656</v>
      </c>
      <c r="AA54" s="1">
        <f t="shared" si="44"/>
        <v>0.45888627061888199</v>
      </c>
      <c r="AB54" s="1">
        <f t="shared" si="45"/>
        <v>0.25641025641025639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393.5</v>
      </c>
      <c r="AJ54">
        <v>399</v>
      </c>
      <c r="AK54">
        <v>383.6</v>
      </c>
      <c r="AL54">
        <v>388.3</v>
      </c>
      <c r="AM54">
        <v>-3.1999999999999891</v>
      </c>
      <c r="AN54">
        <v>-0.81736909323115936</v>
      </c>
      <c r="AO54" s="1">
        <f t="shared" si="52"/>
        <v>-1.321473951715372</v>
      </c>
      <c r="AP54" s="1">
        <f t="shared" si="53"/>
        <v>1.321473951715372</v>
      </c>
      <c r="AQ54" s="1">
        <f t="shared" si="54"/>
        <v>1.3977128335451081</v>
      </c>
      <c r="AR54" s="1">
        <f t="shared" si="55"/>
        <v>1.2104043265516324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617.1</v>
      </c>
      <c r="C55">
        <v>620</v>
      </c>
      <c r="D55">
        <v>603.85</v>
      </c>
      <c r="E55">
        <v>609.35</v>
      </c>
      <c r="F55">
        <v>-1</v>
      </c>
      <c r="G55">
        <v>-0.16384041943147379</v>
      </c>
      <c r="H55" s="1">
        <f t="shared" si="31"/>
        <v>-1.2558742505266569</v>
      </c>
      <c r="I55" s="1">
        <f t="shared" si="32"/>
        <v>1.2558742505266569</v>
      </c>
      <c r="J55" s="1">
        <f t="shared" si="33"/>
        <v>0.46994004213255181</v>
      </c>
      <c r="K55" s="1">
        <f t="shared" si="34"/>
        <v>0.90260113235414785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618</v>
      </c>
      <c r="T55">
        <v>622.4</v>
      </c>
      <c r="U55">
        <v>603.25</v>
      </c>
      <c r="V55">
        <v>610.35</v>
      </c>
      <c r="W55">
        <v>-10.100000000000019</v>
      </c>
      <c r="X55">
        <v>-1.627850753485377</v>
      </c>
      <c r="Y55" s="1">
        <f t="shared" si="42"/>
        <v>-1.2378640776698993</v>
      </c>
      <c r="Z55" s="1">
        <f t="shared" si="43"/>
        <v>1.2378640776698993</v>
      </c>
      <c r="AA55" s="1">
        <f t="shared" si="44"/>
        <v>0.71197411003235878</v>
      </c>
      <c r="AB55" s="1">
        <f t="shared" si="45"/>
        <v>1.1632669779634672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614</v>
      </c>
      <c r="AJ55">
        <v>627.79999999999995</v>
      </c>
      <c r="AK55">
        <v>610</v>
      </c>
      <c r="AL55">
        <v>620.45000000000005</v>
      </c>
      <c r="AM55">
        <v>15.850000000000019</v>
      </c>
      <c r="AN55">
        <v>2.6215679788289812</v>
      </c>
      <c r="AO55" s="1">
        <f t="shared" si="52"/>
        <v>1.0504885993485416</v>
      </c>
      <c r="AP55" s="1">
        <f t="shared" si="53"/>
        <v>1.0504885993485416</v>
      </c>
      <c r="AQ55" s="1">
        <f t="shared" si="54"/>
        <v>1.1846240631799354</v>
      </c>
      <c r="AR55" s="1">
        <f t="shared" si="55"/>
        <v>0.65146579804560267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3384.85</v>
      </c>
      <c r="C56">
        <v>3455</v>
      </c>
      <c r="D56">
        <v>3381</v>
      </c>
      <c r="E56">
        <v>3434.1</v>
      </c>
      <c r="F56">
        <v>49.25</v>
      </c>
      <c r="G56">
        <v>1.4550127775233761</v>
      </c>
      <c r="H56" s="1">
        <f t="shared" si="31"/>
        <v>1.4550127775233763</v>
      </c>
      <c r="I56" s="1">
        <f t="shared" si="32"/>
        <v>1.4550127775233763</v>
      </c>
      <c r="J56" s="1">
        <f t="shared" si="33"/>
        <v>0.60860196266853306</v>
      </c>
      <c r="K56" s="1">
        <f t="shared" si="34"/>
        <v>0.11374211560334754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3420</v>
      </c>
      <c r="T56">
        <v>3434.8</v>
      </c>
      <c r="U56">
        <v>3343.05</v>
      </c>
      <c r="V56">
        <v>3384.85</v>
      </c>
      <c r="W56">
        <v>-1.8499999999999091</v>
      </c>
      <c r="X56">
        <v>-5.4625446599932348E-2</v>
      </c>
      <c r="Y56" s="1">
        <f t="shared" si="42"/>
        <v>-1.0277777777777803</v>
      </c>
      <c r="Z56" s="1">
        <f t="shared" si="43"/>
        <v>1.0277777777777803</v>
      </c>
      <c r="AA56" s="1">
        <f t="shared" si="44"/>
        <v>0.43274853801170121</v>
      </c>
      <c r="AB56" s="1">
        <f t="shared" si="45"/>
        <v>1.234914397979223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3293</v>
      </c>
      <c r="AJ56">
        <v>3430</v>
      </c>
      <c r="AK56">
        <v>3240.25</v>
      </c>
      <c r="AL56">
        <v>3386.7</v>
      </c>
      <c r="AM56">
        <v>107</v>
      </c>
      <c r="AN56">
        <v>3.262493520748849</v>
      </c>
      <c r="AO56" s="1">
        <f t="shared" si="52"/>
        <v>2.8454296993622781</v>
      </c>
      <c r="AP56" s="1">
        <f t="shared" si="53"/>
        <v>2.8454296993622781</v>
      </c>
      <c r="AQ56" s="1">
        <f t="shared" si="54"/>
        <v>1.2785307231228094</v>
      </c>
      <c r="AR56" s="1">
        <f t="shared" si="55"/>
        <v>1.6018827816580625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957</v>
      </c>
      <c r="C57">
        <v>991.05</v>
      </c>
      <c r="D57">
        <v>948.3</v>
      </c>
      <c r="E57">
        <v>978.4</v>
      </c>
      <c r="F57">
        <v>32.699999999999932</v>
      </c>
      <c r="G57">
        <v>3.457756159458595</v>
      </c>
      <c r="H57" s="1">
        <f t="shared" si="31"/>
        <v>2.2361546499477511</v>
      </c>
      <c r="I57" s="1">
        <f t="shared" si="32"/>
        <v>2.2361546499477511</v>
      </c>
      <c r="J57" s="1">
        <f t="shared" si="33"/>
        <v>1.292927228127553</v>
      </c>
      <c r="K57" s="1">
        <f t="shared" si="34"/>
        <v>0.90909090909091395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934.9</v>
      </c>
      <c r="T57">
        <v>954.15</v>
      </c>
      <c r="U57">
        <v>931</v>
      </c>
      <c r="V57">
        <v>945.7</v>
      </c>
      <c r="W57">
        <v>5.6500000000000909</v>
      </c>
      <c r="X57">
        <v>0.60103186000745612</v>
      </c>
      <c r="Y57" s="1">
        <f t="shared" si="42"/>
        <v>1.1552037651085751</v>
      </c>
      <c r="Z57" s="1">
        <f t="shared" si="43"/>
        <v>1.1552037651085751</v>
      </c>
      <c r="AA57" s="1">
        <f t="shared" si="44"/>
        <v>0.89351802897324006</v>
      </c>
      <c r="AB57" s="1">
        <f t="shared" si="45"/>
        <v>0.4171569151780915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NO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935.3</v>
      </c>
      <c r="AJ57">
        <v>942</v>
      </c>
      <c r="AK57">
        <v>924.8</v>
      </c>
      <c r="AL57">
        <v>940.05</v>
      </c>
      <c r="AM57">
        <v>12.299999999999949</v>
      </c>
      <c r="AN57">
        <v>1.3257881972514101</v>
      </c>
      <c r="AO57" s="1">
        <f t="shared" si="52"/>
        <v>0.50785844114187961</v>
      </c>
      <c r="AP57" s="1">
        <f t="shared" si="53"/>
        <v>0.50785844114187961</v>
      </c>
      <c r="AQ57" s="1">
        <f t="shared" si="54"/>
        <v>0.20743577469284036</v>
      </c>
      <c r="AR57" s="1">
        <f t="shared" si="55"/>
        <v>1.1226344488399445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1300</v>
      </c>
      <c r="C58">
        <v>1328.35</v>
      </c>
      <c r="D58">
        <v>1290</v>
      </c>
      <c r="E58">
        <v>1321.15</v>
      </c>
      <c r="F58">
        <v>26.700000000000049</v>
      </c>
      <c r="G58">
        <v>2.0626520916219282</v>
      </c>
      <c r="H58" s="1">
        <f t="shared" si="31"/>
        <v>1.6269230769230838</v>
      </c>
      <c r="I58" s="1">
        <f t="shared" si="32"/>
        <v>1.6269230769230838</v>
      </c>
      <c r="J58" s="1">
        <f t="shared" si="33"/>
        <v>0.54497975248834862</v>
      </c>
      <c r="K58" s="1">
        <f t="shared" si="34"/>
        <v>0.76923076923076927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1265</v>
      </c>
      <c r="T58">
        <v>1301</v>
      </c>
      <c r="U58">
        <v>1238</v>
      </c>
      <c r="V58">
        <v>1294.45</v>
      </c>
      <c r="W58">
        <v>36.5</v>
      </c>
      <c r="X58">
        <v>2.9015461663818121</v>
      </c>
      <c r="Y58" s="1">
        <f t="shared" si="42"/>
        <v>2.3280632411067232</v>
      </c>
      <c r="Z58" s="1">
        <f t="shared" si="43"/>
        <v>2.3280632411067232</v>
      </c>
      <c r="AA58" s="1">
        <f t="shared" si="44"/>
        <v>0.50600641198964458</v>
      </c>
      <c r="AB58" s="1">
        <f t="shared" si="45"/>
        <v>2.1343873517786562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1259.9000000000001</v>
      </c>
      <c r="AJ58">
        <v>1284.8499999999999</v>
      </c>
      <c r="AK58">
        <v>1250</v>
      </c>
      <c r="AL58">
        <v>1257.95</v>
      </c>
      <c r="AM58">
        <v>9.4500000000000455</v>
      </c>
      <c r="AN58">
        <v>0.75690828994794113</v>
      </c>
      <c r="AO58" s="1">
        <f t="shared" si="52"/>
        <v>-0.15477418842765658</v>
      </c>
      <c r="AP58" s="1">
        <f t="shared" si="53"/>
        <v>0.15477418842765658</v>
      </c>
      <c r="AQ58" s="1">
        <f t="shared" si="54"/>
        <v>1.9803158980871352</v>
      </c>
      <c r="AR58" s="1">
        <f t="shared" si="55"/>
        <v>0.63198060336261741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287.10000000000002</v>
      </c>
      <c r="C59">
        <v>293.95</v>
      </c>
      <c r="D59">
        <v>285.60000000000002</v>
      </c>
      <c r="E59">
        <v>289.85000000000002</v>
      </c>
      <c r="F59">
        <v>2.0500000000000109</v>
      </c>
      <c r="G59">
        <v>0.71230020847811371</v>
      </c>
      <c r="H59" s="1">
        <f t="shared" si="31"/>
        <v>0.95785440613026818</v>
      </c>
      <c r="I59" s="1">
        <f t="shared" si="32"/>
        <v>0.95785440613026818</v>
      </c>
      <c r="J59" s="1">
        <f t="shared" si="33"/>
        <v>1.4145247541831865</v>
      </c>
      <c r="K59" s="1">
        <f t="shared" si="34"/>
        <v>0.52246603970741889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283.95</v>
      </c>
      <c r="T59">
        <v>289</v>
      </c>
      <c r="U59">
        <v>282.7</v>
      </c>
      <c r="V59">
        <v>287.8</v>
      </c>
      <c r="W59">
        <v>2.4499999999999891</v>
      </c>
      <c r="X59">
        <v>0.85859470825301853</v>
      </c>
      <c r="Y59" s="1">
        <f t="shared" si="42"/>
        <v>1.3558725127663402</v>
      </c>
      <c r="Z59" s="1">
        <f t="shared" si="43"/>
        <v>1.3558725127663402</v>
      </c>
      <c r="AA59" s="1">
        <f t="shared" si="44"/>
        <v>0.4169562195969384</v>
      </c>
      <c r="AB59" s="1">
        <f t="shared" si="45"/>
        <v>0.44021834830075718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289.35000000000002</v>
      </c>
      <c r="AJ59">
        <v>290.25</v>
      </c>
      <c r="AK59">
        <v>278.45</v>
      </c>
      <c r="AL59">
        <v>285.35000000000002</v>
      </c>
      <c r="AM59">
        <v>-1.5</v>
      </c>
      <c r="AN59">
        <v>-0.52292138748474803</v>
      </c>
      <c r="AO59" s="1">
        <f t="shared" si="52"/>
        <v>-1.3824088474166234</v>
      </c>
      <c r="AP59" s="1">
        <f t="shared" si="53"/>
        <v>1.3824088474166234</v>
      </c>
      <c r="AQ59" s="1">
        <f t="shared" si="54"/>
        <v>0.31104199066873239</v>
      </c>
      <c r="AR59" s="1">
        <f t="shared" si="55"/>
        <v>2.4180830558962798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1337</v>
      </c>
      <c r="C60">
        <v>1347.95</v>
      </c>
      <c r="D60">
        <v>1300</v>
      </c>
      <c r="E60">
        <v>1304.7</v>
      </c>
      <c r="F60">
        <v>-25.64999999999986</v>
      </c>
      <c r="G60">
        <v>-1.928064043296867</v>
      </c>
      <c r="H60" s="1">
        <f t="shared" si="31"/>
        <v>-2.4158563949139831</v>
      </c>
      <c r="I60" s="1">
        <f t="shared" si="32"/>
        <v>2.4158563949139831</v>
      </c>
      <c r="J60" s="1">
        <f t="shared" si="33"/>
        <v>0.8189977561705345</v>
      </c>
      <c r="K60" s="1">
        <f t="shared" si="34"/>
        <v>0.36023606959454629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1317</v>
      </c>
      <c r="T60">
        <v>1336.2</v>
      </c>
      <c r="U60">
        <v>1311</v>
      </c>
      <c r="V60">
        <v>1330.35</v>
      </c>
      <c r="W60">
        <v>10.849999999999911</v>
      </c>
      <c r="X60">
        <v>0.82228116710874632</v>
      </c>
      <c r="Y60" s="1">
        <f t="shared" si="42"/>
        <v>1.0136674259681024</v>
      </c>
      <c r="Z60" s="1">
        <f t="shared" si="43"/>
        <v>1.0136674259681024</v>
      </c>
      <c r="AA60" s="1">
        <f t="shared" si="44"/>
        <v>0.43973390461157869</v>
      </c>
      <c r="AB60" s="1">
        <f t="shared" si="45"/>
        <v>0.45558086560364464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YES</v>
      </c>
      <c r="AG60" s="1" t="str">
        <f t="shared" si="50"/>
        <v>NO</v>
      </c>
      <c r="AH60" s="1" t="str">
        <f t="shared" si="51"/>
        <v>NO</v>
      </c>
      <c r="AI60">
        <v>1330</v>
      </c>
      <c r="AJ60">
        <v>1343.05</v>
      </c>
      <c r="AK60">
        <v>1315.1</v>
      </c>
      <c r="AL60">
        <v>1319.5</v>
      </c>
      <c r="AM60">
        <v>-6.6500000000000909</v>
      </c>
      <c r="AN60">
        <v>-0.50145157033518761</v>
      </c>
      <c r="AO60" s="1">
        <f t="shared" si="52"/>
        <v>-0.78947368421052633</v>
      </c>
      <c r="AP60" s="1">
        <f t="shared" si="53"/>
        <v>0.78947368421052633</v>
      </c>
      <c r="AQ60" s="1">
        <f t="shared" si="54"/>
        <v>0.98120300751879352</v>
      </c>
      <c r="AR60" s="1">
        <f t="shared" si="55"/>
        <v>0.33345964380447829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NO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922.4</v>
      </c>
      <c r="C61">
        <v>923.35</v>
      </c>
      <c r="D61">
        <v>901</v>
      </c>
      <c r="E61">
        <v>902.1</v>
      </c>
      <c r="F61">
        <v>-15.299999999999949</v>
      </c>
      <c r="G61">
        <v>-1.667756703727922</v>
      </c>
      <c r="H61" s="1">
        <f t="shared" si="31"/>
        <v>-2.2007805724197698</v>
      </c>
      <c r="I61" s="1">
        <f t="shared" si="32"/>
        <v>2.2007805724197698</v>
      </c>
      <c r="J61" s="1">
        <f t="shared" si="33"/>
        <v>0.10299219427580719</v>
      </c>
      <c r="K61" s="1">
        <f t="shared" si="34"/>
        <v>0.1219377009200779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920</v>
      </c>
      <c r="T61">
        <v>921.55</v>
      </c>
      <c r="U61">
        <v>912</v>
      </c>
      <c r="V61">
        <v>917.4</v>
      </c>
      <c r="W61">
        <v>-3.5500000000000682</v>
      </c>
      <c r="X61">
        <v>-0.38547152396982121</v>
      </c>
      <c r="Y61" s="1">
        <f t="shared" si="42"/>
        <v>-0.28260869565217639</v>
      </c>
      <c r="Z61" s="1">
        <f t="shared" si="43"/>
        <v>0.28260869565217639</v>
      </c>
      <c r="AA61" s="1">
        <f t="shared" si="44"/>
        <v>0.16847826086956028</v>
      </c>
      <c r="AB61" s="1">
        <f t="shared" si="45"/>
        <v>0.58862001308044232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917.7</v>
      </c>
      <c r="AJ61">
        <v>923</v>
      </c>
      <c r="AK61">
        <v>912</v>
      </c>
      <c r="AL61">
        <v>920.95</v>
      </c>
      <c r="AM61">
        <v>11.450000000000051</v>
      </c>
      <c r="AN61">
        <v>1.258933479934035</v>
      </c>
      <c r="AO61" s="1">
        <f t="shared" si="52"/>
        <v>0.35414623515310012</v>
      </c>
      <c r="AP61" s="1">
        <f t="shared" si="53"/>
        <v>0.35414623515310012</v>
      </c>
      <c r="AQ61" s="1">
        <f t="shared" si="54"/>
        <v>0.22259623215157764</v>
      </c>
      <c r="AR61" s="1">
        <f t="shared" si="55"/>
        <v>0.6211180124223652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972.95</v>
      </c>
      <c r="C62">
        <v>972.95</v>
      </c>
      <c r="D62">
        <v>958</v>
      </c>
      <c r="E62">
        <v>968</v>
      </c>
      <c r="F62">
        <v>0.35000000000002268</v>
      </c>
      <c r="G62">
        <v>3.6170102826437532E-2</v>
      </c>
      <c r="H62" s="1">
        <f t="shared" si="31"/>
        <v>-0.50876201243640939</v>
      </c>
      <c r="I62" s="1">
        <f t="shared" si="32"/>
        <v>0.50876201243640939</v>
      </c>
      <c r="J62" s="1">
        <f t="shared" si="33"/>
        <v>0</v>
      </c>
      <c r="K62" s="1">
        <f t="shared" si="34"/>
        <v>1.0330578512396695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959.95</v>
      </c>
      <c r="T62">
        <v>973</v>
      </c>
      <c r="U62">
        <v>952.4</v>
      </c>
      <c r="V62">
        <v>967.65</v>
      </c>
      <c r="W62">
        <v>5.1499999999999773</v>
      </c>
      <c r="X62">
        <v>0.53506493506493269</v>
      </c>
      <c r="Y62" s="1">
        <f t="shared" si="42"/>
        <v>0.80212511068284087</v>
      </c>
      <c r="Z62" s="1">
        <f t="shared" si="43"/>
        <v>0.80212511068284087</v>
      </c>
      <c r="AA62" s="1">
        <f t="shared" si="44"/>
        <v>0.55288585748979724</v>
      </c>
      <c r="AB62" s="1">
        <f t="shared" si="45"/>
        <v>0.78649929683838415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942.5</v>
      </c>
      <c r="AJ62">
        <v>966</v>
      </c>
      <c r="AK62">
        <v>935.55</v>
      </c>
      <c r="AL62">
        <v>962.5</v>
      </c>
      <c r="AM62">
        <v>21.399999999999981</v>
      </c>
      <c r="AN62">
        <v>2.2739347571990201</v>
      </c>
      <c r="AO62" s="1">
        <f t="shared" si="52"/>
        <v>2.1220159151193632</v>
      </c>
      <c r="AP62" s="1">
        <f t="shared" si="53"/>
        <v>2.1220159151193632</v>
      </c>
      <c r="AQ62" s="1">
        <f t="shared" si="54"/>
        <v>0.36363636363636365</v>
      </c>
      <c r="AR62" s="1">
        <f t="shared" si="55"/>
        <v>0.73740053050398358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615</v>
      </c>
      <c r="C63">
        <v>629.4</v>
      </c>
      <c r="D63">
        <v>611.9</v>
      </c>
      <c r="E63">
        <v>615.29999999999995</v>
      </c>
      <c r="F63">
        <v>1.049999999999955</v>
      </c>
      <c r="G63">
        <v>0.1709401709401635</v>
      </c>
      <c r="H63" s="1">
        <f t="shared" si="31"/>
        <v>4.8780487804870654E-2</v>
      </c>
      <c r="I63" s="1">
        <f t="shared" si="32"/>
        <v>4.8780487804870654E-2</v>
      </c>
      <c r="J63" s="1">
        <f t="shared" si="33"/>
        <v>2.2915650901999065</v>
      </c>
      <c r="K63" s="1">
        <f t="shared" si="34"/>
        <v>0.50406504065041013</v>
      </c>
      <c r="L63" s="1" t="str">
        <f t="shared" si="35"/>
        <v>NO</v>
      </c>
      <c r="M63" t="str">
        <f t="shared" si="36"/>
        <v>NO</v>
      </c>
      <c r="N63" t="str">
        <f t="shared" si="37"/>
        <v>YES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614.9</v>
      </c>
      <c r="T63">
        <v>621.9</v>
      </c>
      <c r="U63">
        <v>612.1</v>
      </c>
      <c r="V63">
        <v>614.25</v>
      </c>
      <c r="W63">
        <v>-1.200000000000045</v>
      </c>
      <c r="X63">
        <v>-0.19497928345114071</v>
      </c>
      <c r="Y63" s="1">
        <f t="shared" si="42"/>
        <v>-0.10570824524312526</v>
      </c>
      <c r="Z63" s="1">
        <f t="shared" si="43"/>
        <v>0.10570824524312526</v>
      </c>
      <c r="AA63" s="1">
        <f t="shared" si="44"/>
        <v>1.1383964872336967</v>
      </c>
      <c r="AB63" s="1">
        <f t="shared" si="45"/>
        <v>0.35002035002034632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619.5</v>
      </c>
      <c r="AJ63">
        <v>623.9</v>
      </c>
      <c r="AK63">
        <v>612.9</v>
      </c>
      <c r="AL63">
        <v>615.45000000000005</v>
      </c>
      <c r="AM63">
        <v>1.550000000000068</v>
      </c>
      <c r="AN63">
        <v>0.25248411793452818</v>
      </c>
      <c r="AO63" s="1">
        <f t="shared" si="52"/>
        <v>-0.65375302663437518</v>
      </c>
      <c r="AP63" s="1">
        <f t="shared" si="53"/>
        <v>0.65375302663437518</v>
      </c>
      <c r="AQ63" s="1">
        <f t="shared" si="54"/>
        <v>0.71025020177562181</v>
      </c>
      <c r="AR63" s="1">
        <f t="shared" si="55"/>
        <v>0.41433097733366936</v>
      </c>
      <c r="AS63" t="str">
        <f t="shared" si="56"/>
        <v>NO</v>
      </c>
      <c r="AT63" t="str">
        <f t="shared" si="57"/>
        <v>NO</v>
      </c>
      <c r="AU63" t="str">
        <f t="shared" si="58"/>
        <v>YES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367.4</v>
      </c>
      <c r="C64">
        <v>371.7</v>
      </c>
      <c r="D64">
        <v>365.8</v>
      </c>
      <c r="E64">
        <v>370.55</v>
      </c>
      <c r="F64">
        <v>3.8500000000000232</v>
      </c>
      <c r="G64">
        <v>1.0499045541314489</v>
      </c>
      <c r="H64" s="1">
        <f t="shared" si="31"/>
        <v>0.85737615677736367</v>
      </c>
      <c r="I64" s="1">
        <f t="shared" si="32"/>
        <v>0.85737615677736367</v>
      </c>
      <c r="J64" s="1">
        <f t="shared" si="33"/>
        <v>0.31034948050195044</v>
      </c>
      <c r="K64" s="1">
        <f t="shared" si="34"/>
        <v>0.43549265106150409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362.35</v>
      </c>
      <c r="T64">
        <v>367.95</v>
      </c>
      <c r="U64">
        <v>362.3</v>
      </c>
      <c r="V64">
        <v>366.7</v>
      </c>
      <c r="W64">
        <v>3.3999999999999768</v>
      </c>
      <c r="X64">
        <v>0.93586567575006252</v>
      </c>
      <c r="Y64" s="1">
        <f t="shared" si="42"/>
        <v>1.2004967572788645</v>
      </c>
      <c r="Z64" s="1">
        <f t="shared" si="43"/>
        <v>1.2004967572788645</v>
      </c>
      <c r="AA64" s="1">
        <f t="shared" si="44"/>
        <v>0.3408781019907281</v>
      </c>
      <c r="AB64" s="1">
        <f t="shared" si="45"/>
        <v>1.3798813302059161E-2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365.8</v>
      </c>
      <c r="AJ64">
        <v>367.65</v>
      </c>
      <c r="AK64">
        <v>360.2</v>
      </c>
      <c r="AL64">
        <v>363.3</v>
      </c>
      <c r="AM64">
        <v>-0.69999999999998863</v>
      </c>
      <c r="AN64">
        <v>-0.19230769230768921</v>
      </c>
      <c r="AO64" s="1">
        <f t="shared" si="52"/>
        <v>-0.68343357025697105</v>
      </c>
      <c r="AP64" s="1">
        <f t="shared" si="53"/>
        <v>0.68343357025697105</v>
      </c>
      <c r="AQ64" s="1">
        <f t="shared" si="54"/>
        <v>0.50574084199014924</v>
      </c>
      <c r="AR64" s="1">
        <f t="shared" si="55"/>
        <v>0.85328929259565722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NO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7219</v>
      </c>
      <c r="C65">
        <v>7239.6</v>
      </c>
      <c r="D65">
        <v>7085</v>
      </c>
      <c r="E65">
        <v>7128.85</v>
      </c>
      <c r="F65">
        <v>-64.75</v>
      </c>
      <c r="G65">
        <v>-0.90010564946619209</v>
      </c>
      <c r="H65" s="1">
        <f t="shared" si="31"/>
        <v>-1.248787920764644</v>
      </c>
      <c r="I65" s="1">
        <f t="shared" si="32"/>
        <v>1.248787920764644</v>
      </c>
      <c r="J65" s="1">
        <f t="shared" si="33"/>
        <v>0.28535808283696307</v>
      </c>
      <c r="K65" s="1">
        <f t="shared" si="34"/>
        <v>0.61510622330390397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7279.95</v>
      </c>
      <c r="T65">
        <v>7349.9</v>
      </c>
      <c r="U65">
        <v>7175</v>
      </c>
      <c r="V65">
        <v>7193.6</v>
      </c>
      <c r="W65">
        <v>-38.049999999999272</v>
      </c>
      <c r="X65">
        <v>-0.5261593135729643</v>
      </c>
      <c r="Y65" s="1">
        <f t="shared" si="42"/>
        <v>-1.186134520154664</v>
      </c>
      <c r="Z65" s="1">
        <f t="shared" si="43"/>
        <v>1.186134520154664</v>
      </c>
      <c r="AA65" s="1">
        <f t="shared" si="44"/>
        <v>0.96085824765279726</v>
      </c>
      <c r="AB65" s="1">
        <f t="shared" si="45"/>
        <v>0.25856316725979156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7264</v>
      </c>
      <c r="AJ65">
        <v>7299.4</v>
      </c>
      <c r="AK65">
        <v>7168</v>
      </c>
      <c r="AL65">
        <v>7231.65</v>
      </c>
      <c r="AM65">
        <v>16.39999999999964</v>
      </c>
      <c r="AN65">
        <v>0.22729635147776769</v>
      </c>
      <c r="AO65" s="1">
        <f t="shared" si="52"/>
        <v>-0.44534691629956447</v>
      </c>
      <c r="AP65" s="1">
        <f t="shared" si="53"/>
        <v>0.44534691629956447</v>
      </c>
      <c r="AQ65" s="1">
        <f t="shared" si="54"/>
        <v>0.48733480176210953</v>
      </c>
      <c r="AR65" s="1">
        <f t="shared" si="55"/>
        <v>0.88015874662075233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112.5</v>
      </c>
      <c r="C66">
        <v>119.5</v>
      </c>
      <c r="D66">
        <v>112.5</v>
      </c>
      <c r="E66">
        <v>116.35</v>
      </c>
      <c r="F66">
        <v>4.1499999999999906</v>
      </c>
      <c r="G66">
        <v>3.6987522281639849</v>
      </c>
      <c r="H66" s="1">
        <f t="shared" ref="H66:H101" si="62">(E66-B66)/B66*100</f>
        <v>3.4222222222222176</v>
      </c>
      <c r="I66" s="1">
        <f t="shared" ref="I66:I97" si="63">ABS(H66)</f>
        <v>3.4222222222222176</v>
      </c>
      <c r="J66" s="1">
        <f t="shared" ref="J66:J101" si="64">IF(H66&gt;=0,(C66-E66)/E66*100,(C66-B66)/B66*100)</f>
        <v>2.7073485174043883</v>
      </c>
      <c r="K66" s="1">
        <f t="shared" ref="K66:K101" si="65">IF(H66&gt;=0,(B66-D66)/B66*100,(E66-D66)/E66*100)</f>
        <v>0</v>
      </c>
      <c r="L66" s="1" t="str">
        <f t="shared" ref="L66:L97" si="66">IF(AND((K66-J66)&gt;1.5,I66&lt;0.5),"YES","NO")</f>
        <v>NO</v>
      </c>
      <c r="M66" t="str">
        <f t="shared" ref="M66:M101" si="67">IF(AND((K66-J66)&gt;1.5,I66&lt;2,I66&gt;0.5),"YES","NO")</f>
        <v>NO</v>
      </c>
      <c r="N66" t="str">
        <f t="shared" ref="N66:N101" si="68">IF(AND((J66-K66)&gt;1.5,I66&lt;0.5),"YES","NO")</f>
        <v>NO</v>
      </c>
      <c r="O66" s="1" t="str">
        <f t="shared" ref="O66:O101" si="69">IF(AND((J66-K66)&gt;1.5,I66&lt;2,I66&gt;0.5),"YES","NO")</f>
        <v>NO</v>
      </c>
      <c r="P66" s="1" t="str">
        <f t="shared" ref="P66:P101" si="70">IF(AND(I66&lt;1,J66&gt;1.5,K66&gt;1.5),"YES","NO")</f>
        <v>NO</v>
      </c>
      <c r="Q66" s="1" t="str">
        <f t="shared" ref="Q66:Q101" si="71">IF(AND(I66&gt;5,J66&lt;0.25,K66&lt;0.25,H66&gt;0),"YES","NO")</f>
        <v>NO</v>
      </c>
      <c r="R66" s="1" t="str">
        <f t="shared" ref="R66:R101" si="72">IF(AND(I67&gt;5,J67&lt;0.25,K67&lt;0.25,H67&lt;0),"YES","NO")</f>
        <v>NO</v>
      </c>
      <c r="S66">
        <v>112.25</v>
      </c>
      <c r="T66">
        <v>113.25</v>
      </c>
      <c r="U66">
        <v>110.85</v>
      </c>
      <c r="V66">
        <v>112.2</v>
      </c>
      <c r="W66">
        <v>0.54999999999999716</v>
      </c>
      <c r="X66">
        <v>0.49261083743842099</v>
      </c>
      <c r="Y66" s="1">
        <f t="shared" ref="Y66:Y101" si="73">(V66-S66)/S66*100</f>
        <v>-4.4543429844095463E-2</v>
      </c>
      <c r="Z66" s="1">
        <f t="shared" ref="Z66:Z97" si="74">ABS(Y66)</f>
        <v>4.4543429844095463E-2</v>
      </c>
      <c r="AA66" s="1">
        <f t="shared" ref="AA66:AA101" si="75">IF(Y66&gt;=0,(T66-V66)/V66*100,(T66-S66)/S66*100)</f>
        <v>0.89086859688195985</v>
      </c>
      <c r="AB66" s="1">
        <f t="shared" ref="AB66:AB101" si="76">IF(Y66&gt;=0,(S66-U66)/S66*100,(V66-U66)/V66*100)</f>
        <v>1.2032085561497401</v>
      </c>
      <c r="AC66" s="1" t="str">
        <f t="shared" ref="AC66:AC101" si="77">IF(AND(I66&lt;Z66/2,S66&gt;E66,E66&gt;(S66+V66)/2,V66&lt;B66,B66&lt;(S66+V66)/2),"YES","NO")</f>
        <v>NO</v>
      </c>
      <c r="AD66" s="1" t="str">
        <f t="shared" ref="AD66:AD101" si="78">IF(AND(I66&lt;Z66/2,V66&gt;B66,B66&gt;(S66+V66)/2,S66&lt;E66,E66&lt;(S66+V66)/2),"YES","NO")</f>
        <v>NO</v>
      </c>
      <c r="AE66" s="1" t="str">
        <f t="shared" ref="AE66:AE101" si="79">IF(AND(I66&gt;=2*Z66,E66&gt;S66,S66&gt;(B66+E66)/2,B66&lt;V66,V66&lt;(B66+E66)/2),"YES","NO")</f>
        <v>NO</v>
      </c>
      <c r="AF66" s="1" t="str">
        <f t="shared" ref="AF66:AF101" si="80">IF(AND(I66&gt;=2*Z66,E66&lt;S66,S66&lt;(B66+E66)/2,B66&gt;V66,V66&gt;(B66+E66)/2),"YES","NO")</f>
        <v>NO</v>
      </c>
      <c r="AG66" s="1" t="str">
        <f t="shared" ref="AG66:AG101" si="81">IF(AND(B66&lt;V66,E66&lt;S66,E66&gt;(S66+V66)/2,I66&gt;3,Z66&gt;3),"YES","NO")</f>
        <v>NO</v>
      </c>
      <c r="AH66" s="1" t="str">
        <f t="shared" ref="AH66:AH101" si="82">IF(AND(B66&gt;V66,E66&gt;S66,E66&lt;(S66+V66)/2,Z66&gt;3,I66&gt;3),"YES","NO")</f>
        <v>NO</v>
      </c>
      <c r="AI66">
        <v>110.5</v>
      </c>
      <c r="AJ66">
        <v>112.75</v>
      </c>
      <c r="AK66">
        <v>109.9</v>
      </c>
      <c r="AL66">
        <v>111.65</v>
      </c>
      <c r="AM66">
        <v>1.850000000000009</v>
      </c>
      <c r="AN66">
        <v>1.6848816029143969</v>
      </c>
      <c r="AO66" s="1">
        <f t="shared" ref="AO66:AO101" si="83">(AL66-AI66)/AI66*100</f>
        <v>1.0407239819004577</v>
      </c>
      <c r="AP66" s="1">
        <f t="shared" ref="AP66:AP97" si="84">ABS(AO66)</f>
        <v>1.0407239819004577</v>
      </c>
      <c r="AQ66" s="1">
        <f t="shared" ref="AQ66:AQ101" si="85">IF(AO66&gt;=0,(AJ66-AL66)/AL66*100,(AJ66-AI66)/AI66*100)</f>
        <v>0.98522167487684209</v>
      </c>
      <c r="AR66" s="1">
        <f t="shared" ref="AR66:AR101" si="86">IF(AO66&gt;=0,(AI66-AK66)/AI66*100,(AL66-AK66)/AL66*100)</f>
        <v>0.54298642533936137</v>
      </c>
      <c r="AS66" t="str">
        <f t="shared" ref="AS66:AS101" si="87">IF(AND(AO66&lt;0,AP66&gt;1.5,Y66&lt;0,Z66&gt;1.5,AL66&gt;S66,AL66&lt;E66,H66&gt;0,I66&gt;1.5),"YES","NO")</f>
        <v>NO</v>
      </c>
      <c r="AT66" t="str">
        <f t="shared" ref="AT66:AT101" si="88">IF(AND(AO66&gt;0,AP66&gt;1.5,Y66&gt;0,Z66&gt;1.5,AL66&lt;S66,AL66&gt;E66,H66&lt;0,I66&gt;1.5),"YES","NO")</f>
        <v>NO</v>
      </c>
      <c r="AU66" t="str">
        <f t="shared" ref="AU66:AU101" si="89">IF(AND(AO66&lt;0,S66&lt;AL66,V66&lt;AL66,B66&gt;V66,E66&gt;V66,H66&gt;0),"YES","NO")</f>
        <v>NO</v>
      </c>
      <c r="AV66" t="str">
        <f t="shared" ref="AV66:AV101" si="90">IF(AND(AO66&gt;0,S66&gt;AL66,V66&gt;AL66,B66&lt;V66,E66&lt;V66,H66&lt;0),"YES","NO")</f>
        <v>NO</v>
      </c>
      <c r="AW66" t="str">
        <f t="shared" ref="AW66:AW101" si="91">IF(AND(AO66&gt;0,AP66&gt;1,Y66&gt;0,Z66&gt;1,V66&gt;AL66,S66&gt;AI66,S66&lt;AL66,H66&gt;0,I66&gt;1,E66&gt;V66,B66&lt;V66,B66&gt;S66),"YES","NO")</f>
        <v>NO</v>
      </c>
      <c r="AX66" t="str">
        <f t="shared" ref="AX66:AX101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1138</v>
      </c>
      <c r="C67">
        <v>1146.8499999999999</v>
      </c>
      <c r="D67">
        <v>1113.4000000000001</v>
      </c>
      <c r="E67">
        <v>1123.45</v>
      </c>
      <c r="F67">
        <v>-5.0499999999999554</v>
      </c>
      <c r="G67">
        <v>-0.44749667700486973</v>
      </c>
      <c r="H67" s="1">
        <f t="shared" si="62"/>
        <v>-1.2785588752196797</v>
      </c>
      <c r="I67" s="1">
        <f t="shared" si="63"/>
        <v>1.2785588752196797</v>
      </c>
      <c r="J67" s="1">
        <f t="shared" si="64"/>
        <v>0.77768014059753154</v>
      </c>
      <c r="K67" s="1">
        <f t="shared" si="65"/>
        <v>0.89456584627708879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1088</v>
      </c>
      <c r="T67">
        <v>1134</v>
      </c>
      <c r="U67">
        <v>1088</v>
      </c>
      <c r="V67">
        <v>1128.5</v>
      </c>
      <c r="W67">
        <v>29</v>
      </c>
      <c r="X67">
        <v>2.6375625284220101</v>
      </c>
      <c r="Y67" s="1">
        <f t="shared" si="73"/>
        <v>3.7224264705882351</v>
      </c>
      <c r="Z67" s="1">
        <f t="shared" si="74"/>
        <v>3.7224264705882351</v>
      </c>
      <c r="AA67" s="1">
        <f t="shared" si="75"/>
        <v>0.48737261852015945</v>
      </c>
      <c r="AB67" s="1">
        <f t="shared" si="76"/>
        <v>0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1110</v>
      </c>
      <c r="AJ67">
        <v>1113</v>
      </c>
      <c r="AK67">
        <v>1080.3499999999999</v>
      </c>
      <c r="AL67">
        <v>1099.5</v>
      </c>
      <c r="AM67">
        <v>6.0499999999999554</v>
      </c>
      <c r="AN67">
        <v>0.55329461795234847</v>
      </c>
      <c r="AO67" s="1">
        <f t="shared" si="83"/>
        <v>-0.94594594594594605</v>
      </c>
      <c r="AP67" s="1">
        <f t="shared" si="84"/>
        <v>0.94594594594594605</v>
      </c>
      <c r="AQ67" s="1">
        <f t="shared" si="85"/>
        <v>0.27027027027027029</v>
      </c>
      <c r="AR67" s="1">
        <f t="shared" si="86"/>
        <v>1.7417007730786804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20.65</v>
      </c>
      <c r="C68">
        <v>20.9</v>
      </c>
      <c r="D68">
        <v>20.6</v>
      </c>
      <c r="E68">
        <v>20.7</v>
      </c>
      <c r="F68">
        <v>0.14999999999999861</v>
      </c>
      <c r="G68">
        <v>0.72992700729926308</v>
      </c>
      <c r="H68" s="1">
        <f t="shared" si="62"/>
        <v>0.24213075060533032</v>
      </c>
      <c r="I68" s="1">
        <f t="shared" si="63"/>
        <v>0.24213075060533032</v>
      </c>
      <c r="J68" s="1">
        <f t="shared" si="64"/>
        <v>0.96618357487922368</v>
      </c>
      <c r="K68" s="1">
        <f t="shared" si="65"/>
        <v>0.24213075060531314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20.7</v>
      </c>
      <c r="T68">
        <v>20.75</v>
      </c>
      <c r="U68">
        <v>20.399999999999999</v>
      </c>
      <c r="V68">
        <v>20.55</v>
      </c>
      <c r="W68">
        <v>0</v>
      </c>
      <c r="X68">
        <v>0</v>
      </c>
      <c r="Y68" s="1">
        <f t="shared" si="73"/>
        <v>-0.7246376811594134</v>
      </c>
      <c r="Z68" s="1">
        <f t="shared" si="74"/>
        <v>0.7246376811594134</v>
      </c>
      <c r="AA68" s="1">
        <f t="shared" si="75"/>
        <v>0.24154589371981022</v>
      </c>
      <c r="AB68" s="1">
        <f t="shared" si="76"/>
        <v>0.72992700729928051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20.85</v>
      </c>
      <c r="AJ68">
        <v>21.05</v>
      </c>
      <c r="AK68">
        <v>20.55</v>
      </c>
      <c r="AL68">
        <v>20.55</v>
      </c>
      <c r="AM68">
        <v>-0.14999999999999861</v>
      </c>
      <c r="AN68">
        <v>-0.7246376811594134</v>
      </c>
      <c r="AO68" s="1">
        <f t="shared" si="83"/>
        <v>-1.4388489208633126</v>
      </c>
      <c r="AP68" s="1">
        <f t="shared" si="84"/>
        <v>1.4388489208633126</v>
      </c>
      <c r="AQ68" s="1">
        <f t="shared" si="85"/>
        <v>0.95923261390886938</v>
      </c>
      <c r="AR68" s="1">
        <f t="shared" si="86"/>
        <v>0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91</v>
      </c>
      <c r="C69">
        <v>91.55</v>
      </c>
      <c r="D69">
        <v>89.2</v>
      </c>
      <c r="E69">
        <v>89.65</v>
      </c>
      <c r="F69">
        <v>-0.1499999999999915</v>
      </c>
      <c r="G69">
        <v>-0.16703786191535799</v>
      </c>
      <c r="H69" s="1">
        <f t="shared" si="62"/>
        <v>-1.4835164835164771</v>
      </c>
      <c r="I69" s="1">
        <f t="shared" si="63"/>
        <v>1.4835164835164771</v>
      </c>
      <c r="J69" s="1">
        <f t="shared" si="64"/>
        <v>0.60439560439560125</v>
      </c>
      <c r="K69" s="1">
        <f t="shared" si="65"/>
        <v>0.50195203569437019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89.55</v>
      </c>
      <c r="T69">
        <v>90.6</v>
      </c>
      <c r="U69">
        <v>88.75</v>
      </c>
      <c r="V69">
        <v>89.8</v>
      </c>
      <c r="W69">
        <v>0.29999999999999721</v>
      </c>
      <c r="X69">
        <v>0.3351955307262538</v>
      </c>
      <c r="Y69" s="1">
        <f t="shared" si="73"/>
        <v>0.27917364600781686</v>
      </c>
      <c r="Z69" s="1">
        <f t="shared" si="74"/>
        <v>0.27917364600781686</v>
      </c>
      <c r="AA69" s="1">
        <f t="shared" si="75"/>
        <v>0.89086859688195674</v>
      </c>
      <c r="AB69" s="1">
        <f t="shared" si="76"/>
        <v>0.89335566722501081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92.15</v>
      </c>
      <c r="AJ69">
        <v>92.75</v>
      </c>
      <c r="AK69">
        <v>88.35</v>
      </c>
      <c r="AL69">
        <v>89.5</v>
      </c>
      <c r="AM69">
        <v>-2.2000000000000028</v>
      </c>
      <c r="AN69">
        <v>-2.3991275899672879</v>
      </c>
      <c r="AO69" s="1">
        <f t="shared" si="83"/>
        <v>-2.8757460661964251</v>
      </c>
      <c r="AP69" s="1">
        <f t="shared" si="84"/>
        <v>2.8757460661964251</v>
      </c>
      <c r="AQ69" s="1">
        <f t="shared" si="85"/>
        <v>0.65111231687465465</v>
      </c>
      <c r="AR69" s="1">
        <f t="shared" si="86"/>
        <v>1.2849162011173247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NO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90.4</v>
      </c>
      <c r="C70">
        <v>91.95</v>
      </c>
      <c r="D70">
        <v>89.75</v>
      </c>
      <c r="E70">
        <v>90.85</v>
      </c>
      <c r="F70">
        <v>0.75</v>
      </c>
      <c r="G70">
        <v>0.83240843507214213</v>
      </c>
      <c r="H70" s="1">
        <f t="shared" si="62"/>
        <v>0.49778761061945642</v>
      </c>
      <c r="I70" s="1">
        <f t="shared" si="63"/>
        <v>0.49778761061945642</v>
      </c>
      <c r="J70" s="1">
        <f t="shared" si="64"/>
        <v>1.2107870115575219</v>
      </c>
      <c r="K70" s="1">
        <f t="shared" si="65"/>
        <v>0.71902654867257265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90.2</v>
      </c>
      <c r="T70">
        <v>90.9</v>
      </c>
      <c r="U70">
        <v>89.45</v>
      </c>
      <c r="V70">
        <v>90.1</v>
      </c>
      <c r="W70">
        <v>-0.45000000000000279</v>
      </c>
      <c r="X70">
        <v>-0.49696300386527098</v>
      </c>
      <c r="Y70" s="1">
        <f t="shared" si="73"/>
        <v>-0.11086474501109593</v>
      </c>
      <c r="Z70" s="1">
        <f t="shared" si="74"/>
        <v>0.11086474501109593</v>
      </c>
      <c r="AA70" s="1">
        <f t="shared" si="75"/>
        <v>0.77605321507760849</v>
      </c>
      <c r="AB70" s="1">
        <f t="shared" si="76"/>
        <v>0.72142064372918036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91</v>
      </c>
      <c r="AJ70">
        <v>91.5</v>
      </c>
      <c r="AK70">
        <v>89.25</v>
      </c>
      <c r="AL70">
        <v>90.55</v>
      </c>
      <c r="AM70">
        <v>0.1499999999999915</v>
      </c>
      <c r="AN70">
        <v>0.16592920353981361</v>
      </c>
      <c r="AO70" s="1">
        <f t="shared" si="83"/>
        <v>-0.49450549450549763</v>
      </c>
      <c r="AP70" s="1">
        <f t="shared" si="84"/>
        <v>0.49450549450549763</v>
      </c>
      <c r="AQ70" s="1">
        <f t="shared" si="85"/>
        <v>0.5494505494505495</v>
      </c>
      <c r="AR70" s="1">
        <f t="shared" si="86"/>
        <v>1.435670900055215</v>
      </c>
      <c r="AS70" t="str">
        <f t="shared" si="87"/>
        <v>NO</v>
      </c>
      <c r="AT70" t="str">
        <f t="shared" si="88"/>
        <v>NO</v>
      </c>
      <c r="AU70" t="str">
        <f t="shared" si="89"/>
        <v>YES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16400</v>
      </c>
      <c r="C71">
        <v>16400</v>
      </c>
      <c r="D71">
        <v>16040.05</v>
      </c>
      <c r="E71">
        <v>16083.3</v>
      </c>
      <c r="F71">
        <v>-242.05000000000109</v>
      </c>
      <c r="G71">
        <v>-1.4826634651018269</v>
      </c>
      <c r="H71" s="1">
        <f t="shared" si="62"/>
        <v>-1.9310975609756142</v>
      </c>
      <c r="I71" s="1">
        <f t="shared" si="63"/>
        <v>1.9310975609756142</v>
      </c>
      <c r="J71" s="1">
        <f t="shared" si="64"/>
        <v>0</v>
      </c>
      <c r="K71" s="1">
        <f t="shared" si="65"/>
        <v>0.26891247442999883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16400</v>
      </c>
      <c r="T71">
        <v>16400</v>
      </c>
      <c r="U71">
        <v>16204</v>
      </c>
      <c r="V71">
        <v>16325.35</v>
      </c>
      <c r="W71">
        <v>-95.350000000000364</v>
      </c>
      <c r="X71">
        <v>-0.58066952078778833</v>
      </c>
      <c r="Y71" s="1">
        <f t="shared" si="73"/>
        <v>-0.45518292682926609</v>
      </c>
      <c r="Z71" s="1">
        <f t="shared" si="74"/>
        <v>0.45518292682926609</v>
      </c>
      <c r="AA71" s="1">
        <f t="shared" si="75"/>
        <v>0</v>
      </c>
      <c r="AB71" s="1">
        <f t="shared" si="76"/>
        <v>0.74332250150839252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16261.25</v>
      </c>
      <c r="AJ71">
        <v>16450</v>
      </c>
      <c r="AK71">
        <v>16201.25</v>
      </c>
      <c r="AL71">
        <v>16420.7</v>
      </c>
      <c r="AM71">
        <v>108.2000000000007</v>
      </c>
      <c r="AN71">
        <v>0.66329501915709266</v>
      </c>
      <c r="AO71" s="1">
        <f t="shared" si="83"/>
        <v>0.98055192558998072</v>
      </c>
      <c r="AP71" s="1">
        <f t="shared" si="84"/>
        <v>0.98055192558998072</v>
      </c>
      <c r="AQ71" s="1">
        <f t="shared" si="85"/>
        <v>0.17843331892062622</v>
      </c>
      <c r="AR71" s="1">
        <f t="shared" si="86"/>
        <v>0.36897532477515566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73.849999999999994</v>
      </c>
      <c r="C72">
        <v>74.75</v>
      </c>
      <c r="D72">
        <v>73.25</v>
      </c>
      <c r="E72">
        <v>73.650000000000006</v>
      </c>
      <c r="F72">
        <v>0.35000000000000853</v>
      </c>
      <c r="G72">
        <v>0.47748976807641003</v>
      </c>
      <c r="H72" s="1">
        <f t="shared" si="62"/>
        <v>-0.27081922816518439</v>
      </c>
      <c r="I72" s="1">
        <f t="shared" si="63"/>
        <v>0.27081922816518439</v>
      </c>
      <c r="J72" s="1">
        <f t="shared" si="64"/>
        <v>1.2186865267434066</v>
      </c>
      <c r="K72" s="1">
        <f t="shared" si="65"/>
        <v>0.54310930074678299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73.45</v>
      </c>
      <c r="T72">
        <v>73.7</v>
      </c>
      <c r="U72">
        <v>72.599999999999994</v>
      </c>
      <c r="V72">
        <v>73.3</v>
      </c>
      <c r="W72">
        <v>-0.35000000000000853</v>
      </c>
      <c r="X72">
        <v>-0.4752206381534399</v>
      </c>
      <c r="Y72" s="1">
        <f t="shared" si="73"/>
        <v>-0.20422055820286683</v>
      </c>
      <c r="Z72" s="1">
        <f t="shared" si="74"/>
        <v>0.20422055820286683</v>
      </c>
      <c r="AA72" s="1">
        <f t="shared" si="75"/>
        <v>0.3403675970047651</v>
      </c>
      <c r="AB72" s="1">
        <f t="shared" si="76"/>
        <v>0.95497953615280073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73.5</v>
      </c>
      <c r="AJ72">
        <v>74.400000000000006</v>
      </c>
      <c r="AK72">
        <v>72.650000000000006</v>
      </c>
      <c r="AL72">
        <v>73.650000000000006</v>
      </c>
      <c r="AM72">
        <v>0.95000000000000284</v>
      </c>
      <c r="AN72">
        <v>1.30674002751032</v>
      </c>
      <c r="AO72" s="1">
        <f t="shared" si="83"/>
        <v>0.20408163265306897</v>
      </c>
      <c r="AP72" s="1">
        <f t="shared" si="84"/>
        <v>0.20408163265306897</v>
      </c>
      <c r="AQ72" s="1">
        <f t="shared" si="85"/>
        <v>1.0183299389002036</v>
      </c>
      <c r="AR72" s="1">
        <f t="shared" si="86"/>
        <v>1.156462585034006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2965</v>
      </c>
      <c r="C73">
        <v>3040.8</v>
      </c>
      <c r="D73">
        <v>2961</v>
      </c>
      <c r="E73">
        <v>2988.2</v>
      </c>
      <c r="F73">
        <v>81.599999999999909</v>
      </c>
      <c r="G73">
        <v>2.8074038395376011</v>
      </c>
      <c r="H73" s="1">
        <f t="shared" si="62"/>
        <v>0.78246205733557561</v>
      </c>
      <c r="I73" s="1">
        <f t="shared" si="63"/>
        <v>0.78246205733557561</v>
      </c>
      <c r="J73" s="1">
        <f t="shared" si="64"/>
        <v>1.7602570109095901</v>
      </c>
      <c r="K73" s="1">
        <f t="shared" si="65"/>
        <v>0.13490725126475547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YES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2941</v>
      </c>
      <c r="T73">
        <v>2970</v>
      </c>
      <c r="U73">
        <v>2881.05</v>
      </c>
      <c r="V73">
        <v>2906.6</v>
      </c>
      <c r="W73">
        <v>-23.150000000000091</v>
      </c>
      <c r="X73">
        <v>-0.79016980971072925</v>
      </c>
      <c r="Y73" s="1">
        <f t="shared" si="73"/>
        <v>-1.1696701802108158</v>
      </c>
      <c r="Z73" s="1">
        <f t="shared" si="74"/>
        <v>1.1696701802108158</v>
      </c>
      <c r="AA73" s="1">
        <f t="shared" si="75"/>
        <v>0.98605916354981304</v>
      </c>
      <c r="AB73" s="1">
        <f t="shared" si="76"/>
        <v>0.87903392279638504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2928</v>
      </c>
      <c r="AJ73">
        <v>2999.9</v>
      </c>
      <c r="AK73">
        <v>2920</v>
      </c>
      <c r="AL73">
        <v>2929.75</v>
      </c>
      <c r="AM73">
        <v>6.9499999999998181</v>
      </c>
      <c r="AN73">
        <v>0.23778568495962149</v>
      </c>
      <c r="AO73" s="1">
        <f t="shared" si="83"/>
        <v>5.9767759562841534E-2</v>
      </c>
      <c r="AP73" s="1">
        <f t="shared" si="84"/>
        <v>5.9767759562841534E-2</v>
      </c>
      <c r="AQ73" s="1">
        <f t="shared" si="85"/>
        <v>2.3944022527519442</v>
      </c>
      <c r="AR73" s="1">
        <f t="shared" si="86"/>
        <v>0.27322404371584702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18550</v>
      </c>
      <c r="C74">
        <v>19749</v>
      </c>
      <c r="D74">
        <v>18550</v>
      </c>
      <c r="E74">
        <v>19148.75</v>
      </c>
      <c r="F74">
        <v>708</v>
      </c>
      <c r="G74">
        <v>3.83932323793772</v>
      </c>
      <c r="H74" s="1">
        <f t="shared" si="62"/>
        <v>3.2277628032345009</v>
      </c>
      <c r="I74" s="1">
        <f t="shared" si="63"/>
        <v>3.2277628032345009</v>
      </c>
      <c r="J74" s="1">
        <f t="shared" si="64"/>
        <v>3.1346693648410473</v>
      </c>
      <c r="K74" s="1">
        <f t="shared" si="65"/>
        <v>0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18478</v>
      </c>
      <c r="T74">
        <v>18777</v>
      </c>
      <c r="U74">
        <v>18384.25</v>
      </c>
      <c r="V74">
        <v>18440.75</v>
      </c>
      <c r="W74">
        <v>-54.349999999998538</v>
      </c>
      <c r="X74">
        <v>-0.29386161740135802</v>
      </c>
      <c r="Y74" s="1">
        <f t="shared" si="73"/>
        <v>-0.20159108128585346</v>
      </c>
      <c r="Z74" s="1">
        <f t="shared" si="74"/>
        <v>0.20159108128585346</v>
      </c>
      <c r="AA74" s="1">
        <f t="shared" si="75"/>
        <v>1.6181404913951727</v>
      </c>
      <c r="AB74" s="1">
        <f t="shared" si="76"/>
        <v>0.30638667082412591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18511.2</v>
      </c>
      <c r="AJ74">
        <v>18743.349999999999</v>
      </c>
      <c r="AK74">
        <v>18301.5</v>
      </c>
      <c r="AL74">
        <v>18495.099999999999</v>
      </c>
      <c r="AM74">
        <v>-8.75</v>
      </c>
      <c r="AN74">
        <v>-4.7287456394209858E-2</v>
      </c>
      <c r="AO74" s="1">
        <f t="shared" si="83"/>
        <v>-8.697437227193365E-2</v>
      </c>
      <c r="AP74" s="1">
        <f t="shared" si="84"/>
        <v>8.697437227193365E-2</v>
      </c>
      <c r="AQ74" s="1">
        <f t="shared" si="85"/>
        <v>1.2541056225420166</v>
      </c>
      <c r="AR74" s="1">
        <f t="shared" si="86"/>
        <v>1.0467637374223366</v>
      </c>
      <c r="AS74" t="str">
        <f t="shared" si="87"/>
        <v>NO</v>
      </c>
      <c r="AT74" t="str">
        <f t="shared" si="88"/>
        <v>NO</v>
      </c>
      <c r="AU74" t="str">
        <f t="shared" si="89"/>
        <v>YES</v>
      </c>
      <c r="AV74" t="str">
        <f t="shared" si="90"/>
        <v>NO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236</v>
      </c>
      <c r="C75">
        <v>239.7</v>
      </c>
      <c r="D75">
        <v>234.6</v>
      </c>
      <c r="E75">
        <v>236.7</v>
      </c>
      <c r="F75">
        <v>0.54999999999998295</v>
      </c>
      <c r="G75">
        <v>0.2329028160067681</v>
      </c>
      <c r="H75" s="1">
        <f t="shared" si="62"/>
        <v>0.29661016949152064</v>
      </c>
      <c r="I75" s="1">
        <f t="shared" si="63"/>
        <v>0.29661016949152064</v>
      </c>
      <c r="J75" s="1">
        <f t="shared" si="64"/>
        <v>1.267427122940431</v>
      </c>
      <c r="K75" s="1">
        <f t="shared" si="65"/>
        <v>0.59322033898305326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236.95</v>
      </c>
      <c r="T75">
        <v>237.9</v>
      </c>
      <c r="U75">
        <v>233.35</v>
      </c>
      <c r="V75">
        <v>236.15</v>
      </c>
      <c r="W75">
        <v>-0.15000000000000571</v>
      </c>
      <c r="X75">
        <v>-6.3478628861618994E-2</v>
      </c>
      <c r="Y75" s="1">
        <f t="shared" si="73"/>
        <v>-0.33762397130195526</v>
      </c>
      <c r="Z75" s="1">
        <f t="shared" si="74"/>
        <v>0.33762397130195526</v>
      </c>
      <c r="AA75" s="1">
        <f t="shared" si="75"/>
        <v>0.40092846592108761</v>
      </c>
      <c r="AB75" s="1">
        <f t="shared" si="76"/>
        <v>1.1856870633072247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NO</v>
      </c>
      <c r="AG75" s="1" t="str">
        <f t="shared" si="81"/>
        <v>NO</v>
      </c>
      <c r="AH75" s="1" t="str">
        <f t="shared" si="82"/>
        <v>NO</v>
      </c>
      <c r="AI75">
        <v>236</v>
      </c>
      <c r="AJ75">
        <v>238.85</v>
      </c>
      <c r="AK75">
        <v>234.2</v>
      </c>
      <c r="AL75">
        <v>236.3</v>
      </c>
      <c r="AM75">
        <v>0.75</v>
      </c>
      <c r="AN75">
        <v>0.31840373593716831</v>
      </c>
      <c r="AO75" s="1">
        <f t="shared" si="83"/>
        <v>0.12711864406780143</v>
      </c>
      <c r="AP75" s="1">
        <f t="shared" si="84"/>
        <v>0.12711864406780143</v>
      </c>
      <c r="AQ75" s="1">
        <f t="shared" si="85"/>
        <v>1.0791366906474749</v>
      </c>
      <c r="AR75" s="1">
        <f t="shared" si="86"/>
        <v>0.76271186440678451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1493</v>
      </c>
      <c r="C76">
        <v>1504.1</v>
      </c>
      <c r="D76">
        <v>1470</v>
      </c>
      <c r="E76">
        <v>1480.7</v>
      </c>
      <c r="F76">
        <v>-7.7000000000000446</v>
      </c>
      <c r="G76">
        <v>-0.51733404998656574</v>
      </c>
      <c r="H76" s="1">
        <f t="shared" si="62"/>
        <v>-0.82384460817146388</v>
      </c>
      <c r="I76" s="1">
        <f t="shared" si="63"/>
        <v>0.82384460817146388</v>
      </c>
      <c r="J76" s="1">
        <f t="shared" si="64"/>
        <v>0.74346952444741521</v>
      </c>
      <c r="K76" s="1">
        <f t="shared" si="65"/>
        <v>0.72263118795164749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1475</v>
      </c>
      <c r="T76">
        <v>1498.7</v>
      </c>
      <c r="U76">
        <v>1474.05</v>
      </c>
      <c r="V76">
        <v>1488.4</v>
      </c>
      <c r="W76">
        <v>13.05000000000018</v>
      </c>
      <c r="X76">
        <v>0.88453587284374435</v>
      </c>
      <c r="Y76" s="1">
        <f t="shared" si="73"/>
        <v>0.90847457627119266</v>
      </c>
      <c r="Z76" s="1">
        <f t="shared" si="74"/>
        <v>0.90847457627119266</v>
      </c>
      <c r="AA76" s="1">
        <f t="shared" si="75"/>
        <v>0.69201827465734711</v>
      </c>
      <c r="AB76" s="1">
        <f t="shared" si="76"/>
        <v>6.4406779661020028E-2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1469.3</v>
      </c>
      <c r="AJ76">
        <v>1489.7</v>
      </c>
      <c r="AK76">
        <v>1462</v>
      </c>
      <c r="AL76">
        <v>1475.35</v>
      </c>
      <c r="AM76">
        <v>16.299999999999951</v>
      </c>
      <c r="AN76">
        <v>1.117165278777283</v>
      </c>
      <c r="AO76" s="1">
        <f t="shared" si="83"/>
        <v>0.41176070237527762</v>
      </c>
      <c r="AP76" s="1">
        <f t="shared" si="84"/>
        <v>0.41176070237527762</v>
      </c>
      <c r="AQ76" s="1">
        <f t="shared" si="85"/>
        <v>0.97265055749484097</v>
      </c>
      <c r="AR76" s="1">
        <f t="shared" si="86"/>
        <v>0.49683522765942656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1348</v>
      </c>
      <c r="C77">
        <v>1349</v>
      </c>
      <c r="D77">
        <v>1314</v>
      </c>
      <c r="E77">
        <v>1322.8</v>
      </c>
      <c r="F77">
        <v>-10.60000000000014</v>
      </c>
      <c r="G77">
        <v>-0.79496025198741072</v>
      </c>
      <c r="H77" s="1">
        <f t="shared" si="62"/>
        <v>-1.8694362017804187</v>
      </c>
      <c r="I77" s="1">
        <f t="shared" si="63"/>
        <v>1.8694362017804187</v>
      </c>
      <c r="J77" s="1">
        <f t="shared" si="64"/>
        <v>7.4183976261127604E-2</v>
      </c>
      <c r="K77" s="1">
        <f t="shared" si="65"/>
        <v>0.66525551859691223</v>
      </c>
      <c r="L77" s="1" t="str">
        <f t="shared" si="66"/>
        <v>NO</v>
      </c>
      <c r="M77" t="str">
        <f t="shared" si="67"/>
        <v>NO</v>
      </c>
      <c r="N77" t="str">
        <f t="shared" si="68"/>
        <v>NO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1319.95</v>
      </c>
      <c r="T77">
        <v>1353.75</v>
      </c>
      <c r="U77">
        <v>1308.3</v>
      </c>
      <c r="V77">
        <v>1333.4</v>
      </c>
      <c r="W77">
        <v>18.900000000000091</v>
      </c>
      <c r="X77">
        <v>1.437809052871821</v>
      </c>
      <c r="Y77" s="1">
        <f t="shared" si="73"/>
        <v>1.0189779915905939</v>
      </c>
      <c r="Z77" s="1">
        <f t="shared" si="74"/>
        <v>1.0189779915905939</v>
      </c>
      <c r="AA77" s="1">
        <f t="shared" si="75"/>
        <v>1.5261736913154271</v>
      </c>
      <c r="AB77" s="1">
        <f t="shared" si="76"/>
        <v>0.88260918974204261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1299</v>
      </c>
      <c r="AJ77">
        <v>1340</v>
      </c>
      <c r="AK77">
        <v>1290.0999999999999</v>
      </c>
      <c r="AL77">
        <v>1314.5</v>
      </c>
      <c r="AM77">
        <v>18.650000000000091</v>
      </c>
      <c r="AN77">
        <v>1.4392097850831569</v>
      </c>
      <c r="AO77" s="1">
        <f t="shared" si="83"/>
        <v>1.193225558121632</v>
      </c>
      <c r="AP77" s="1">
        <f t="shared" si="84"/>
        <v>1.193225558121632</v>
      </c>
      <c r="AQ77" s="1">
        <f t="shared" si="85"/>
        <v>1.9399011030810196</v>
      </c>
      <c r="AR77" s="1">
        <f t="shared" si="86"/>
        <v>0.68514241724404079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NO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94</v>
      </c>
      <c r="C78">
        <v>94.25</v>
      </c>
      <c r="D78">
        <v>91.55</v>
      </c>
      <c r="E78">
        <v>92.1</v>
      </c>
      <c r="F78">
        <v>-5.0000000000011369E-2</v>
      </c>
      <c r="G78">
        <v>-5.4259359739567407E-2</v>
      </c>
      <c r="H78" s="1">
        <f t="shared" si="62"/>
        <v>-2.0212765957446868</v>
      </c>
      <c r="I78" s="1">
        <f t="shared" si="63"/>
        <v>2.0212765957446868</v>
      </c>
      <c r="J78" s="1">
        <f t="shared" si="64"/>
        <v>0.26595744680851063</v>
      </c>
      <c r="K78" s="1">
        <f t="shared" si="65"/>
        <v>0.59717698154179932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91.2</v>
      </c>
      <c r="T78">
        <v>92.7</v>
      </c>
      <c r="U78">
        <v>90.65</v>
      </c>
      <c r="V78">
        <v>92.15</v>
      </c>
      <c r="W78">
        <v>0.85000000000000853</v>
      </c>
      <c r="X78">
        <v>0.93099671412925356</v>
      </c>
      <c r="Y78" s="1">
        <f t="shared" si="73"/>
        <v>1.0416666666666696</v>
      </c>
      <c r="Z78" s="1">
        <f t="shared" si="74"/>
        <v>1.0416666666666696</v>
      </c>
      <c r="AA78" s="1">
        <f t="shared" si="75"/>
        <v>0.59685295713510267</v>
      </c>
      <c r="AB78" s="1">
        <f t="shared" si="76"/>
        <v>0.60307017543859331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90</v>
      </c>
      <c r="AJ78">
        <v>91.8</v>
      </c>
      <c r="AK78">
        <v>88.75</v>
      </c>
      <c r="AL78">
        <v>91.3</v>
      </c>
      <c r="AM78">
        <v>1.9500000000000031</v>
      </c>
      <c r="AN78">
        <v>2.182428651371016</v>
      </c>
      <c r="AO78" s="1">
        <f t="shared" si="83"/>
        <v>1.4444444444444413</v>
      </c>
      <c r="AP78" s="1">
        <f t="shared" si="84"/>
        <v>1.4444444444444413</v>
      </c>
      <c r="AQ78" s="1">
        <f t="shared" si="85"/>
        <v>0.547645125958379</v>
      </c>
      <c r="AR78" s="1">
        <f t="shared" si="86"/>
        <v>1.3888888888888888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177.5</v>
      </c>
      <c r="C79">
        <v>177.5</v>
      </c>
      <c r="D79">
        <v>170.75</v>
      </c>
      <c r="E79">
        <v>171.5</v>
      </c>
      <c r="F79">
        <v>-3.6500000000000061</v>
      </c>
      <c r="G79">
        <v>-2.0839280616614362</v>
      </c>
      <c r="H79" s="1">
        <f t="shared" si="62"/>
        <v>-3.3802816901408446</v>
      </c>
      <c r="I79" s="1">
        <f t="shared" si="63"/>
        <v>3.3802816901408446</v>
      </c>
      <c r="J79" s="1">
        <f t="shared" si="64"/>
        <v>0</v>
      </c>
      <c r="K79" s="1">
        <f t="shared" si="65"/>
        <v>0.43731778425655976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178.1</v>
      </c>
      <c r="T79">
        <v>178.3</v>
      </c>
      <c r="U79">
        <v>174.1</v>
      </c>
      <c r="V79">
        <v>175.15</v>
      </c>
      <c r="W79">
        <v>-2.4499999999999891</v>
      </c>
      <c r="X79">
        <v>-1.379504504504498</v>
      </c>
      <c r="Y79" s="1">
        <f t="shared" si="73"/>
        <v>-1.6563728242560294</v>
      </c>
      <c r="Z79" s="1">
        <f t="shared" si="74"/>
        <v>1.6563728242560294</v>
      </c>
      <c r="AA79" s="1">
        <f t="shared" si="75"/>
        <v>0.11229646266143574</v>
      </c>
      <c r="AB79" s="1">
        <f t="shared" si="76"/>
        <v>0.59948615472452826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176</v>
      </c>
      <c r="AJ79">
        <v>178.45</v>
      </c>
      <c r="AK79">
        <v>174.15</v>
      </c>
      <c r="AL79">
        <v>177.6</v>
      </c>
      <c r="AM79">
        <v>2.3499999999999939</v>
      </c>
      <c r="AN79">
        <v>1.3409415121255319</v>
      </c>
      <c r="AO79" s="1">
        <f t="shared" si="83"/>
        <v>0.90909090909090595</v>
      </c>
      <c r="AP79" s="1">
        <f t="shared" si="84"/>
        <v>0.90909090909090595</v>
      </c>
      <c r="AQ79" s="1">
        <f t="shared" si="85"/>
        <v>0.47860360360360044</v>
      </c>
      <c r="AR79" s="1">
        <f t="shared" si="86"/>
        <v>1.0511363636363604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10100</v>
      </c>
      <c r="C80">
        <v>10134.950000000001</v>
      </c>
      <c r="D80">
        <v>9980</v>
      </c>
      <c r="E80">
        <v>9997.5</v>
      </c>
      <c r="F80">
        <v>-28.5</v>
      </c>
      <c r="G80">
        <v>-0.28426092160382999</v>
      </c>
      <c r="H80" s="1">
        <f t="shared" si="62"/>
        <v>-1.0148514851485149</v>
      </c>
      <c r="I80" s="1">
        <f t="shared" si="63"/>
        <v>1.0148514851485149</v>
      </c>
      <c r="J80" s="1">
        <f t="shared" si="64"/>
        <v>0.34603960396040323</v>
      </c>
      <c r="K80" s="1">
        <f t="shared" si="65"/>
        <v>0.17504376094023505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10082</v>
      </c>
      <c r="T80">
        <v>10173.75</v>
      </c>
      <c r="U80">
        <v>10005</v>
      </c>
      <c r="V80">
        <v>10026</v>
      </c>
      <c r="W80">
        <v>-82.950000000000728</v>
      </c>
      <c r="X80">
        <v>-0.82055999881294017</v>
      </c>
      <c r="Y80" s="1">
        <f t="shared" si="73"/>
        <v>-0.55544534814520929</v>
      </c>
      <c r="Z80" s="1">
        <f t="shared" si="74"/>
        <v>0.55544534814520929</v>
      </c>
      <c r="AA80" s="1">
        <f t="shared" si="75"/>
        <v>0.91003769093433839</v>
      </c>
      <c r="AB80" s="1">
        <f t="shared" si="76"/>
        <v>0.20945541591861158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10160</v>
      </c>
      <c r="AJ80">
        <v>10184.799999999999</v>
      </c>
      <c r="AK80">
        <v>9950.2000000000007</v>
      </c>
      <c r="AL80">
        <v>10108.950000000001</v>
      </c>
      <c r="AM80">
        <v>-51.849999999998538</v>
      </c>
      <c r="AN80">
        <v>-0.51029446500274134</v>
      </c>
      <c r="AO80" s="1">
        <f t="shared" si="83"/>
        <v>-0.50246062992125273</v>
      </c>
      <c r="AP80" s="1">
        <f t="shared" si="84"/>
        <v>0.50246062992125273</v>
      </c>
      <c r="AQ80" s="1">
        <f t="shared" si="85"/>
        <v>0.24409448818896923</v>
      </c>
      <c r="AR80" s="1">
        <f t="shared" si="86"/>
        <v>1.5703905944732144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NO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33.799999999999997</v>
      </c>
      <c r="C81">
        <v>34.049999999999997</v>
      </c>
      <c r="D81">
        <v>33.35</v>
      </c>
      <c r="E81">
        <v>33.6</v>
      </c>
      <c r="F81">
        <v>-0.10000000000000139</v>
      </c>
      <c r="G81">
        <v>-0.29673590504451458</v>
      </c>
      <c r="H81" s="1">
        <f t="shared" si="62"/>
        <v>-0.59171597633134831</v>
      </c>
      <c r="I81" s="1">
        <f t="shared" si="63"/>
        <v>0.59171597633134831</v>
      </c>
      <c r="J81" s="1">
        <f t="shared" si="64"/>
        <v>0.73964497041420119</v>
      </c>
      <c r="K81" s="1">
        <f t="shared" si="65"/>
        <v>0.74404761904761896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33.299999999999997</v>
      </c>
      <c r="T81">
        <v>33.85</v>
      </c>
      <c r="U81">
        <v>33.299999999999997</v>
      </c>
      <c r="V81">
        <v>33.700000000000003</v>
      </c>
      <c r="W81">
        <v>0.15000000000000571</v>
      </c>
      <c r="X81">
        <v>0.44709388971685748</v>
      </c>
      <c r="Y81" s="1">
        <f t="shared" si="73"/>
        <v>1.2012012012012183</v>
      </c>
      <c r="Z81" s="1">
        <f t="shared" si="74"/>
        <v>1.2012012012012183</v>
      </c>
      <c r="AA81" s="1">
        <f t="shared" si="75"/>
        <v>0.44510385756676135</v>
      </c>
      <c r="AB81" s="1">
        <f t="shared" si="76"/>
        <v>0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33.200000000000003</v>
      </c>
      <c r="AJ81">
        <v>33.65</v>
      </c>
      <c r="AK81">
        <v>33.15</v>
      </c>
      <c r="AL81">
        <v>33.549999999999997</v>
      </c>
      <c r="AM81">
        <v>0.64999999999999858</v>
      </c>
      <c r="AN81">
        <v>1.9756838905775029</v>
      </c>
      <c r="AO81" s="1">
        <f t="shared" si="83"/>
        <v>1.0542168674698622</v>
      </c>
      <c r="AP81" s="1">
        <f t="shared" si="84"/>
        <v>1.0542168674698622</v>
      </c>
      <c r="AQ81" s="1">
        <f t="shared" si="85"/>
        <v>0.29806259314456462</v>
      </c>
      <c r="AR81" s="1">
        <f t="shared" si="86"/>
        <v>0.15060240963856705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2325</v>
      </c>
      <c r="C82">
        <v>2360</v>
      </c>
      <c r="D82">
        <v>2282</v>
      </c>
      <c r="E82">
        <v>2302.5500000000002</v>
      </c>
      <c r="F82">
        <v>-17.199999999999822</v>
      </c>
      <c r="G82">
        <v>-0.74145920896647555</v>
      </c>
      <c r="H82" s="1">
        <f t="shared" si="62"/>
        <v>-0.96559139784945458</v>
      </c>
      <c r="I82" s="1">
        <f t="shared" si="63"/>
        <v>0.96559139784945458</v>
      </c>
      <c r="J82" s="1">
        <f t="shared" si="64"/>
        <v>1.5053763440860215</v>
      </c>
      <c r="K82" s="1">
        <f t="shared" si="65"/>
        <v>0.89248876245902076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2312</v>
      </c>
      <c r="T82">
        <v>2337.85</v>
      </c>
      <c r="U82">
        <v>2287.1</v>
      </c>
      <c r="V82">
        <v>2319.75</v>
      </c>
      <c r="W82">
        <v>5.75</v>
      </c>
      <c r="X82">
        <v>0.24848746758859119</v>
      </c>
      <c r="Y82" s="1">
        <f t="shared" si="73"/>
        <v>0.33520761245674741</v>
      </c>
      <c r="Z82" s="1">
        <f t="shared" si="74"/>
        <v>0.33520761245674741</v>
      </c>
      <c r="AA82" s="1">
        <f t="shared" si="75"/>
        <v>0.78025649315658618</v>
      </c>
      <c r="AB82" s="1">
        <f t="shared" si="76"/>
        <v>1.0769896193771666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YES</v>
      </c>
      <c r="AG82" s="1" t="str">
        <f t="shared" si="81"/>
        <v>NO</v>
      </c>
      <c r="AH82" s="1" t="str">
        <f t="shared" si="82"/>
        <v>NO</v>
      </c>
      <c r="AI82">
        <v>2183.1</v>
      </c>
      <c r="AJ82">
        <v>2344.9499999999998</v>
      </c>
      <c r="AK82">
        <v>2175.35</v>
      </c>
      <c r="AL82">
        <v>2314</v>
      </c>
      <c r="AM82">
        <v>152.65000000000009</v>
      </c>
      <c r="AN82">
        <v>7.0627154324843318</v>
      </c>
      <c r="AO82" s="1">
        <f t="shared" si="83"/>
        <v>5.9960606477028122</v>
      </c>
      <c r="AP82" s="1">
        <f t="shared" si="84"/>
        <v>5.9960606477028122</v>
      </c>
      <c r="AQ82" s="1">
        <f t="shared" si="85"/>
        <v>1.3375108038029306</v>
      </c>
      <c r="AR82" s="1">
        <f t="shared" si="86"/>
        <v>0.35499977096788971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871</v>
      </c>
      <c r="C83">
        <v>876</v>
      </c>
      <c r="D83">
        <v>850</v>
      </c>
      <c r="E83">
        <v>857.1</v>
      </c>
      <c r="F83">
        <v>-7.2999999999999554</v>
      </c>
      <c r="G83">
        <v>-0.84451642757981893</v>
      </c>
      <c r="H83" s="1">
        <f t="shared" si="62"/>
        <v>-1.595866819747414</v>
      </c>
      <c r="I83" s="1">
        <f t="shared" si="63"/>
        <v>1.595866819747414</v>
      </c>
      <c r="J83" s="1">
        <f t="shared" si="64"/>
        <v>0.57405281285878307</v>
      </c>
      <c r="K83" s="1">
        <f t="shared" si="65"/>
        <v>0.82837475207093947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846</v>
      </c>
      <c r="T83">
        <v>866.9</v>
      </c>
      <c r="U83">
        <v>843.75</v>
      </c>
      <c r="V83">
        <v>864.4</v>
      </c>
      <c r="W83">
        <v>19.199999999999928</v>
      </c>
      <c r="X83">
        <v>2.2716516800757138</v>
      </c>
      <c r="Y83" s="1">
        <f t="shared" si="73"/>
        <v>2.174940898345151</v>
      </c>
      <c r="Z83" s="1">
        <f t="shared" si="74"/>
        <v>2.174940898345151</v>
      </c>
      <c r="AA83" s="1">
        <f t="shared" si="75"/>
        <v>0.28921795465062472</v>
      </c>
      <c r="AB83" s="1">
        <f t="shared" si="76"/>
        <v>0.26595744680851063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833.9</v>
      </c>
      <c r="AJ83">
        <v>848</v>
      </c>
      <c r="AK83">
        <v>833.1</v>
      </c>
      <c r="AL83">
        <v>845.2</v>
      </c>
      <c r="AM83">
        <v>14.700000000000051</v>
      </c>
      <c r="AN83">
        <v>1.770018061408795</v>
      </c>
      <c r="AO83" s="1">
        <f t="shared" si="83"/>
        <v>1.3550785465883282</v>
      </c>
      <c r="AP83" s="1">
        <f t="shared" si="84"/>
        <v>1.3550785465883282</v>
      </c>
      <c r="AQ83" s="1">
        <f t="shared" si="85"/>
        <v>0.33128253667770402</v>
      </c>
      <c r="AR83" s="1">
        <f t="shared" si="86"/>
        <v>9.5934764360229588E-2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19512.3</v>
      </c>
      <c r="C84">
        <v>19985</v>
      </c>
      <c r="D84">
        <v>19500</v>
      </c>
      <c r="E84">
        <v>19789.5</v>
      </c>
      <c r="F84">
        <v>287</v>
      </c>
      <c r="G84">
        <v>1.471606204332778</v>
      </c>
      <c r="H84" s="1">
        <f t="shared" si="62"/>
        <v>1.4206423640472972</v>
      </c>
      <c r="I84" s="1">
        <f t="shared" si="63"/>
        <v>1.4206423640472972</v>
      </c>
      <c r="J84" s="1">
        <f t="shared" si="64"/>
        <v>0.98789762247656587</v>
      </c>
      <c r="K84" s="1">
        <f t="shared" si="65"/>
        <v>6.3037161175254958E-2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19735.5</v>
      </c>
      <c r="T84">
        <v>19735.5</v>
      </c>
      <c r="U84">
        <v>19365.099999999999</v>
      </c>
      <c r="V84">
        <v>19502.5</v>
      </c>
      <c r="W84">
        <v>-140.84999999999849</v>
      </c>
      <c r="X84">
        <v>-0.71703655435553793</v>
      </c>
      <c r="Y84" s="1">
        <f t="shared" si="73"/>
        <v>-1.1806136150591573</v>
      </c>
      <c r="Z84" s="1">
        <f t="shared" si="74"/>
        <v>1.1806136150591573</v>
      </c>
      <c r="AA84" s="1">
        <f t="shared" si="75"/>
        <v>0</v>
      </c>
      <c r="AB84" s="1">
        <f t="shared" si="76"/>
        <v>0.70452506088963707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19500</v>
      </c>
      <c r="AJ84">
        <v>19750</v>
      </c>
      <c r="AK84">
        <v>19319</v>
      </c>
      <c r="AL84">
        <v>19643.349999999999</v>
      </c>
      <c r="AM84">
        <v>241.84999999999849</v>
      </c>
      <c r="AN84">
        <v>1.246553101564305</v>
      </c>
      <c r="AO84" s="1">
        <f t="shared" si="83"/>
        <v>0.73512820512819765</v>
      </c>
      <c r="AP84" s="1">
        <f t="shared" si="84"/>
        <v>0.73512820512819765</v>
      </c>
      <c r="AQ84" s="1">
        <f t="shared" si="85"/>
        <v>0.54293183189222538</v>
      </c>
      <c r="AR84" s="1">
        <f t="shared" si="86"/>
        <v>0.92820512820512824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650</v>
      </c>
      <c r="C85">
        <v>650.5</v>
      </c>
      <c r="D85">
        <v>631.45000000000005</v>
      </c>
      <c r="E85">
        <v>636.45000000000005</v>
      </c>
      <c r="F85">
        <v>-7.1999999999999318</v>
      </c>
      <c r="G85">
        <v>-1.1186203682125271</v>
      </c>
      <c r="H85" s="1">
        <f t="shared" si="62"/>
        <v>-2.0846153846153777</v>
      </c>
      <c r="I85" s="1">
        <f t="shared" si="63"/>
        <v>2.0846153846153777</v>
      </c>
      <c r="J85" s="1">
        <f t="shared" si="64"/>
        <v>7.6923076923076927E-2</v>
      </c>
      <c r="K85" s="1">
        <f t="shared" si="65"/>
        <v>0.78560766753083511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633</v>
      </c>
      <c r="T85">
        <v>647.5</v>
      </c>
      <c r="U85">
        <v>626.95000000000005</v>
      </c>
      <c r="V85">
        <v>643.65</v>
      </c>
      <c r="W85">
        <v>14.100000000000019</v>
      </c>
      <c r="X85">
        <v>2.2396950202525652</v>
      </c>
      <c r="Y85" s="1">
        <f t="shared" si="73"/>
        <v>1.6824644549762999</v>
      </c>
      <c r="Z85" s="1">
        <f t="shared" si="74"/>
        <v>1.6824644549762999</v>
      </c>
      <c r="AA85" s="1">
        <f t="shared" si="75"/>
        <v>0.59815116911365229</v>
      </c>
      <c r="AB85" s="1">
        <f t="shared" si="76"/>
        <v>0.95576619273301022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645</v>
      </c>
      <c r="AJ85">
        <v>653.45000000000005</v>
      </c>
      <c r="AK85">
        <v>620.65</v>
      </c>
      <c r="AL85">
        <v>629.54999999999995</v>
      </c>
      <c r="AM85">
        <v>-9.3000000000000682</v>
      </c>
      <c r="AN85">
        <v>-1.455740784221659</v>
      </c>
      <c r="AO85" s="1">
        <f t="shared" si="83"/>
        <v>-2.3953488372093092</v>
      </c>
      <c r="AP85" s="1">
        <f t="shared" si="84"/>
        <v>2.3953488372093092</v>
      </c>
      <c r="AQ85" s="1">
        <f t="shared" si="85"/>
        <v>1.3100775193798522</v>
      </c>
      <c r="AR85" s="1">
        <f t="shared" si="86"/>
        <v>1.4137082042728899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1235</v>
      </c>
      <c r="C86">
        <v>1242</v>
      </c>
      <c r="D86">
        <v>1215.2</v>
      </c>
      <c r="E86">
        <v>1235.5</v>
      </c>
      <c r="F86">
        <v>10.799999999999949</v>
      </c>
      <c r="G86">
        <v>0.88184861598758513</v>
      </c>
      <c r="H86" s="1">
        <f t="shared" si="62"/>
        <v>4.048582995951417E-2</v>
      </c>
      <c r="I86" s="1">
        <f t="shared" si="63"/>
        <v>4.048582995951417E-2</v>
      </c>
      <c r="J86" s="1">
        <f t="shared" si="64"/>
        <v>0.52610279239174418</v>
      </c>
      <c r="K86" s="1">
        <f t="shared" si="65"/>
        <v>1.6032388663967574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1213</v>
      </c>
      <c r="T86">
        <v>1233.8499999999999</v>
      </c>
      <c r="U86">
        <v>1210.3499999999999</v>
      </c>
      <c r="V86">
        <v>1224.7</v>
      </c>
      <c r="W86">
        <v>7.1500000000000909</v>
      </c>
      <c r="X86">
        <v>0.58724487700711192</v>
      </c>
      <c r="Y86" s="1">
        <f t="shared" si="73"/>
        <v>0.96455070074196581</v>
      </c>
      <c r="Z86" s="1">
        <f t="shared" si="74"/>
        <v>0.96455070074196581</v>
      </c>
      <c r="AA86" s="1">
        <f t="shared" si="75"/>
        <v>0.74712174410058485</v>
      </c>
      <c r="AB86" s="1">
        <f t="shared" si="76"/>
        <v>0.21846661170652026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1200.75</v>
      </c>
      <c r="AJ86">
        <v>1222</v>
      </c>
      <c r="AK86">
        <v>1196.55</v>
      </c>
      <c r="AL86">
        <v>1217.55</v>
      </c>
      <c r="AM86">
        <v>19.25</v>
      </c>
      <c r="AN86">
        <v>1.6064424601518821</v>
      </c>
      <c r="AO86" s="1">
        <f t="shared" si="83"/>
        <v>1.3991255465334129</v>
      </c>
      <c r="AP86" s="1">
        <f t="shared" si="84"/>
        <v>1.3991255465334129</v>
      </c>
      <c r="AQ86" s="1">
        <f t="shared" si="85"/>
        <v>0.36548807030512465</v>
      </c>
      <c r="AR86" s="1">
        <f t="shared" si="86"/>
        <v>0.34978138663335795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205.9</v>
      </c>
      <c r="C87">
        <v>206.2</v>
      </c>
      <c r="D87">
        <v>197.35</v>
      </c>
      <c r="E87">
        <v>198.5</v>
      </c>
      <c r="F87">
        <v>-4.1999999999999886</v>
      </c>
      <c r="G87">
        <v>-2.072027627035022</v>
      </c>
      <c r="H87" s="1">
        <f t="shared" si="62"/>
        <v>-3.5939776590577974</v>
      </c>
      <c r="I87" s="1">
        <f t="shared" si="63"/>
        <v>3.5939776590577974</v>
      </c>
      <c r="J87" s="1">
        <f t="shared" si="64"/>
        <v>0.14570179698882124</v>
      </c>
      <c r="K87" s="1">
        <f t="shared" si="65"/>
        <v>0.579345088161212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198.55</v>
      </c>
      <c r="T87">
        <v>203.85</v>
      </c>
      <c r="U87">
        <v>197</v>
      </c>
      <c r="V87">
        <v>202.7</v>
      </c>
      <c r="W87">
        <v>4.5499999999999829</v>
      </c>
      <c r="X87">
        <v>2.2962402220539908</v>
      </c>
      <c r="Y87" s="1">
        <f t="shared" si="73"/>
        <v>2.0901536136993086</v>
      </c>
      <c r="Z87" s="1">
        <f t="shared" si="74"/>
        <v>2.0901536136993086</v>
      </c>
      <c r="AA87" s="1">
        <f t="shared" si="75"/>
        <v>0.56734089787864128</v>
      </c>
      <c r="AB87" s="1">
        <f t="shared" si="76"/>
        <v>0.78065978342987219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197.7</v>
      </c>
      <c r="AJ87">
        <v>201.45</v>
      </c>
      <c r="AK87">
        <v>195.2</v>
      </c>
      <c r="AL87">
        <v>198.15</v>
      </c>
      <c r="AM87">
        <v>3.3000000000000109</v>
      </c>
      <c r="AN87">
        <v>1.693610469592</v>
      </c>
      <c r="AO87" s="1">
        <f t="shared" si="83"/>
        <v>0.22761760242792972</v>
      </c>
      <c r="AP87" s="1">
        <f t="shared" si="84"/>
        <v>0.22761760242792972</v>
      </c>
      <c r="AQ87" s="1">
        <f t="shared" si="85"/>
        <v>1.6654049962149802</v>
      </c>
      <c r="AR87" s="1">
        <f t="shared" si="86"/>
        <v>1.2645422357106728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505.55</v>
      </c>
      <c r="C88">
        <v>509</v>
      </c>
      <c r="D88">
        <v>494</v>
      </c>
      <c r="E88">
        <v>495.8</v>
      </c>
      <c r="F88">
        <v>-9.75</v>
      </c>
      <c r="G88">
        <v>-1.928592621896944</v>
      </c>
      <c r="H88" s="1">
        <f t="shared" si="62"/>
        <v>-1.9285926218969438</v>
      </c>
      <c r="I88" s="1">
        <f t="shared" si="63"/>
        <v>1.9285926218969438</v>
      </c>
      <c r="J88" s="1">
        <f t="shared" si="64"/>
        <v>0.68242508159430093</v>
      </c>
      <c r="K88" s="1">
        <f t="shared" si="65"/>
        <v>0.36304961678096231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507</v>
      </c>
      <c r="T88">
        <v>512.35</v>
      </c>
      <c r="U88">
        <v>502.6</v>
      </c>
      <c r="V88">
        <v>505.55</v>
      </c>
      <c r="W88">
        <v>-2.3999999999999768</v>
      </c>
      <c r="X88">
        <v>-0.4724874495521168</v>
      </c>
      <c r="Y88" s="1">
        <f t="shared" si="73"/>
        <v>-0.2859960552268222</v>
      </c>
      <c r="Z88" s="1">
        <f t="shared" si="74"/>
        <v>0.2859960552268222</v>
      </c>
      <c r="AA88" s="1">
        <f t="shared" si="75"/>
        <v>1.0552268244575982</v>
      </c>
      <c r="AB88" s="1">
        <f t="shared" si="76"/>
        <v>0.58352289585599615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512.70000000000005</v>
      </c>
      <c r="AJ88">
        <v>516.70000000000005</v>
      </c>
      <c r="AK88">
        <v>503.65</v>
      </c>
      <c r="AL88">
        <v>507.95</v>
      </c>
      <c r="AM88">
        <v>-1.350000000000023</v>
      </c>
      <c r="AN88">
        <v>-0.26506970351463238</v>
      </c>
      <c r="AO88" s="1">
        <f t="shared" si="83"/>
        <v>-0.92646771991419086</v>
      </c>
      <c r="AP88" s="1">
        <f t="shared" si="84"/>
        <v>0.92646771991419086</v>
      </c>
      <c r="AQ88" s="1">
        <f t="shared" si="85"/>
        <v>0.78018334308562498</v>
      </c>
      <c r="AR88" s="1">
        <f t="shared" si="86"/>
        <v>0.84654001378088617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2384.1</v>
      </c>
      <c r="C89">
        <v>2505.75</v>
      </c>
      <c r="D89">
        <v>2381.85</v>
      </c>
      <c r="E89">
        <v>2491.4</v>
      </c>
      <c r="F89">
        <v>117.3000000000002</v>
      </c>
      <c r="G89">
        <v>4.9408196790362746</v>
      </c>
      <c r="H89" s="1">
        <f t="shared" si="62"/>
        <v>4.5006501405142476</v>
      </c>
      <c r="I89" s="1">
        <f t="shared" si="63"/>
        <v>4.5006501405142476</v>
      </c>
      <c r="J89" s="1">
        <f t="shared" si="64"/>
        <v>0.57598137593320664</v>
      </c>
      <c r="K89" s="1">
        <f t="shared" si="65"/>
        <v>9.4375235938089844E-2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2330.9499999999998</v>
      </c>
      <c r="T89">
        <v>2383</v>
      </c>
      <c r="U89">
        <v>2330.15</v>
      </c>
      <c r="V89">
        <v>2374.1</v>
      </c>
      <c r="W89">
        <v>42.949999999999818</v>
      </c>
      <c r="X89">
        <v>1.842438281534857</v>
      </c>
      <c r="Y89" s="1">
        <f t="shared" si="73"/>
        <v>1.8511765589137517</v>
      </c>
      <c r="Z89" s="1">
        <f t="shared" si="74"/>
        <v>1.8511765589137517</v>
      </c>
      <c r="AA89" s="1">
        <f t="shared" si="75"/>
        <v>0.37487890147845881</v>
      </c>
      <c r="AB89" s="1">
        <f t="shared" si="76"/>
        <v>3.4320770501286055E-2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2335</v>
      </c>
      <c r="AJ89">
        <v>2348.5</v>
      </c>
      <c r="AK89">
        <v>2324.3000000000002</v>
      </c>
      <c r="AL89">
        <v>2331.15</v>
      </c>
      <c r="AM89">
        <v>3.5</v>
      </c>
      <c r="AN89">
        <v>0.15036624922131761</v>
      </c>
      <c r="AO89" s="1">
        <f t="shared" si="83"/>
        <v>-0.16488222698072416</v>
      </c>
      <c r="AP89" s="1">
        <f t="shared" si="84"/>
        <v>0.16488222698072416</v>
      </c>
      <c r="AQ89" s="1">
        <f t="shared" si="85"/>
        <v>0.57815845824411138</v>
      </c>
      <c r="AR89" s="1">
        <f t="shared" si="86"/>
        <v>0.29384638483151698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147.19999999999999</v>
      </c>
      <c r="C90">
        <v>151.1</v>
      </c>
      <c r="D90">
        <v>145.5</v>
      </c>
      <c r="E90">
        <v>148.55000000000001</v>
      </c>
      <c r="F90">
        <v>4.25</v>
      </c>
      <c r="G90">
        <v>2.9452529452529448</v>
      </c>
      <c r="H90" s="1">
        <f t="shared" si="62"/>
        <v>0.91711956521740678</v>
      </c>
      <c r="I90" s="1">
        <f t="shared" si="63"/>
        <v>0.91711956521740678</v>
      </c>
      <c r="J90" s="1">
        <f t="shared" si="64"/>
        <v>1.7165937394816442</v>
      </c>
      <c r="K90" s="1">
        <f t="shared" si="65"/>
        <v>1.1548913043478184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143.1</v>
      </c>
      <c r="T90">
        <v>146.80000000000001</v>
      </c>
      <c r="U90">
        <v>141.65</v>
      </c>
      <c r="V90">
        <v>144.30000000000001</v>
      </c>
      <c r="W90">
        <v>1</v>
      </c>
      <c r="X90">
        <v>0.69783670621074656</v>
      </c>
      <c r="Y90" s="1">
        <f t="shared" si="73"/>
        <v>0.83857442348009592</v>
      </c>
      <c r="Z90" s="1">
        <f t="shared" si="74"/>
        <v>0.83857442348009592</v>
      </c>
      <c r="AA90" s="1">
        <f t="shared" si="75"/>
        <v>1.7325017325017324</v>
      </c>
      <c r="AB90" s="1">
        <f t="shared" si="76"/>
        <v>1.01327742837176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142.80000000000001</v>
      </c>
      <c r="AJ90">
        <v>144.5</v>
      </c>
      <c r="AK90">
        <v>138</v>
      </c>
      <c r="AL90">
        <v>143.30000000000001</v>
      </c>
      <c r="AM90">
        <v>3.2000000000000171</v>
      </c>
      <c r="AN90">
        <v>2.2840827980014402</v>
      </c>
      <c r="AO90" s="1">
        <f t="shared" si="83"/>
        <v>0.35014005602240894</v>
      </c>
      <c r="AP90" s="1">
        <f t="shared" si="84"/>
        <v>0.35014005602240894</v>
      </c>
      <c r="AQ90" s="1">
        <f t="shared" si="85"/>
        <v>0.8374040474528881</v>
      </c>
      <c r="AR90" s="1">
        <f t="shared" si="86"/>
        <v>3.3613445378151336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410</v>
      </c>
      <c r="C91">
        <v>414.1</v>
      </c>
      <c r="D91">
        <v>402.15</v>
      </c>
      <c r="E91">
        <v>404.65</v>
      </c>
      <c r="F91">
        <v>-2.8500000000000232</v>
      </c>
      <c r="G91">
        <v>-0.69938650306749017</v>
      </c>
      <c r="H91" s="1">
        <f t="shared" si="62"/>
        <v>-1.3048780487804934</v>
      </c>
      <c r="I91" s="1">
        <f t="shared" si="63"/>
        <v>1.3048780487804934</v>
      </c>
      <c r="J91" s="1">
        <f t="shared" si="64"/>
        <v>1.0000000000000056</v>
      </c>
      <c r="K91" s="1">
        <f t="shared" si="65"/>
        <v>0.61781786729272214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408.75</v>
      </c>
      <c r="T91">
        <v>412.65</v>
      </c>
      <c r="U91">
        <v>402.5</v>
      </c>
      <c r="V91">
        <v>407.5</v>
      </c>
      <c r="W91">
        <v>-0.5</v>
      </c>
      <c r="X91">
        <v>-0.1225490196078431</v>
      </c>
      <c r="Y91" s="1">
        <f t="shared" si="73"/>
        <v>-0.3058103975535168</v>
      </c>
      <c r="Z91" s="1">
        <f t="shared" si="74"/>
        <v>0.3058103975535168</v>
      </c>
      <c r="AA91" s="1">
        <f t="shared" si="75"/>
        <v>0.95412844036696698</v>
      </c>
      <c r="AB91" s="1">
        <f t="shared" si="76"/>
        <v>1.2269938650306749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424</v>
      </c>
      <c r="AJ91">
        <v>425.9</v>
      </c>
      <c r="AK91">
        <v>401.1</v>
      </c>
      <c r="AL91">
        <v>408</v>
      </c>
      <c r="AM91">
        <v>-9.3999999999999773</v>
      </c>
      <c r="AN91">
        <v>-2.252036415907996</v>
      </c>
      <c r="AO91" s="1">
        <f t="shared" si="83"/>
        <v>-3.7735849056603774</v>
      </c>
      <c r="AP91" s="1">
        <f t="shared" si="84"/>
        <v>3.7735849056603774</v>
      </c>
      <c r="AQ91" s="1">
        <f t="shared" si="85"/>
        <v>0.44811320754716444</v>
      </c>
      <c r="AR91" s="1">
        <f t="shared" si="86"/>
        <v>1.6911764705882297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770.15</v>
      </c>
      <c r="C92">
        <v>796.6</v>
      </c>
      <c r="D92">
        <v>770</v>
      </c>
      <c r="E92">
        <v>790.75</v>
      </c>
      <c r="F92">
        <v>25.600000000000019</v>
      </c>
      <c r="G92">
        <v>3.345749199503369</v>
      </c>
      <c r="H92" s="1">
        <f t="shared" si="62"/>
        <v>2.6748036096864278</v>
      </c>
      <c r="I92" s="1">
        <f t="shared" si="63"/>
        <v>2.6748036096864278</v>
      </c>
      <c r="J92" s="1">
        <f t="shared" si="64"/>
        <v>0.73980398355991428</v>
      </c>
      <c r="K92" s="1">
        <f t="shared" si="65"/>
        <v>1.9476725313247713E-2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749.4</v>
      </c>
      <c r="T92">
        <v>770.6</v>
      </c>
      <c r="U92">
        <v>747.5</v>
      </c>
      <c r="V92">
        <v>765.15</v>
      </c>
      <c r="W92">
        <v>15.149999999999981</v>
      </c>
      <c r="X92">
        <v>2.0199999999999969</v>
      </c>
      <c r="Y92" s="1">
        <f t="shared" si="73"/>
        <v>2.1016813450760607</v>
      </c>
      <c r="Z92" s="1">
        <f t="shared" si="74"/>
        <v>2.1016813450760607</v>
      </c>
      <c r="AA92" s="1">
        <f t="shared" si="75"/>
        <v>0.71227863817552717</v>
      </c>
      <c r="AB92" s="1">
        <f t="shared" si="76"/>
        <v>0.2535361622631408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756.65</v>
      </c>
      <c r="AJ92">
        <v>758.4</v>
      </c>
      <c r="AK92">
        <v>739.3</v>
      </c>
      <c r="AL92">
        <v>750</v>
      </c>
      <c r="AM92">
        <v>-3.3500000000000232</v>
      </c>
      <c r="AN92">
        <v>-0.44468042742417502</v>
      </c>
      <c r="AO92" s="1">
        <f t="shared" si="83"/>
        <v>-0.8788739840084554</v>
      </c>
      <c r="AP92" s="1">
        <f t="shared" si="84"/>
        <v>0.8788739840084554</v>
      </c>
      <c r="AQ92" s="1">
        <f t="shared" si="85"/>
        <v>0.23128262737064695</v>
      </c>
      <c r="AR92" s="1">
        <f t="shared" si="86"/>
        <v>1.4266666666666727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1168.5</v>
      </c>
      <c r="C93">
        <v>1191.5999999999999</v>
      </c>
      <c r="D93">
        <v>1167.95</v>
      </c>
      <c r="E93">
        <v>1188</v>
      </c>
      <c r="F93">
        <v>20.25</v>
      </c>
      <c r="G93">
        <v>1.7341040462427739</v>
      </c>
      <c r="H93" s="1">
        <f t="shared" si="62"/>
        <v>1.6688061617458279</v>
      </c>
      <c r="I93" s="1">
        <f t="shared" si="63"/>
        <v>1.6688061617458279</v>
      </c>
      <c r="J93" s="1">
        <f t="shared" si="64"/>
        <v>0.30303030303029538</v>
      </c>
      <c r="K93" s="1">
        <f t="shared" si="65"/>
        <v>4.7068891741545105E-2</v>
      </c>
      <c r="L93" s="1" t="str">
        <f t="shared" si="66"/>
        <v>NO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1156</v>
      </c>
      <c r="T93">
        <v>1194</v>
      </c>
      <c r="U93">
        <v>1155</v>
      </c>
      <c r="V93">
        <v>1167.75</v>
      </c>
      <c r="W93">
        <v>12.5</v>
      </c>
      <c r="X93">
        <v>1.08201687946332</v>
      </c>
      <c r="Y93" s="1">
        <f t="shared" si="73"/>
        <v>1.0164359861591694</v>
      </c>
      <c r="Z93" s="1">
        <f t="shared" si="74"/>
        <v>1.0164359861591694</v>
      </c>
      <c r="AA93" s="1">
        <f t="shared" si="75"/>
        <v>2.2479126525369297</v>
      </c>
      <c r="AB93" s="1">
        <f t="shared" si="76"/>
        <v>8.6505190311418692E-2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1165</v>
      </c>
      <c r="AJ93">
        <v>1165.8499999999999</v>
      </c>
      <c r="AK93">
        <v>1138.75</v>
      </c>
      <c r="AL93">
        <v>1155.25</v>
      </c>
      <c r="AM93">
        <v>-5.8499999999999091</v>
      </c>
      <c r="AN93">
        <v>-0.50383257256049518</v>
      </c>
      <c r="AO93" s="1">
        <f t="shared" si="83"/>
        <v>-0.83690987124463523</v>
      </c>
      <c r="AP93" s="1">
        <f t="shared" si="84"/>
        <v>0.83690987124463523</v>
      </c>
      <c r="AQ93" s="1">
        <f t="shared" si="85"/>
        <v>7.296137339055013E-2</v>
      </c>
      <c r="AR93" s="1">
        <f t="shared" si="86"/>
        <v>1.4282622808915819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2846</v>
      </c>
      <c r="C94">
        <v>2858.85</v>
      </c>
      <c r="D94">
        <v>2781.15</v>
      </c>
      <c r="E94">
        <v>2797.55</v>
      </c>
      <c r="F94">
        <v>-39.649999999999643</v>
      </c>
      <c r="G94">
        <v>-1.3975045819822229</v>
      </c>
      <c r="H94" s="1">
        <f t="shared" si="62"/>
        <v>-1.7023893183415257</v>
      </c>
      <c r="I94" s="1">
        <f t="shared" si="63"/>
        <v>1.7023893183415257</v>
      </c>
      <c r="J94" s="1">
        <f t="shared" si="64"/>
        <v>0.45151089248067144</v>
      </c>
      <c r="K94" s="1">
        <f t="shared" si="65"/>
        <v>0.58622723454451531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2815</v>
      </c>
      <c r="T94">
        <v>2841.95</v>
      </c>
      <c r="U94">
        <v>2811</v>
      </c>
      <c r="V94">
        <v>2837.2</v>
      </c>
      <c r="W94">
        <v>22.64999999999964</v>
      </c>
      <c r="X94">
        <v>0.80474676235986697</v>
      </c>
      <c r="Y94" s="1">
        <f t="shared" si="73"/>
        <v>0.78863232682059736</v>
      </c>
      <c r="Z94" s="1">
        <f t="shared" si="74"/>
        <v>0.78863232682059736</v>
      </c>
      <c r="AA94" s="1">
        <f t="shared" si="75"/>
        <v>0.16741858170026788</v>
      </c>
      <c r="AB94" s="1">
        <f t="shared" si="76"/>
        <v>0.14209591474245115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YES</v>
      </c>
      <c r="AG94" s="1" t="str">
        <f t="shared" si="81"/>
        <v>NO</v>
      </c>
      <c r="AH94" s="1" t="str">
        <f t="shared" si="82"/>
        <v>NO</v>
      </c>
      <c r="AI94">
        <v>2850</v>
      </c>
      <c r="AJ94">
        <v>2852.95</v>
      </c>
      <c r="AK94">
        <v>2796.05</v>
      </c>
      <c r="AL94">
        <v>2814.55</v>
      </c>
      <c r="AM94">
        <v>6.75</v>
      </c>
      <c r="AN94">
        <v>0.24040173801552811</v>
      </c>
      <c r="AO94" s="1">
        <f t="shared" si="83"/>
        <v>-1.2438596491228007</v>
      </c>
      <c r="AP94" s="1">
        <f t="shared" si="84"/>
        <v>1.2438596491228007</v>
      </c>
      <c r="AQ94" s="1">
        <f t="shared" si="85"/>
        <v>0.10350877192981818</v>
      </c>
      <c r="AR94" s="1">
        <f t="shared" si="86"/>
        <v>0.65729868007319103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507.95</v>
      </c>
      <c r="C95">
        <v>519.79999999999995</v>
      </c>
      <c r="D95">
        <v>502</v>
      </c>
      <c r="E95">
        <v>515.9</v>
      </c>
      <c r="F95">
        <v>16.899999999999981</v>
      </c>
      <c r="G95">
        <v>3.386773547094184</v>
      </c>
      <c r="H95" s="1">
        <f t="shared" si="62"/>
        <v>1.5651146766413997</v>
      </c>
      <c r="I95" s="1">
        <f t="shared" si="63"/>
        <v>1.5651146766413997</v>
      </c>
      <c r="J95" s="1">
        <f t="shared" si="64"/>
        <v>0.75596045745299034</v>
      </c>
      <c r="K95" s="1">
        <f t="shared" si="65"/>
        <v>1.1713751353479651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492.6</v>
      </c>
      <c r="T95">
        <v>501</v>
      </c>
      <c r="U95">
        <v>488.1</v>
      </c>
      <c r="V95">
        <v>499</v>
      </c>
      <c r="W95">
        <v>8</v>
      </c>
      <c r="X95">
        <v>1.629327902240326</v>
      </c>
      <c r="Y95" s="1">
        <f t="shared" si="73"/>
        <v>1.2992285830288219</v>
      </c>
      <c r="Z95" s="1">
        <f t="shared" si="74"/>
        <v>1.2992285830288219</v>
      </c>
      <c r="AA95" s="1">
        <f t="shared" si="75"/>
        <v>0.40080160320641278</v>
      </c>
      <c r="AB95" s="1">
        <f t="shared" si="76"/>
        <v>0.91352009744214369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497.9</v>
      </c>
      <c r="AJ95">
        <v>497.9</v>
      </c>
      <c r="AK95">
        <v>485</v>
      </c>
      <c r="AL95">
        <v>491</v>
      </c>
      <c r="AM95">
        <v>-3.5500000000000109</v>
      </c>
      <c r="AN95">
        <v>-0.71782428470326787</v>
      </c>
      <c r="AO95" s="1">
        <f t="shared" si="83"/>
        <v>-1.3858204458726608</v>
      </c>
      <c r="AP95" s="1">
        <f t="shared" si="84"/>
        <v>1.3858204458726608</v>
      </c>
      <c r="AQ95" s="1">
        <f t="shared" si="85"/>
        <v>0</v>
      </c>
      <c r="AR95" s="1">
        <f t="shared" si="86"/>
        <v>1.2219959266802443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NO</v>
      </c>
    </row>
    <row r="96" spans="1:50" x14ac:dyDescent="0.25">
      <c r="A96" t="s">
        <v>144</v>
      </c>
      <c r="B96">
        <v>3899.95</v>
      </c>
      <c r="C96">
        <v>3969.7</v>
      </c>
      <c r="D96">
        <v>3890</v>
      </c>
      <c r="E96">
        <v>3914.1</v>
      </c>
      <c r="F96">
        <v>10</v>
      </c>
      <c r="G96">
        <v>0.25614097999538937</v>
      </c>
      <c r="H96" s="1">
        <f t="shared" si="62"/>
        <v>0.36282516442518731</v>
      </c>
      <c r="I96" s="1">
        <f t="shared" si="63"/>
        <v>0.36282516442518731</v>
      </c>
      <c r="J96" s="1">
        <f t="shared" si="64"/>
        <v>1.4205053524437268</v>
      </c>
      <c r="K96" s="1">
        <f t="shared" si="65"/>
        <v>0.25513147604456005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3915.5</v>
      </c>
      <c r="T96">
        <v>3944.2</v>
      </c>
      <c r="U96">
        <v>3878</v>
      </c>
      <c r="V96">
        <v>3904.1</v>
      </c>
      <c r="W96">
        <v>-11.400000000000089</v>
      </c>
      <c r="X96">
        <v>-0.29115055548461483</v>
      </c>
      <c r="Y96" s="1">
        <f t="shared" si="73"/>
        <v>-0.29115055548461477</v>
      </c>
      <c r="Z96" s="1">
        <f t="shared" si="74"/>
        <v>0.29115055548461477</v>
      </c>
      <c r="AA96" s="1">
        <f t="shared" si="75"/>
        <v>0.73298429319371261</v>
      </c>
      <c r="AB96" s="1">
        <f t="shared" si="76"/>
        <v>0.66852795778796414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3837</v>
      </c>
      <c r="AJ96">
        <v>3939</v>
      </c>
      <c r="AK96">
        <v>3825</v>
      </c>
      <c r="AL96">
        <v>3915.5</v>
      </c>
      <c r="AM96">
        <v>79.900000000000091</v>
      </c>
      <c r="AN96">
        <v>2.083116070497447</v>
      </c>
      <c r="AO96" s="1">
        <f t="shared" si="83"/>
        <v>2.0458691686213188</v>
      </c>
      <c r="AP96" s="1">
        <f t="shared" si="84"/>
        <v>2.0458691686213188</v>
      </c>
      <c r="AQ96" s="1">
        <f t="shared" si="85"/>
        <v>0.60017877665687647</v>
      </c>
      <c r="AR96" s="1">
        <f t="shared" si="86"/>
        <v>0.31274433150899139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1059.75</v>
      </c>
      <c r="C97">
        <v>1080.95</v>
      </c>
      <c r="D97">
        <v>1044.05</v>
      </c>
      <c r="E97">
        <v>1052.4000000000001</v>
      </c>
      <c r="F97">
        <v>-7.25</v>
      </c>
      <c r="G97">
        <v>-0.68418817534091447</v>
      </c>
      <c r="H97" s="1">
        <f t="shared" si="62"/>
        <v>-0.69355980184004806</v>
      </c>
      <c r="I97" s="1">
        <f t="shared" si="63"/>
        <v>0.69355980184004806</v>
      </c>
      <c r="J97" s="1">
        <f t="shared" si="64"/>
        <v>2.000471809389011</v>
      </c>
      <c r="K97" s="1">
        <f t="shared" si="65"/>
        <v>0.79342455340176121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1066</v>
      </c>
      <c r="T97">
        <v>1073.55</v>
      </c>
      <c r="U97">
        <v>1046.5</v>
      </c>
      <c r="V97">
        <v>1059.6500000000001</v>
      </c>
      <c r="W97">
        <v>-6.6499999999998636</v>
      </c>
      <c r="X97">
        <v>-0.62365188033385199</v>
      </c>
      <c r="Y97" s="1">
        <f t="shared" si="73"/>
        <v>-0.59568480300186766</v>
      </c>
      <c r="Z97" s="1">
        <f t="shared" si="74"/>
        <v>0.59568480300186766</v>
      </c>
      <c r="AA97" s="1">
        <f t="shared" si="75"/>
        <v>0.70825515947466744</v>
      </c>
      <c r="AB97" s="1">
        <f t="shared" si="76"/>
        <v>1.2409757938942187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1079.5999999999999</v>
      </c>
      <c r="AJ97">
        <v>1101.3</v>
      </c>
      <c r="AK97">
        <v>1050.2</v>
      </c>
      <c r="AL97">
        <v>1066.3</v>
      </c>
      <c r="AM97">
        <v>-13.150000000000089</v>
      </c>
      <c r="AN97">
        <v>-1.218212978831821</v>
      </c>
      <c r="AO97" s="1">
        <f t="shared" si="83"/>
        <v>-1.2319377547239676</v>
      </c>
      <c r="AP97" s="1">
        <f t="shared" si="84"/>
        <v>1.2319377547239676</v>
      </c>
      <c r="AQ97" s="1">
        <f t="shared" si="85"/>
        <v>2.0100037050759587</v>
      </c>
      <c r="AR97" s="1">
        <f t="shared" si="86"/>
        <v>1.5098940260714537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550</v>
      </c>
      <c r="C98">
        <v>554.20000000000005</v>
      </c>
      <c r="D98">
        <v>544.15</v>
      </c>
      <c r="E98">
        <v>546.65</v>
      </c>
      <c r="F98">
        <v>-0.35000000000002268</v>
      </c>
      <c r="G98">
        <v>-6.3985374771484957E-2</v>
      </c>
      <c r="H98" s="1">
        <f t="shared" si="62"/>
        <v>-0.60909090909091324</v>
      </c>
      <c r="I98" s="1">
        <f t="shared" ref="I98:I129" si="93">ABS(H98)</f>
        <v>0.60909090909091324</v>
      </c>
      <c r="J98" s="1">
        <f t="shared" si="64"/>
        <v>0.76363636363637188</v>
      </c>
      <c r="K98" s="1">
        <f t="shared" si="65"/>
        <v>0.45733101618951799</v>
      </c>
      <c r="L98" s="1" t="str">
        <f t="shared" ref="L98:L129" si="94">IF(AND((K98-J98)&gt;1.5,I98&lt;0.5),"YES","NO")</f>
        <v>NO</v>
      </c>
      <c r="M98" t="str">
        <f t="shared" si="67"/>
        <v>NO</v>
      </c>
      <c r="N98" t="str">
        <f t="shared" si="68"/>
        <v>NO</v>
      </c>
      <c r="O98" s="1" t="str">
        <f t="shared" si="69"/>
        <v>NO</v>
      </c>
      <c r="P98" s="1" t="str">
        <f t="shared" si="70"/>
        <v>NO</v>
      </c>
      <c r="Q98" s="1" t="str">
        <f t="shared" si="71"/>
        <v>NO</v>
      </c>
      <c r="R98" s="1" t="str">
        <f t="shared" si="72"/>
        <v>NO</v>
      </c>
      <c r="S98">
        <v>550.25</v>
      </c>
      <c r="T98">
        <v>556</v>
      </c>
      <c r="U98">
        <v>542.95000000000005</v>
      </c>
      <c r="V98">
        <v>547</v>
      </c>
      <c r="W98">
        <v>-2.299999999999955</v>
      </c>
      <c r="X98">
        <v>-0.41871472783541858</v>
      </c>
      <c r="Y98" s="1">
        <f t="shared" si="73"/>
        <v>-0.59064061790095412</v>
      </c>
      <c r="Z98" s="1">
        <f t="shared" ref="Z98:Z129" si="95">ABS(Y98)</f>
        <v>0.59064061790095412</v>
      </c>
      <c r="AA98" s="1">
        <f t="shared" si="75"/>
        <v>1.0449795547478418</v>
      </c>
      <c r="AB98" s="1">
        <f t="shared" si="76"/>
        <v>0.74040219378426964</v>
      </c>
      <c r="AC98" s="1" t="str">
        <f t="shared" si="77"/>
        <v>NO</v>
      </c>
      <c r="AD98" s="1" t="str">
        <f t="shared" si="78"/>
        <v>NO</v>
      </c>
      <c r="AE98" s="1" t="str">
        <f t="shared" si="79"/>
        <v>NO</v>
      </c>
      <c r="AF98" s="1" t="str">
        <f t="shared" si="80"/>
        <v>NO</v>
      </c>
      <c r="AG98" s="1" t="str">
        <f t="shared" si="81"/>
        <v>NO</v>
      </c>
      <c r="AH98" s="1" t="str">
        <f t="shared" si="82"/>
        <v>NO</v>
      </c>
      <c r="AI98">
        <v>555</v>
      </c>
      <c r="AJ98">
        <v>558</v>
      </c>
      <c r="AK98">
        <v>546.4</v>
      </c>
      <c r="AL98">
        <v>549.29999999999995</v>
      </c>
      <c r="AM98">
        <v>-1.1500000000000909</v>
      </c>
      <c r="AN98">
        <v>-0.2089199745662805</v>
      </c>
      <c r="AO98" s="1">
        <f t="shared" si="83"/>
        <v>-1.0270270270270352</v>
      </c>
      <c r="AP98" s="1">
        <f t="shared" ref="AP98:AP129" si="96">ABS(AO98)</f>
        <v>1.0270270270270352</v>
      </c>
      <c r="AQ98" s="1">
        <f t="shared" si="85"/>
        <v>0.54054054054054057</v>
      </c>
      <c r="AR98" s="1">
        <f t="shared" si="86"/>
        <v>0.52794465683596892</v>
      </c>
      <c r="AS98" t="str">
        <f t="shared" si="87"/>
        <v>NO</v>
      </c>
      <c r="AT98" t="str">
        <f t="shared" si="88"/>
        <v>NO</v>
      </c>
      <c r="AU98" t="str">
        <f t="shared" si="89"/>
        <v>NO</v>
      </c>
      <c r="AV98" t="str">
        <f t="shared" si="90"/>
        <v>NO</v>
      </c>
      <c r="AW98" t="str">
        <f t="shared" si="91"/>
        <v>NO</v>
      </c>
      <c r="AX98" t="str">
        <f t="shared" si="92"/>
        <v>NO</v>
      </c>
    </row>
    <row r="99" spans="1:50" x14ac:dyDescent="0.25">
      <c r="A99" t="s">
        <v>147</v>
      </c>
      <c r="B99">
        <v>132</v>
      </c>
      <c r="C99">
        <v>132.35</v>
      </c>
      <c r="D99">
        <v>128.5</v>
      </c>
      <c r="E99">
        <v>129.65</v>
      </c>
      <c r="F99">
        <v>-2.25</v>
      </c>
      <c r="G99">
        <v>-1.705837755875663</v>
      </c>
      <c r="H99" s="1">
        <f t="shared" si="62"/>
        <v>-1.7803030303030261</v>
      </c>
      <c r="I99" s="1">
        <f t="shared" si="93"/>
        <v>1.7803030303030261</v>
      </c>
      <c r="J99" s="1">
        <f t="shared" si="64"/>
        <v>0.26515151515151081</v>
      </c>
      <c r="K99" s="1">
        <f t="shared" si="65"/>
        <v>0.88700347088315135</v>
      </c>
      <c r="L99" s="1" t="str">
        <f t="shared" si="94"/>
        <v>NO</v>
      </c>
      <c r="M99" t="str">
        <f t="shared" si="67"/>
        <v>NO</v>
      </c>
      <c r="N99" t="str">
        <f t="shared" si="68"/>
        <v>NO</v>
      </c>
      <c r="O99" s="1" t="str">
        <f t="shared" si="69"/>
        <v>NO</v>
      </c>
      <c r="P99" s="1" t="str">
        <f t="shared" si="70"/>
        <v>NO</v>
      </c>
      <c r="Q99" s="1" t="str">
        <f t="shared" si="71"/>
        <v>NO</v>
      </c>
      <c r="R99" s="1" t="str">
        <f t="shared" si="72"/>
        <v>NO</v>
      </c>
      <c r="S99">
        <v>130.69999999999999</v>
      </c>
      <c r="T99">
        <v>132.5</v>
      </c>
      <c r="U99">
        <v>127.3</v>
      </c>
      <c r="V99">
        <v>131.9</v>
      </c>
      <c r="W99">
        <v>1.4500000000000171</v>
      </c>
      <c r="X99">
        <v>1.1115369873514891</v>
      </c>
      <c r="Y99" s="1">
        <f t="shared" si="73"/>
        <v>0.91813312930376212</v>
      </c>
      <c r="Z99" s="1">
        <f t="shared" si="95"/>
        <v>0.91813312930376212</v>
      </c>
      <c r="AA99" s="1">
        <f t="shared" si="75"/>
        <v>0.45489006823350592</v>
      </c>
      <c r="AB99" s="1">
        <f t="shared" si="76"/>
        <v>2.6013771996939496</v>
      </c>
      <c r="AC99" s="1" t="str">
        <f t="shared" si="77"/>
        <v>NO</v>
      </c>
      <c r="AD99" s="1" t="str">
        <f t="shared" si="78"/>
        <v>NO</v>
      </c>
      <c r="AE99" s="1" t="str">
        <f t="shared" si="79"/>
        <v>NO</v>
      </c>
      <c r="AF99" s="1" t="str">
        <f t="shared" si="80"/>
        <v>NO</v>
      </c>
      <c r="AG99" s="1" t="str">
        <f t="shared" si="81"/>
        <v>NO</v>
      </c>
      <c r="AH99" s="1" t="str">
        <f t="shared" si="82"/>
        <v>NO</v>
      </c>
      <c r="AI99">
        <v>129.05000000000001</v>
      </c>
      <c r="AJ99">
        <v>131.25</v>
      </c>
      <c r="AK99">
        <v>128.05000000000001</v>
      </c>
      <c r="AL99">
        <v>130.44999999999999</v>
      </c>
      <c r="AM99">
        <v>2.4999999999999858</v>
      </c>
      <c r="AN99">
        <v>1.9538882375927991</v>
      </c>
      <c r="AO99" s="1">
        <f t="shared" si="83"/>
        <v>1.0848508330104434</v>
      </c>
      <c r="AP99" s="1">
        <f t="shared" si="96"/>
        <v>1.0848508330104434</v>
      </c>
      <c r="AQ99" s="1">
        <f t="shared" si="85"/>
        <v>0.61326178612496085</v>
      </c>
      <c r="AR99" s="1">
        <f t="shared" si="86"/>
        <v>0.77489345215032923</v>
      </c>
      <c r="AS99" t="str">
        <f t="shared" si="87"/>
        <v>NO</v>
      </c>
      <c r="AT99" t="str">
        <f t="shared" si="88"/>
        <v>NO</v>
      </c>
      <c r="AU99" t="str">
        <f t="shared" si="89"/>
        <v>NO</v>
      </c>
      <c r="AV99" t="str">
        <f t="shared" si="90"/>
        <v>NO</v>
      </c>
      <c r="AW99" t="str">
        <f t="shared" si="91"/>
        <v>NO</v>
      </c>
      <c r="AX99" t="str">
        <f t="shared" si="92"/>
        <v>NO</v>
      </c>
    </row>
    <row r="100" spans="1:50" x14ac:dyDescent="0.25">
      <c r="A100" t="s">
        <v>148</v>
      </c>
      <c r="B100">
        <v>293.25</v>
      </c>
      <c r="C100">
        <v>308.55</v>
      </c>
      <c r="D100">
        <v>293.14999999999998</v>
      </c>
      <c r="E100">
        <v>307.2</v>
      </c>
      <c r="F100">
        <v>13.899999999999981</v>
      </c>
      <c r="G100">
        <v>4.7391749062393371</v>
      </c>
      <c r="H100" s="1">
        <f t="shared" si="62"/>
        <v>4.7570332480818376</v>
      </c>
      <c r="I100" s="1">
        <f t="shared" si="93"/>
        <v>4.7570332480818376</v>
      </c>
      <c r="J100" s="1">
        <f t="shared" si="64"/>
        <v>0.43945312500000744</v>
      </c>
      <c r="K100" s="1">
        <f t="shared" si="65"/>
        <v>3.4100596760451067E-2</v>
      </c>
      <c r="L100" s="1" t="str">
        <f t="shared" si="94"/>
        <v>NO</v>
      </c>
      <c r="M100" t="str">
        <f t="shared" si="67"/>
        <v>NO</v>
      </c>
      <c r="N100" t="str">
        <f t="shared" si="68"/>
        <v>NO</v>
      </c>
      <c r="O100" s="1" t="str">
        <f t="shared" si="69"/>
        <v>NO</v>
      </c>
      <c r="P100" s="1" t="str">
        <f t="shared" si="70"/>
        <v>NO</v>
      </c>
      <c r="Q100" s="1" t="str">
        <f t="shared" si="71"/>
        <v>NO</v>
      </c>
      <c r="R100" s="1" t="str">
        <f t="shared" si="72"/>
        <v>NO</v>
      </c>
      <c r="S100">
        <v>282.5</v>
      </c>
      <c r="T100">
        <v>298.45</v>
      </c>
      <c r="U100">
        <v>282.5</v>
      </c>
      <c r="V100">
        <v>293.3</v>
      </c>
      <c r="W100">
        <v>8.75</v>
      </c>
      <c r="X100">
        <v>3.0750307503075032</v>
      </c>
      <c r="Y100" s="1">
        <f t="shared" si="73"/>
        <v>3.8230088495575263</v>
      </c>
      <c r="Z100" s="1">
        <f t="shared" si="95"/>
        <v>3.8230088495575263</v>
      </c>
      <c r="AA100" s="1">
        <f t="shared" si="75"/>
        <v>1.755881350153419</v>
      </c>
      <c r="AB100" s="1">
        <f t="shared" si="76"/>
        <v>0</v>
      </c>
      <c r="AC100" s="1" t="str">
        <f t="shared" si="77"/>
        <v>NO</v>
      </c>
      <c r="AD100" s="1" t="str">
        <f t="shared" si="78"/>
        <v>NO</v>
      </c>
      <c r="AE100" s="1" t="str">
        <f t="shared" si="79"/>
        <v>NO</v>
      </c>
      <c r="AF100" s="1" t="str">
        <f t="shared" si="80"/>
        <v>NO</v>
      </c>
      <c r="AG100" s="1" t="str">
        <f t="shared" si="81"/>
        <v>NO</v>
      </c>
      <c r="AH100" s="1" t="str">
        <f t="shared" si="82"/>
        <v>NO</v>
      </c>
      <c r="AI100">
        <v>286.64999999999998</v>
      </c>
      <c r="AJ100">
        <v>286.85000000000002</v>
      </c>
      <c r="AK100">
        <v>281.10000000000002</v>
      </c>
      <c r="AL100">
        <v>284.55</v>
      </c>
      <c r="AM100">
        <v>1.6999999999999891</v>
      </c>
      <c r="AN100">
        <v>0.60102527841611764</v>
      </c>
      <c r="AO100" s="1">
        <f t="shared" si="83"/>
        <v>-0.73260073260072078</v>
      </c>
      <c r="AP100" s="1">
        <f t="shared" si="96"/>
        <v>0.73260073260072078</v>
      </c>
      <c r="AQ100" s="1">
        <f t="shared" si="85"/>
        <v>6.9771498342942787E-2</v>
      </c>
      <c r="AR100" s="1">
        <f t="shared" si="86"/>
        <v>1.2124406958355256</v>
      </c>
      <c r="AS100" t="str">
        <f t="shared" si="87"/>
        <v>NO</v>
      </c>
      <c r="AT100" t="str">
        <f t="shared" si="88"/>
        <v>NO</v>
      </c>
      <c r="AU100" t="str">
        <f t="shared" si="89"/>
        <v>NO</v>
      </c>
      <c r="AV100" t="str">
        <f t="shared" si="90"/>
        <v>NO</v>
      </c>
      <c r="AW100" t="str">
        <f t="shared" si="91"/>
        <v>NO</v>
      </c>
      <c r="AX100" t="str">
        <f t="shared" si="92"/>
        <v>NO</v>
      </c>
    </row>
    <row r="101" spans="1:50" x14ac:dyDescent="0.25">
      <c r="A101" t="s">
        <v>149</v>
      </c>
      <c r="B101">
        <v>222</v>
      </c>
      <c r="C101">
        <v>224.7</v>
      </c>
      <c r="D101">
        <v>214.1</v>
      </c>
      <c r="E101">
        <v>216.2</v>
      </c>
      <c r="F101">
        <v>-1.9000000000000059</v>
      </c>
      <c r="G101">
        <v>-0.8711600183402135</v>
      </c>
      <c r="H101" s="1">
        <f t="shared" si="62"/>
        <v>-2.6126126126126179</v>
      </c>
      <c r="I101" s="1">
        <f t="shared" si="93"/>
        <v>2.6126126126126179</v>
      </c>
      <c r="J101" s="1">
        <f t="shared" si="64"/>
        <v>1.2162162162162111</v>
      </c>
      <c r="K101" s="1">
        <f t="shared" si="65"/>
        <v>0.97132284921368839</v>
      </c>
      <c r="L101" s="1" t="str">
        <f t="shared" si="94"/>
        <v>NO</v>
      </c>
      <c r="M101" t="str">
        <f t="shared" si="67"/>
        <v>NO</v>
      </c>
      <c r="N101" t="str">
        <f t="shared" si="68"/>
        <v>NO</v>
      </c>
      <c r="O101" s="1" t="str">
        <f t="shared" si="69"/>
        <v>NO</v>
      </c>
      <c r="P101" s="1" t="str">
        <f t="shared" si="70"/>
        <v>NO</v>
      </c>
      <c r="Q101" s="1" t="str">
        <f t="shared" si="71"/>
        <v>NO</v>
      </c>
      <c r="R101" s="1" t="str">
        <f t="shared" si="72"/>
        <v>NO</v>
      </c>
      <c r="S101">
        <v>220.95</v>
      </c>
      <c r="T101">
        <v>224.75</v>
      </c>
      <c r="U101">
        <v>216.2</v>
      </c>
      <c r="V101">
        <v>218.1</v>
      </c>
      <c r="W101">
        <v>-5.0500000000000114</v>
      </c>
      <c r="X101">
        <v>-2.26305175890657</v>
      </c>
      <c r="Y101" s="1">
        <f t="shared" si="73"/>
        <v>-1.2898845892735888</v>
      </c>
      <c r="Z101" s="1">
        <f t="shared" si="95"/>
        <v>1.2898845892735888</v>
      </c>
      <c r="AA101" s="1">
        <f t="shared" si="75"/>
        <v>1.7198461190314602</v>
      </c>
      <c r="AB101" s="1">
        <f t="shared" si="76"/>
        <v>0.8711600183402135</v>
      </c>
      <c r="AC101" s="1" t="str">
        <f t="shared" si="77"/>
        <v>NO</v>
      </c>
      <c r="AD101" s="1" t="str">
        <f t="shared" si="78"/>
        <v>NO</v>
      </c>
      <c r="AE101" s="1" t="str">
        <f t="shared" si="79"/>
        <v>NO</v>
      </c>
      <c r="AF101" s="1" t="str">
        <f t="shared" si="80"/>
        <v>NO</v>
      </c>
      <c r="AG101" s="1" t="str">
        <f t="shared" si="81"/>
        <v>NO</v>
      </c>
      <c r="AH101" s="1" t="str">
        <f t="shared" si="82"/>
        <v>NO</v>
      </c>
      <c r="AI101">
        <v>220.5</v>
      </c>
      <c r="AJ101">
        <v>228.9</v>
      </c>
      <c r="AK101">
        <v>219.5</v>
      </c>
      <c r="AL101">
        <v>223.15</v>
      </c>
      <c r="AM101">
        <v>1.5999999999999941</v>
      </c>
      <c r="AN101">
        <v>0.72218460844053001</v>
      </c>
      <c r="AO101" s="1">
        <f t="shared" si="83"/>
        <v>1.2018140589569186</v>
      </c>
      <c r="AP101" s="1">
        <f t="shared" si="96"/>
        <v>1.2018140589569186</v>
      </c>
      <c r="AQ101" s="1">
        <f t="shared" si="85"/>
        <v>2.5767421017252969</v>
      </c>
      <c r="AR101" s="1">
        <f t="shared" si="86"/>
        <v>0.45351473922902497</v>
      </c>
      <c r="AS101" t="str">
        <f t="shared" si="87"/>
        <v>NO</v>
      </c>
      <c r="AT101" t="str">
        <f t="shared" si="88"/>
        <v>NO</v>
      </c>
      <c r="AU101" t="str">
        <f t="shared" si="89"/>
        <v>NO</v>
      </c>
      <c r="AV101" t="str">
        <f t="shared" si="90"/>
        <v>NO</v>
      </c>
      <c r="AW101" t="str">
        <f t="shared" si="91"/>
        <v>NO</v>
      </c>
      <c r="AX101" t="str">
        <f t="shared" si="92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2020-06-28T21:28:00Z</dcterms:created>
  <dcterms:modified xsi:type="dcterms:W3CDTF">2020-09-14T13:43:47Z</dcterms:modified>
</cp:coreProperties>
</file>