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51" i="1" l="1"/>
  <c r="AO151" i="1"/>
  <c r="Z151" i="1"/>
  <c r="Y151" i="1"/>
  <c r="AB151" i="1" s="1"/>
  <c r="R151" i="1"/>
  <c r="H151" i="1"/>
  <c r="AU150" i="1"/>
  <c r="AQ150" i="1"/>
  <c r="AO150" i="1"/>
  <c r="Y150" i="1"/>
  <c r="K150" i="1"/>
  <c r="I150" i="1"/>
  <c r="H150" i="1"/>
  <c r="J150" i="1" s="1"/>
  <c r="N150" i="1" s="1"/>
  <c r="AR149" i="1"/>
  <c r="AQ149" i="1"/>
  <c r="AP149" i="1"/>
  <c r="AO149" i="1"/>
  <c r="AB149" i="1"/>
  <c r="Z149" i="1"/>
  <c r="Y149" i="1"/>
  <c r="AA149" i="1" s="1"/>
  <c r="R149" i="1"/>
  <c r="J149" i="1"/>
  <c r="H149" i="1"/>
  <c r="AO148" i="1"/>
  <c r="AA148" i="1"/>
  <c r="Y148" i="1"/>
  <c r="M148" i="1"/>
  <c r="K148" i="1"/>
  <c r="L148" i="1" s="1"/>
  <c r="J148" i="1"/>
  <c r="I148" i="1"/>
  <c r="H148" i="1"/>
  <c r="AV147" i="1"/>
  <c r="AR147" i="1"/>
  <c r="AP147" i="1"/>
  <c r="AO147" i="1"/>
  <c r="AB147" i="1"/>
  <c r="AA147" i="1"/>
  <c r="Z147" i="1"/>
  <c r="Y147" i="1"/>
  <c r="J147" i="1"/>
  <c r="H147" i="1"/>
  <c r="AO146" i="1"/>
  <c r="AA146" i="1"/>
  <c r="Y146" i="1"/>
  <c r="M146" i="1"/>
  <c r="K146" i="1"/>
  <c r="L146" i="1" s="1"/>
  <c r="I146" i="1"/>
  <c r="H146" i="1"/>
  <c r="J146" i="1" s="1"/>
  <c r="AV145" i="1"/>
  <c r="AR145" i="1"/>
  <c r="AQ145" i="1"/>
  <c r="AP145" i="1"/>
  <c r="AO145" i="1"/>
  <c r="AB145" i="1"/>
  <c r="Z145" i="1"/>
  <c r="Y145" i="1"/>
  <c r="AA145" i="1" s="1"/>
  <c r="R145" i="1"/>
  <c r="J145" i="1"/>
  <c r="H145" i="1"/>
  <c r="AU144" i="1"/>
  <c r="AQ144" i="1"/>
  <c r="AO144" i="1"/>
  <c r="Y144" i="1"/>
  <c r="K144" i="1"/>
  <c r="J144" i="1"/>
  <c r="I144" i="1"/>
  <c r="H144" i="1"/>
  <c r="AV143" i="1"/>
  <c r="AR143" i="1"/>
  <c r="AP143" i="1"/>
  <c r="AO143" i="1"/>
  <c r="AB143" i="1"/>
  <c r="AA143" i="1"/>
  <c r="Z143" i="1"/>
  <c r="Y143" i="1"/>
  <c r="R143" i="1"/>
  <c r="J143" i="1"/>
  <c r="H143" i="1"/>
  <c r="AU142" i="1"/>
  <c r="AQ142" i="1"/>
  <c r="AO142" i="1"/>
  <c r="Y142" i="1"/>
  <c r="K142" i="1"/>
  <c r="I142" i="1"/>
  <c r="H142" i="1"/>
  <c r="J142" i="1" s="1"/>
  <c r="AV141" i="1"/>
  <c r="AR141" i="1"/>
  <c r="AQ141" i="1"/>
  <c r="AP141" i="1"/>
  <c r="AO141" i="1"/>
  <c r="AB141" i="1"/>
  <c r="Z141" i="1"/>
  <c r="Y141" i="1"/>
  <c r="AA141" i="1" s="1"/>
  <c r="K141" i="1"/>
  <c r="J141" i="1"/>
  <c r="H141" i="1"/>
  <c r="AX140" i="1"/>
  <c r="AW140" i="1"/>
  <c r="AU140" i="1"/>
  <c r="AS140" i="1"/>
  <c r="AQ140" i="1"/>
  <c r="AP140" i="1"/>
  <c r="AO140" i="1"/>
  <c r="AG140" i="1"/>
  <c r="AF140" i="1"/>
  <c r="AB140" i="1"/>
  <c r="AA140" i="1"/>
  <c r="Y140" i="1"/>
  <c r="Z140" i="1" s="1"/>
  <c r="O140" i="1"/>
  <c r="K140" i="1"/>
  <c r="J140" i="1"/>
  <c r="I140" i="1"/>
  <c r="AC140" i="1" s="1"/>
  <c r="H140" i="1"/>
  <c r="AR139" i="1"/>
  <c r="AO139" i="1"/>
  <c r="AA139" i="1"/>
  <c r="Z139" i="1"/>
  <c r="AH139" i="1" s="1"/>
  <c r="Y139" i="1"/>
  <c r="AB139" i="1" s="1"/>
  <c r="I139" i="1"/>
  <c r="AD139" i="1" s="1"/>
  <c r="H139" i="1"/>
  <c r="AU138" i="1"/>
  <c r="AR138" i="1"/>
  <c r="AQ138" i="1"/>
  <c r="AP138" i="1"/>
  <c r="AO138" i="1"/>
  <c r="Z138" i="1"/>
  <c r="Y138" i="1"/>
  <c r="K138" i="1"/>
  <c r="H138" i="1"/>
  <c r="AU137" i="1"/>
  <c r="AQ137" i="1"/>
  <c r="AP137" i="1"/>
  <c r="AO137" i="1"/>
  <c r="AB137" i="1"/>
  <c r="Y137" i="1"/>
  <c r="N137" i="1"/>
  <c r="K137" i="1"/>
  <c r="R136" i="1" s="1"/>
  <c r="J137" i="1"/>
  <c r="I137" i="1"/>
  <c r="H137" i="1"/>
  <c r="AP136" i="1"/>
  <c r="AO136" i="1"/>
  <c r="AB136" i="1"/>
  <c r="AA136" i="1"/>
  <c r="Z136" i="1"/>
  <c r="Y136" i="1"/>
  <c r="J136" i="1"/>
  <c r="I136" i="1"/>
  <c r="H136" i="1"/>
  <c r="K136" i="1" s="1"/>
  <c r="AV135" i="1"/>
  <c r="AQ135" i="1"/>
  <c r="AO135" i="1"/>
  <c r="Z135" i="1"/>
  <c r="AH135" i="1" s="1"/>
  <c r="Y135" i="1"/>
  <c r="AB135" i="1" s="1"/>
  <c r="I135" i="1"/>
  <c r="H135" i="1"/>
  <c r="J135" i="1" s="1"/>
  <c r="AU134" i="1"/>
  <c r="AR134" i="1"/>
  <c r="AQ134" i="1"/>
  <c r="AP134" i="1"/>
  <c r="AO134" i="1"/>
  <c r="AF134" i="1"/>
  <c r="Z134" i="1"/>
  <c r="AH134" i="1" s="1"/>
  <c r="Y134" i="1"/>
  <c r="AA134" i="1" s="1"/>
  <c r="J134" i="1"/>
  <c r="H134" i="1"/>
  <c r="I134" i="1" s="1"/>
  <c r="AC134" i="1" s="1"/>
  <c r="AU133" i="1"/>
  <c r="AP133" i="1"/>
  <c r="AO133" i="1"/>
  <c r="Y133" i="1"/>
  <c r="N133" i="1"/>
  <c r="K133" i="1"/>
  <c r="J133" i="1"/>
  <c r="I133" i="1"/>
  <c r="H133" i="1"/>
  <c r="AV132" i="1"/>
  <c r="AR132" i="1"/>
  <c r="AQ132" i="1"/>
  <c r="AP132" i="1"/>
  <c r="AO132" i="1"/>
  <c r="Y132" i="1"/>
  <c r="O132" i="1"/>
  <c r="K132" i="1"/>
  <c r="J132" i="1"/>
  <c r="H132" i="1"/>
  <c r="I132" i="1" s="1"/>
  <c r="AX131" i="1"/>
  <c r="AP131" i="1"/>
  <c r="AO131" i="1"/>
  <c r="AE131" i="1"/>
  <c r="AB131" i="1"/>
  <c r="AA131" i="1"/>
  <c r="Y131" i="1"/>
  <c r="Z131" i="1" s="1"/>
  <c r="AH131" i="1" s="1"/>
  <c r="R131" i="1"/>
  <c r="Q131" i="1"/>
  <c r="K131" i="1"/>
  <c r="J131" i="1"/>
  <c r="I131" i="1"/>
  <c r="H131" i="1"/>
  <c r="AO130" i="1"/>
  <c r="AB130" i="1"/>
  <c r="AA130" i="1"/>
  <c r="Z130" i="1"/>
  <c r="Y130" i="1"/>
  <c r="H130" i="1"/>
  <c r="AR129" i="1"/>
  <c r="AQ129" i="1"/>
  <c r="AO129" i="1"/>
  <c r="Y129" i="1"/>
  <c r="H129" i="1"/>
  <c r="AU128" i="1"/>
  <c r="AR128" i="1"/>
  <c r="AQ128" i="1"/>
  <c r="AP128" i="1"/>
  <c r="AO128" i="1"/>
  <c r="Y128" i="1"/>
  <c r="K128" i="1"/>
  <c r="J128" i="1"/>
  <c r="H128" i="1"/>
  <c r="AV128" i="1" s="1"/>
  <c r="AO127" i="1"/>
  <c r="AB127" i="1"/>
  <c r="AA127" i="1"/>
  <c r="Y127" i="1"/>
  <c r="Z127" i="1" s="1"/>
  <c r="K127" i="1"/>
  <c r="J127" i="1"/>
  <c r="I127" i="1"/>
  <c r="H127" i="1"/>
  <c r="AO126" i="1"/>
  <c r="AR126" i="1" s="1"/>
  <c r="AB126" i="1"/>
  <c r="AA126" i="1"/>
  <c r="Z126" i="1"/>
  <c r="Y126" i="1"/>
  <c r="H126" i="1"/>
  <c r="AO125" i="1"/>
  <c r="Y125" i="1"/>
  <c r="AB125" i="1" s="1"/>
  <c r="H125" i="1"/>
  <c r="J125" i="1" s="1"/>
  <c r="AR124" i="1"/>
  <c r="AO124" i="1"/>
  <c r="AV124" i="1" s="1"/>
  <c r="AB124" i="1"/>
  <c r="AA124" i="1"/>
  <c r="Z124" i="1"/>
  <c r="Y124" i="1"/>
  <c r="H124" i="1"/>
  <c r="AU123" i="1"/>
  <c r="AR123" i="1"/>
  <c r="AQ123" i="1"/>
  <c r="AO123" i="1"/>
  <c r="Y123" i="1"/>
  <c r="K123" i="1"/>
  <c r="H123" i="1"/>
  <c r="I123" i="1" s="1"/>
  <c r="AU122" i="1"/>
  <c r="AR122" i="1"/>
  <c r="AQ122" i="1"/>
  <c r="AP122" i="1"/>
  <c r="AO122" i="1"/>
  <c r="AB122" i="1"/>
  <c r="Y122" i="1"/>
  <c r="Z122" i="1" s="1"/>
  <c r="K122" i="1"/>
  <c r="J122" i="1"/>
  <c r="H122" i="1"/>
  <c r="AV122" i="1" s="1"/>
  <c r="AO121" i="1"/>
  <c r="AB121" i="1"/>
  <c r="AA121" i="1"/>
  <c r="Y121" i="1"/>
  <c r="Z121" i="1" s="1"/>
  <c r="M121" i="1"/>
  <c r="K121" i="1"/>
  <c r="L121" i="1" s="1"/>
  <c r="J121" i="1"/>
  <c r="I121" i="1"/>
  <c r="H121" i="1"/>
  <c r="AR120" i="1"/>
  <c r="AO120" i="1"/>
  <c r="AB120" i="1"/>
  <c r="AA120" i="1"/>
  <c r="Z120" i="1"/>
  <c r="Y120" i="1"/>
  <c r="H120" i="1"/>
  <c r="AU119" i="1"/>
  <c r="AR119" i="1"/>
  <c r="AQ119" i="1"/>
  <c r="AO119" i="1"/>
  <c r="Z119" i="1"/>
  <c r="Y119" i="1"/>
  <c r="H119" i="1"/>
  <c r="AU118" i="1"/>
  <c r="AR118" i="1"/>
  <c r="AQ118" i="1"/>
  <c r="AP118" i="1"/>
  <c r="AO118" i="1"/>
  <c r="Y118" i="1"/>
  <c r="K118" i="1"/>
  <c r="J118" i="1"/>
  <c r="H118" i="1"/>
  <c r="AV118" i="1" s="1"/>
  <c r="AO117" i="1"/>
  <c r="AB117" i="1"/>
  <c r="AA117" i="1"/>
  <c r="Y117" i="1"/>
  <c r="Z117" i="1" s="1"/>
  <c r="AF117" i="1" s="1"/>
  <c r="M117" i="1"/>
  <c r="K117" i="1"/>
  <c r="L117" i="1" s="1"/>
  <c r="J117" i="1"/>
  <c r="I117" i="1"/>
  <c r="H117" i="1"/>
  <c r="AR116" i="1"/>
  <c r="AO116" i="1"/>
  <c r="AD116" i="1"/>
  <c r="AB116" i="1"/>
  <c r="AA116" i="1"/>
  <c r="Z116" i="1"/>
  <c r="AH116" i="1" s="1"/>
  <c r="Y116" i="1"/>
  <c r="I116" i="1"/>
  <c r="H116" i="1"/>
  <c r="AV115" i="1"/>
  <c r="AU115" i="1"/>
  <c r="AR115" i="1"/>
  <c r="AQ115" i="1"/>
  <c r="AO115" i="1"/>
  <c r="Z115" i="1"/>
  <c r="Y115" i="1"/>
  <c r="K115" i="1"/>
  <c r="H115" i="1"/>
  <c r="AU114" i="1"/>
  <c r="AR114" i="1"/>
  <c r="AQ114" i="1"/>
  <c r="AP114" i="1"/>
  <c r="AO114" i="1"/>
  <c r="AB114" i="1"/>
  <c r="Y114" i="1"/>
  <c r="K114" i="1"/>
  <c r="J114" i="1"/>
  <c r="H114" i="1"/>
  <c r="AV114" i="1" s="1"/>
  <c r="AS113" i="1"/>
  <c r="AP113" i="1"/>
  <c r="AT113" i="1" s="1"/>
  <c r="AO113" i="1"/>
  <c r="AE113" i="1"/>
  <c r="AB113" i="1"/>
  <c r="AA113" i="1"/>
  <c r="Y113" i="1"/>
  <c r="Z113" i="1" s="1"/>
  <c r="AH113" i="1" s="1"/>
  <c r="K113" i="1"/>
  <c r="L113" i="1" s="1"/>
  <c r="J113" i="1"/>
  <c r="O113" i="1" s="1"/>
  <c r="I113" i="1"/>
  <c r="H113" i="1"/>
  <c r="AO112" i="1"/>
  <c r="AB112" i="1"/>
  <c r="AA112" i="1"/>
  <c r="Z112" i="1"/>
  <c r="Y112" i="1"/>
  <c r="I112" i="1"/>
  <c r="H112" i="1"/>
  <c r="AR111" i="1"/>
  <c r="AQ111" i="1"/>
  <c r="AO111" i="1"/>
  <c r="Y111" i="1"/>
  <c r="H111" i="1"/>
  <c r="AR110" i="1"/>
  <c r="AQ110" i="1"/>
  <c r="AP110" i="1"/>
  <c r="AO110" i="1"/>
  <c r="Y110" i="1"/>
  <c r="H110" i="1"/>
  <c r="AO109" i="1"/>
  <c r="AG109" i="1"/>
  <c r="AC109" i="1"/>
  <c r="AB109" i="1"/>
  <c r="Y109" i="1"/>
  <c r="Z109" i="1" s="1"/>
  <c r="M109" i="1"/>
  <c r="K109" i="1"/>
  <c r="L109" i="1" s="1"/>
  <c r="J109" i="1"/>
  <c r="O109" i="1" s="1"/>
  <c r="I109" i="1"/>
  <c r="H109" i="1"/>
  <c r="AO108" i="1"/>
  <c r="AB108" i="1"/>
  <c r="AA108" i="1"/>
  <c r="Z108" i="1"/>
  <c r="Y108" i="1"/>
  <c r="R108" i="1"/>
  <c r="H108" i="1"/>
  <c r="AU107" i="1"/>
  <c r="AO107" i="1"/>
  <c r="Y107" i="1"/>
  <c r="H107" i="1"/>
  <c r="AR106" i="1"/>
  <c r="AO106" i="1"/>
  <c r="AB106" i="1"/>
  <c r="AA106" i="1"/>
  <c r="Z106" i="1"/>
  <c r="Y106" i="1"/>
  <c r="H106" i="1"/>
  <c r="AR105" i="1"/>
  <c r="AQ105" i="1"/>
  <c r="AO105" i="1"/>
  <c r="Z105" i="1"/>
  <c r="Y105" i="1"/>
  <c r="H105" i="1"/>
  <c r="AR104" i="1"/>
  <c r="AQ104" i="1"/>
  <c r="AP104" i="1"/>
  <c r="AO104" i="1"/>
  <c r="Y104" i="1"/>
  <c r="K104" i="1"/>
  <c r="J104" i="1"/>
  <c r="H104" i="1"/>
  <c r="AW103" i="1"/>
  <c r="AU103" i="1"/>
  <c r="AQ103" i="1"/>
  <c r="AP103" i="1"/>
  <c r="AO103" i="1"/>
  <c r="AX103" i="1" s="1"/>
  <c r="AF103" i="1"/>
  <c r="AA103" i="1"/>
  <c r="Y103" i="1"/>
  <c r="Z103" i="1" s="1"/>
  <c r="O103" i="1"/>
  <c r="K103" i="1"/>
  <c r="J103" i="1"/>
  <c r="I103" i="1"/>
  <c r="AC103" i="1" s="1"/>
  <c r="H103" i="1"/>
  <c r="AW102" i="1"/>
  <c r="AV102" i="1"/>
  <c r="AR102" i="1"/>
  <c r="AP102" i="1"/>
  <c r="AO102" i="1"/>
  <c r="AX102" i="1" s="1"/>
  <c r="AF102" i="1"/>
  <c r="AB102" i="1"/>
  <c r="AA102" i="1"/>
  <c r="Z102" i="1"/>
  <c r="AE102" i="1" s="1"/>
  <c r="Y102" i="1"/>
  <c r="Q102" i="1"/>
  <c r="L102" i="1"/>
  <c r="J102" i="1"/>
  <c r="O102" i="1" s="1"/>
  <c r="I102" i="1"/>
  <c r="H102" i="1"/>
  <c r="K102" i="1" s="1"/>
  <c r="M102" i="1" s="1"/>
  <c r="AV101" i="1"/>
  <c r="AR101" i="1"/>
  <c r="AQ101" i="1"/>
  <c r="AO101" i="1"/>
  <c r="AG101" i="1"/>
  <c r="AA101" i="1"/>
  <c r="Z101" i="1"/>
  <c r="AH101" i="1" s="1"/>
  <c r="Y101" i="1"/>
  <c r="AB101" i="1" s="1"/>
  <c r="P101" i="1"/>
  <c r="K101" i="1"/>
  <c r="I101" i="1"/>
  <c r="AF101" i="1" s="1"/>
  <c r="H101" i="1"/>
  <c r="J101" i="1" s="1"/>
  <c r="AV100" i="1"/>
  <c r="AU100" i="1"/>
  <c r="AR100" i="1"/>
  <c r="AQ100" i="1"/>
  <c r="AP100" i="1"/>
  <c r="AO100" i="1"/>
  <c r="AF100" i="1"/>
  <c r="AB100" i="1"/>
  <c r="Z100" i="1"/>
  <c r="AH100" i="1" s="1"/>
  <c r="Y100" i="1"/>
  <c r="AA100" i="1" s="1"/>
  <c r="P100" i="1"/>
  <c r="O100" i="1"/>
  <c r="K100" i="1"/>
  <c r="J100" i="1"/>
  <c r="H100" i="1"/>
  <c r="I100" i="1" s="1"/>
  <c r="AC100" i="1" s="1"/>
  <c r="AU99" i="1"/>
  <c r="AQ99" i="1"/>
  <c r="AP99" i="1"/>
  <c r="AO99" i="1"/>
  <c r="AA99" i="1"/>
  <c r="Y99" i="1"/>
  <c r="K99" i="1"/>
  <c r="J99" i="1"/>
  <c r="M99" i="1" s="1"/>
  <c r="I99" i="1"/>
  <c r="H99" i="1"/>
  <c r="AW98" i="1"/>
  <c r="AV98" i="1"/>
  <c r="AR98" i="1"/>
  <c r="AP98" i="1"/>
  <c r="AO98" i="1"/>
  <c r="AX98" i="1" s="1"/>
  <c r="AB98" i="1"/>
  <c r="AA98" i="1"/>
  <c r="Z98" i="1"/>
  <c r="AH98" i="1" s="1"/>
  <c r="Y98" i="1"/>
  <c r="P98" i="1"/>
  <c r="L98" i="1"/>
  <c r="J98" i="1"/>
  <c r="Q98" i="1" s="1"/>
  <c r="I98" i="1"/>
  <c r="H98" i="1"/>
  <c r="K98" i="1" s="1"/>
  <c r="M98" i="1" s="1"/>
  <c r="AV97" i="1"/>
  <c r="AR97" i="1"/>
  <c r="AQ97" i="1"/>
  <c r="AO97" i="1"/>
  <c r="AA97" i="1"/>
  <c r="Z97" i="1"/>
  <c r="AH97" i="1" s="1"/>
  <c r="Y97" i="1"/>
  <c r="AB97" i="1" s="1"/>
  <c r="O97" i="1"/>
  <c r="K97" i="1"/>
  <c r="I97" i="1"/>
  <c r="AE97" i="1" s="1"/>
  <c r="H97" i="1"/>
  <c r="J97" i="1" s="1"/>
  <c r="AV96" i="1"/>
  <c r="AU96" i="1"/>
  <c r="AR96" i="1"/>
  <c r="AQ96" i="1"/>
  <c r="AP96" i="1"/>
  <c r="AO96" i="1"/>
  <c r="AB96" i="1"/>
  <c r="Z96" i="1"/>
  <c r="Y96" i="1"/>
  <c r="AA96" i="1" s="1"/>
  <c r="K96" i="1"/>
  <c r="H96" i="1"/>
  <c r="AX95" i="1"/>
  <c r="AU95" i="1"/>
  <c r="AQ95" i="1"/>
  <c r="AP95" i="1"/>
  <c r="AO95" i="1"/>
  <c r="AS95" i="1" s="1"/>
  <c r="AF95" i="1"/>
  <c r="AA95" i="1"/>
  <c r="Y95" i="1"/>
  <c r="Z95" i="1" s="1"/>
  <c r="O95" i="1"/>
  <c r="K95" i="1"/>
  <c r="J95" i="1"/>
  <c r="I95" i="1"/>
  <c r="AC95" i="1" s="1"/>
  <c r="H95" i="1"/>
  <c r="AW94" i="1"/>
  <c r="AV94" i="1"/>
  <c r="AR94" i="1"/>
  <c r="AP94" i="1"/>
  <c r="AO94" i="1"/>
  <c r="AX94" i="1" s="1"/>
  <c r="AF94" i="1"/>
  <c r="AB94" i="1"/>
  <c r="AA94" i="1"/>
  <c r="Z94" i="1"/>
  <c r="AE94" i="1" s="1"/>
  <c r="Y94" i="1"/>
  <c r="Q94" i="1"/>
  <c r="L94" i="1"/>
  <c r="J94" i="1"/>
  <c r="O94" i="1" s="1"/>
  <c r="I94" i="1"/>
  <c r="H94" i="1"/>
  <c r="K94" i="1" s="1"/>
  <c r="M94" i="1" s="1"/>
  <c r="AV93" i="1"/>
  <c r="AR93" i="1"/>
  <c r="AQ93" i="1"/>
  <c r="AO93" i="1"/>
  <c r="AG93" i="1"/>
  <c r="AA93" i="1"/>
  <c r="Z93" i="1"/>
  <c r="AH93" i="1" s="1"/>
  <c r="Y93" i="1"/>
  <c r="AB93" i="1" s="1"/>
  <c r="P93" i="1"/>
  <c r="K93" i="1"/>
  <c r="I93" i="1"/>
  <c r="AF93" i="1" s="1"/>
  <c r="H93" i="1"/>
  <c r="J93" i="1" s="1"/>
  <c r="AV92" i="1"/>
  <c r="AU92" i="1"/>
  <c r="AR92" i="1"/>
  <c r="AQ92" i="1"/>
  <c r="AP92" i="1"/>
  <c r="AT92" i="1" s="1"/>
  <c r="AO92" i="1"/>
  <c r="AG92" i="1"/>
  <c r="AB92" i="1"/>
  <c r="Z92" i="1"/>
  <c r="AF92" i="1" s="1"/>
  <c r="Y92" i="1"/>
  <c r="AA92" i="1" s="1"/>
  <c r="K92" i="1"/>
  <c r="J92" i="1"/>
  <c r="H92" i="1"/>
  <c r="I92" i="1" s="1"/>
  <c r="AC92" i="1" s="1"/>
  <c r="AW91" i="1"/>
  <c r="AU91" i="1"/>
  <c r="AQ91" i="1"/>
  <c r="AP91" i="1"/>
  <c r="AO91" i="1"/>
  <c r="AX91" i="1" s="1"/>
  <c r="AF91" i="1"/>
  <c r="AA91" i="1"/>
  <c r="Y91" i="1"/>
  <c r="Z91" i="1" s="1"/>
  <c r="O91" i="1"/>
  <c r="K91" i="1"/>
  <c r="J91" i="1"/>
  <c r="I91" i="1"/>
  <c r="AC91" i="1" s="1"/>
  <c r="H91" i="1"/>
  <c r="AW90" i="1"/>
  <c r="AV90" i="1"/>
  <c r="AR90" i="1"/>
  <c r="AP90" i="1"/>
  <c r="AO90" i="1"/>
  <c r="AX90" i="1" s="1"/>
  <c r="AF90" i="1"/>
  <c r="AB90" i="1"/>
  <c r="AA90" i="1"/>
  <c r="Z90" i="1"/>
  <c r="AE90" i="1" s="1"/>
  <c r="Y90" i="1"/>
  <c r="Q90" i="1"/>
  <c r="L90" i="1"/>
  <c r="J90" i="1"/>
  <c r="O90" i="1" s="1"/>
  <c r="I90" i="1"/>
  <c r="H90" i="1"/>
  <c r="K90" i="1" s="1"/>
  <c r="M90" i="1" s="1"/>
  <c r="AV89" i="1"/>
  <c r="AR89" i="1"/>
  <c r="AQ89" i="1"/>
  <c r="AO89" i="1"/>
  <c r="AG89" i="1"/>
  <c r="AA89" i="1"/>
  <c r="Z89" i="1"/>
  <c r="AH89" i="1" s="1"/>
  <c r="Y89" i="1"/>
  <c r="AB89" i="1" s="1"/>
  <c r="P89" i="1"/>
  <c r="K89" i="1"/>
  <c r="I89" i="1"/>
  <c r="AF89" i="1" s="1"/>
  <c r="H89" i="1"/>
  <c r="J89" i="1" s="1"/>
  <c r="AV88" i="1"/>
  <c r="AU88" i="1"/>
  <c r="AR88" i="1"/>
  <c r="AQ88" i="1"/>
  <c r="AP88" i="1"/>
  <c r="AT88" i="1" s="1"/>
  <c r="AO88" i="1"/>
  <c r="AG88" i="1"/>
  <c r="AB88" i="1"/>
  <c r="Z88" i="1"/>
  <c r="AF88" i="1" s="1"/>
  <c r="Y88" i="1"/>
  <c r="AA88" i="1" s="1"/>
  <c r="K88" i="1"/>
  <c r="P88" i="1" s="1"/>
  <c r="J88" i="1"/>
  <c r="O88" i="1" s="1"/>
  <c r="H88" i="1"/>
  <c r="I88" i="1" s="1"/>
  <c r="AC88" i="1" s="1"/>
  <c r="AW87" i="1"/>
  <c r="AU87" i="1"/>
  <c r="AQ87" i="1"/>
  <c r="AP87" i="1"/>
  <c r="AO87" i="1"/>
  <c r="AX87" i="1" s="1"/>
  <c r="AF87" i="1"/>
  <c r="AA87" i="1"/>
  <c r="Y87" i="1"/>
  <c r="Z87" i="1" s="1"/>
  <c r="K87" i="1"/>
  <c r="J87" i="1"/>
  <c r="O87" i="1" s="1"/>
  <c r="I87" i="1"/>
  <c r="AC87" i="1" s="1"/>
  <c r="H87" i="1"/>
  <c r="AW86" i="1"/>
  <c r="AV86" i="1"/>
  <c r="AR86" i="1"/>
  <c r="AP86" i="1"/>
  <c r="AO86" i="1"/>
  <c r="AX86" i="1" s="1"/>
  <c r="AF86" i="1"/>
  <c r="AB86" i="1"/>
  <c r="AA86" i="1"/>
  <c r="Z86" i="1"/>
  <c r="AE86" i="1" s="1"/>
  <c r="Y86" i="1"/>
  <c r="Q86" i="1"/>
  <c r="L86" i="1"/>
  <c r="J86" i="1"/>
  <c r="O86" i="1" s="1"/>
  <c r="I86" i="1"/>
  <c r="H86" i="1"/>
  <c r="K86" i="1" s="1"/>
  <c r="M86" i="1" s="1"/>
  <c r="AV85" i="1"/>
  <c r="AR85" i="1"/>
  <c r="AQ85" i="1"/>
  <c r="AO85" i="1"/>
  <c r="AG85" i="1"/>
  <c r="AA85" i="1"/>
  <c r="Z85" i="1"/>
  <c r="AH85" i="1" s="1"/>
  <c r="Y85" i="1"/>
  <c r="AB85" i="1" s="1"/>
  <c r="K85" i="1"/>
  <c r="I85" i="1"/>
  <c r="AF85" i="1" s="1"/>
  <c r="H85" i="1"/>
  <c r="J85" i="1" s="1"/>
  <c r="AV84" i="1"/>
  <c r="AU84" i="1"/>
  <c r="AR84" i="1"/>
  <c r="AQ84" i="1"/>
  <c r="AP84" i="1"/>
  <c r="AO84" i="1"/>
  <c r="AB84" i="1"/>
  <c r="Z84" i="1"/>
  <c r="AG84" i="1" s="1"/>
  <c r="Y84" i="1"/>
  <c r="AA84" i="1" s="1"/>
  <c r="K84" i="1"/>
  <c r="J84" i="1"/>
  <c r="P84" i="1" s="1"/>
  <c r="H84" i="1"/>
  <c r="I84" i="1" s="1"/>
  <c r="AU83" i="1"/>
  <c r="AQ83" i="1"/>
  <c r="AP83" i="1"/>
  <c r="AO83" i="1"/>
  <c r="AA83" i="1"/>
  <c r="Y83" i="1"/>
  <c r="N83" i="1"/>
  <c r="K83" i="1"/>
  <c r="J83" i="1"/>
  <c r="I83" i="1"/>
  <c r="H83" i="1"/>
  <c r="AV82" i="1"/>
  <c r="AR82" i="1"/>
  <c r="AP82" i="1"/>
  <c r="AW82" i="1" s="1"/>
  <c r="AO82" i="1"/>
  <c r="AE82" i="1"/>
  <c r="AB82" i="1"/>
  <c r="AA82" i="1"/>
  <c r="Z82" i="1"/>
  <c r="AH82" i="1" s="1"/>
  <c r="Y82" i="1"/>
  <c r="J82" i="1"/>
  <c r="Q82" i="1" s="1"/>
  <c r="I82" i="1"/>
  <c r="H82" i="1"/>
  <c r="K82" i="1" s="1"/>
  <c r="AV81" i="1"/>
  <c r="AR81" i="1"/>
  <c r="AQ81" i="1"/>
  <c r="AO81" i="1"/>
  <c r="AA81" i="1"/>
  <c r="Z81" i="1"/>
  <c r="Y81" i="1"/>
  <c r="AB81" i="1" s="1"/>
  <c r="K81" i="1"/>
  <c r="I81" i="1"/>
  <c r="AE81" i="1" s="1"/>
  <c r="H81" i="1"/>
  <c r="J81" i="1" s="1"/>
  <c r="AR80" i="1"/>
  <c r="AQ80" i="1"/>
  <c r="AP80" i="1"/>
  <c r="AO80" i="1"/>
  <c r="Z80" i="1"/>
  <c r="Y80" i="1"/>
  <c r="K80" i="1"/>
  <c r="H80" i="1"/>
  <c r="AU80" i="1" s="1"/>
  <c r="AU79" i="1"/>
  <c r="AQ79" i="1"/>
  <c r="AP79" i="1"/>
  <c r="AO79" i="1"/>
  <c r="AB79" i="1"/>
  <c r="Y79" i="1"/>
  <c r="N79" i="1"/>
  <c r="K79" i="1"/>
  <c r="J79" i="1"/>
  <c r="O79" i="1" s="1"/>
  <c r="I79" i="1"/>
  <c r="H79" i="1"/>
  <c r="AS78" i="1"/>
  <c r="AP78" i="1"/>
  <c r="AX78" i="1" s="1"/>
  <c r="AO78" i="1"/>
  <c r="AT78" i="1" s="1"/>
  <c r="AE78" i="1"/>
  <c r="AB78" i="1"/>
  <c r="AA78" i="1"/>
  <c r="Z78" i="1"/>
  <c r="Y78" i="1"/>
  <c r="R78" i="1"/>
  <c r="M78" i="1"/>
  <c r="J78" i="1"/>
  <c r="O78" i="1" s="1"/>
  <c r="I78" i="1"/>
  <c r="AF78" i="1" s="1"/>
  <c r="H78" i="1"/>
  <c r="K78" i="1" s="1"/>
  <c r="AO77" i="1"/>
  <c r="AV77" i="1" s="1"/>
  <c r="AA77" i="1"/>
  <c r="Z77" i="1"/>
  <c r="Y77" i="1"/>
  <c r="AB77" i="1" s="1"/>
  <c r="H77" i="1"/>
  <c r="I77" i="1" s="1"/>
  <c r="AR76" i="1"/>
  <c r="AQ76" i="1"/>
  <c r="AP76" i="1"/>
  <c r="AO76" i="1"/>
  <c r="Y76" i="1"/>
  <c r="Z76" i="1" s="1"/>
  <c r="K76" i="1"/>
  <c r="H76" i="1"/>
  <c r="AU76" i="1" s="1"/>
  <c r="AU75" i="1"/>
  <c r="AQ75" i="1"/>
  <c r="AP75" i="1"/>
  <c r="AO75" i="1"/>
  <c r="Y75" i="1"/>
  <c r="AB75" i="1" s="1"/>
  <c r="K75" i="1"/>
  <c r="J75" i="1"/>
  <c r="O75" i="1" s="1"/>
  <c r="I75" i="1"/>
  <c r="H75" i="1"/>
  <c r="AP74" i="1"/>
  <c r="AX74" i="1" s="1"/>
  <c r="AO74" i="1"/>
  <c r="AT74" i="1" s="1"/>
  <c r="AB74" i="1"/>
  <c r="AA74" i="1"/>
  <c r="Z74" i="1"/>
  <c r="Y74" i="1"/>
  <c r="R74" i="1"/>
  <c r="J74" i="1"/>
  <c r="O74" i="1" s="1"/>
  <c r="I74" i="1"/>
  <c r="AF74" i="1" s="1"/>
  <c r="H74" i="1"/>
  <c r="K74" i="1" s="1"/>
  <c r="M74" i="1" s="1"/>
  <c r="AV73" i="1"/>
  <c r="AR73" i="1"/>
  <c r="AO73" i="1"/>
  <c r="AA73" i="1"/>
  <c r="Z73" i="1"/>
  <c r="Y73" i="1"/>
  <c r="AB73" i="1" s="1"/>
  <c r="H73" i="1"/>
  <c r="AR72" i="1"/>
  <c r="AQ72" i="1"/>
  <c r="AP72" i="1"/>
  <c r="AO72" i="1"/>
  <c r="Y72" i="1"/>
  <c r="H72" i="1"/>
  <c r="AU72" i="1" s="1"/>
  <c r="AU71" i="1"/>
  <c r="AQ71" i="1"/>
  <c r="AP71" i="1"/>
  <c r="AO71" i="1"/>
  <c r="AB71" i="1"/>
  <c r="Y71" i="1"/>
  <c r="K71" i="1"/>
  <c r="J71" i="1"/>
  <c r="O71" i="1" s="1"/>
  <c r="I71" i="1"/>
  <c r="H71" i="1"/>
  <c r="AO70" i="1"/>
  <c r="AB70" i="1"/>
  <c r="AA70" i="1"/>
  <c r="Z70" i="1"/>
  <c r="Y70" i="1"/>
  <c r="J70" i="1"/>
  <c r="I70" i="1"/>
  <c r="AF70" i="1" s="1"/>
  <c r="H70" i="1"/>
  <c r="K70" i="1" s="1"/>
  <c r="M70" i="1" s="1"/>
  <c r="AR69" i="1"/>
  <c r="AO69" i="1"/>
  <c r="AV69" i="1" s="1"/>
  <c r="AE69" i="1"/>
  <c r="AA69" i="1"/>
  <c r="Z69" i="1"/>
  <c r="AH69" i="1" s="1"/>
  <c r="Y69" i="1"/>
  <c r="AB69" i="1" s="1"/>
  <c r="I69" i="1"/>
  <c r="H69" i="1"/>
  <c r="AU68" i="1"/>
  <c r="AR68" i="1"/>
  <c r="AQ68" i="1"/>
  <c r="AP68" i="1"/>
  <c r="AO68" i="1"/>
  <c r="Z68" i="1"/>
  <c r="Y68" i="1"/>
  <c r="K68" i="1"/>
  <c r="H68" i="1"/>
  <c r="AU67" i="1"/>
  <c r="AQ67" i="1"/>
  <c r="AP67" i="1"/>
  <c r="AO67" i="1"/>
  <c r="AB67" i="1"/>
  <c r="Y67" i="1"/>
  <c r="O67" i="1"/>
  <c r="N67" i="1"/>
  <c r="K67" i="1"/>
  <c r="J67" i="1"/>
  <c r="I67" i="1"/>
  <c r="H67" i="1"/>
  <c r="AT66" i="1"/>
  <c r="AS66" i="1"/>
  <c r="AP66" i="1"/>
  <c r="AX66" i="1" s="1"/>
  <c r="AO66" i="1"/>
  <c r="AF66" i="1"/>
  <c r="AE66" i="1"/>
  <c r="AB66" i="1"/>
  <c r="AA66" i="1"/>
  <c r="Z66" i="1"/>
  <c r="AH66" i="1" s="1"/>
  <c r="Y66" i="1"/>
  <c r="R66" i="1"/>
  <c r="J66" i="1"/>
  <c r="I66" i="1"/>
  <c r="H66" i="1"/>
  <c r="K66" i="1" s="1"/>
  <c r="L66" i="1" s="1"/>
  <c r="AR65" i="1"/>
  <c r="AQ65" i="1"/>
  <c r="AO65" i="1"/>
  <c r="AG65" i="1"/>
  <c r="AA65" i="1"/>
  <c r="Z65" i="1"/>
  <c r="AH65" i="1" s="1"/>
  <c r="Y65" i="1"/>
  <c r="AB65" i="1" s="1"/>
  <c r="K65" i="1"/>
  <c r="P65" i="1" s="1"/>
  <c r="I65" i="1"/>
  <c r="AF65" i="1" s="1"/>
  <c r="H65" i="1"/>
  <c r="J65" i="1" s="1"/>
  <c r="AV64" i="1"/>
  <c r="AU64" i="1"/>
  <c r="AR64" i="1"/>
  <c r="AQ64" i="1"/>
  <c r="AP64" i="1"/>
  <c r="AT64" i="1" s="1"/>
  <c r="AO64" i="1"/>
  <c r="AG64" i="1"/>
  <c r="AB64" i="1"/>
  <c r="Z64" i="1"/>
  <c r="AF64" i="1" s="1"/>
  <c r="Y64" i="1"/>
  <c r="AA64" i="1" s="1"/>
  <c r="K64" i="1"/>
  <c r="M64" i="1" s="1"/>
  <c r="J64" i="1"/>
  <c r="O64" i="1" s="1"/>
  <c r="H64" i="1"/>
  <c r="I64" i="1" s="1"/>
  <c r="AC64" i="1" s="1"/>
  <c r="AW63" i="1"/>
  <c r="AU63" i="1"/>
  <c r="AQ63" i="1"/>
  <c r="AP63" i="1"/>
  <c r="AO63" i="1"/>
  <c r="AX63" i="1" s="1"/>
  <c r="AF63" i="1"/>
  <c r="AA63" i="1"/>
  <c r="Y63" i="1"/>
  <c r="Z63" i="1" s="1"/>
  <c r="K63" i="1"/>
  <c r="J63" i="1"/>
  <c r="O63" i="1" s="1"/>
  <c r="I63" i="1"/>
  <c r="AC63" i="1" s="1"/>
  <c r="H63" i="1"/>
  <c r="AW62" i="1"/>
  <c r="AV62" i="1"/>
  <c r="AR62" i="1"/>
  <c r="AP62" i="1"/>
  <c r="AO62" i="1"/>
  <c r="AX62" i="1" s="1"/>
  <c r="AF62" i="1"/>
  <c r="AB62" i="1"/>
  <c r="AA62" i="1"/>
  <c r="Z62" i="1"/>
  <c r="AE62" i="1" s="1"/>
  <c r="Y62" i="1"/>
  <c r="Q62" i="1"/>
  <c r="L62" i="1"/>
  <c r="J62" i="1"/>
  <c r="O62" i="1" s="1"/>
  <c r="I62" i="1"/>
  <c r="H62" i="1"/>
  <c r="K62" i="1" s="1"/>
  <c r="M62" i="1" s="1"/>
  <c r="AV61" i="1"/>
  <c r="AR61" i="1"/>
  <c r="AQ61" i="1"/>
  <c r="AO61" i="1"/>
  <c r="AG61" i="1"/>
  <c r="AA61" i="1"/>
  <c r="Z61" i="1"/>
  <c r="AH61" i="1" s="1"/>
  <c r="Y61" i="1"/>
  <c r="AB61" i="1" s="1"/>
  <c r="P61" i="1"/>
  <c r="K61" i="1"/>
  <c r="I61" i="1"/>
  <c r="AF61" i="1" s="1"/>
  <c r="H61" i="1"/>
  <c r="J61" i="1" s="1"/>
  <c r="AV60" i="1"/>
  <c r="AU60" i="1"/>
  <c r="AR60" i="1"/>
  <c r="AQ60" i="1"/>
  <c r="AP60" i="1"/>
  <c r="AT60" i="1" s="1"/>
  <c r="AO60" i="1"/>
  <c r="AG60" i="1"/>
  <c r="AB60" i="1"/>
  <c r="Z60" i="1"/>
  <c r="AF60" i="1" s="1"/>
  <c r="Y60" i="1"/>
  <c r="AA60" i="1" s="1"/>
  <c r="K60" i="1"/>
  <c r="P60" i="1" s="1"/>
  <c r="J60" i="1"/>
  <c r="O60" i="1" s="1"/>
  <c r="H60" i="1"/>
  <c r="I60" i="1" s="1"/>
  <c r="AC60" i="1" s="1"/>
  <c r="AU59" i="1"/>
  <c r="AQ59" i="1"/>
  <c r="AP59" i="1"/>
  <c r="AO59" i="1"/>
  <c r="Y59" i="1"/>
  <c r="N59" i="1"/>
  <c r="K59" i="1"/>
  <c r="J59" i="1"/>
  <c r="I59" i="1"/>
  <c r="H59" i="1"/>
  <c r="AV58" i="1"/>
  <c r="AR58" i="1"/>
  <c r="AP58" i="1"/>
  <c r="AW58" i="1" s="1"/>
  <c r="AO58" i="1"/>
  <c r="AE58" i="1"/>
  <c r="AB58" i="1"/>
  <c r="AA58" i="1"/>
  <c r="Z58" i="1"/>
  <c r="AH58" i="1" s="1"/>
  <c r="Y58" i="1"/>
  <c r="Q58" i="1"/>
  <c r="J58" i="1"/>
  <c r="P58" i="1" s="1"/>
  <c r="I58" i="1"/>
  <c r="H58" i="1"/>
  <c r="K58" i="1" s="1"/>
  <c r="AV57" i="1"/>
  <c r="AR57" i="1"/>
  <c r="AQ57" i="1"/>
  <c r="AO57" i="1"/>
  <c r="AE57" i="1"/>
  <c r="AA57" i="1"/>
  <c r="Z57" i="1"/>
  <c r="Y57" i="1"/>
  <c r="AB57" i="1" s="1"/>
  <c r="P57" i="1"/>
  <c r="K57" i="1"/>
  <c r="I57" i="1"/>
  <c r="H57" i="1"/>
  <c r="J57" i="1" s="1"/>
  <c r="AV56" i="1"/>
  <c r="AU56" i="1"/>
  <c r="AR56" i="1"/>
  <c r="AQ56" i="1"/>
  <c r="AP56" i="1"/>
  <c r="AO56" i="1"/>
  <c r="AG56" i="1"/>
  <c r="AF56" i="1"/>
  <c r="AB56" i="1"/>
  <c r="Z56" i="1"/>
  <c r="AH56" i="1" s="1"/>
  <c r="Y56" i="1"/>
  <c r="AA56" i="1" s="1"/>
  <c r="P56" i="1"/>
  <c r="K56" i="1"/>
  <c r="J56" i="1"/>
  <c r="O56" i="1" s="1"/>
  <c r="H56" i="1"/>
  <c r="I56" i="1" s="1"/>
  <c r="AC56" i="1" s="1"/>
  <c r="AU55" i="1"/>
  <c r="AQ55" i="1"/>
  <c r="AP55" i="1"/>
  <c r="AO55" i="1"/>
  <c r="AA55" i="1"/>
  <c r="Y55" i="1"/>
  <c r="N55" i="1"/>
  <c r="K55" i="1"/>
  <c r="J55" i="1"/>
  <c r="I55" i="1"/>
  <c r="H55" i="1"/>
  <c r="AW54" i="1"/>
  <c r="AV54" i="1"/>
  <c r="AR54" i="1"/>
  <c r="AP54" i="1"/>
  <c r="AO54" i="1"/>
  <c r="AX54" i="1" s="1"/>
  <c r="AE54" i="1"/>
  <c r="AB54" i="1"/>
  <c r="AA54" i="1"/>
  <c r="Z54" i="1"/>
  <c r="AH54" i="1" s="1"/>
  <c r="Y54" i="1"/>
  <c r="Q54" i="1"/>
  <c r="P54" i="1"/>
  <c r="J54" i="1"/>
  <c r="I54" i="1"/>
  <c r="H54" i="1"/>
  <c r="K54" i="1" s="1"/>
  <c r="M54" i="1" s="1"/>
  <c r="AV53" i="1"/>
  <c r="AR53" i="1"/>
  <c r="AQ53" i="1"/>
  <c r="AO53" i="1"/>
  <c r="AE53" i="1"/>
  <c r="AA53" i="1"/>
  <c r="Z53" i="1"/>
  <c r="Y53" i="1"/>
  <c r="AB53" i="1" s="1"/>
  <c r="P53" i="1"/>
  <c r="O53" i="1"/>
  <c r="K53" i="1"/>
  <c r="I53" i="1"/>
  <c r="H53" i="1"/>
  <c r="J53" i="1" s="1"/>
  <c r="AV52" i="1"/>
  <c r="AU52" i="1"/>
  <c r="AR52" i="1"/>
  <c r="AQ52" i="1"/>
  <c r="AP52" i="1"/>
  <c r="AO52" i="1"/>
  <c r="AG52" i="1"/>
  <c r="AF52" i="1"/>
  <c r="AB52" i="1"/>
  <c r="Z52" i="1"/>
  <c r="AH52" i="1" s="1"/>
  <c r="Y52" i="1"/>
  <c r="AA52" i="1" s="1"/>
  <c r="P52" i="1"/>
  <c r="O52" i="1"/>
  <c r="K52" i="1"/>
  <c r="J52" i="1"/>
  <c r="H52" i="1"/>
  <c r="I52" i="1" s="1"/>
  <c r="AC52" i="1" s="1"/>
  <c r="AU51" i="1"/>
  <c r="AQ51" i="1"/>
  <c r="AP51" i="1"/>
  <c r="AO51" i="1"/>
  <c r="Y51" i="1"/>
  <c r="K51" i="1"/>
  <c r="J51" i="1"/>
  <c r="M51" i="1" s="1"/>
  <c r="I51" i="1"/>
  <c r="H51" i="1"/>
  <c r="AV50" i="1"/>
  <c r="AR50" i="1"/>
  <c r="AP50" i="1"/>
  <c r="AO50" i="1"/>
  <c r="AB50" i="1"/>
  <c r="AA50" i="1"/>
  <c r="Z50" i="1"/>
  <c r="AH50" i="1" s="1"/>
  <c r="Y50" i="1"/>
  <c r="Q50" i="1"/>
  <c r="P50" i="1"/>
  <c r="L50" i="1"/>
  <c r="J50" i="1"/>
  <c r="I50" i="1"/>
  <c r="H50" i="1"/>
  <c r="K50" i="1" s="1"/>
  <c r="M50" i="1" s="1"/>
  <c r="AV49" i="1"/>
  <c r="AR49" i="1"/>
  <c r="AQ49" i="1"/>
  <c r="AO49" i="1"/>
  <c r="AA49" i="1"/>
  <c r="Z49" i="1"/>
  <c r="AH49" i="1" s="1"/>
  <c r="Y49" i="1"/>
  <c r="AB49" i="1" s="1"/>
  <c r="K49" i="1"/>
  <c r="P49" i="1" s="1"/>
  <c r="I49" i="1"/>
  <c r="H49" i="1"/>
  <c r="J49" i="1" s="1"/>
  <c r="AV48" i="1"/>
  <c r="AO48" i="1"/>
  <c r="AA48" i="1"/>
  <c r="Z48" i="1"/>
  <c r="AH48" i="1" s="1"/>
  <c r="Y48" i="1"/>
  <c r="AB48" i="1" s="1"/>
  <c r="H48" i="1"/>
  <c r="I48" i="1" s="1"/>
  <c r="AR47" i="1"/>
  <c r="AQ47" i="1"/>
  <c r="AP47" i="1"/>
  <c r="AO47" i="1"/>
  <c r="Y47" i="1"/>
  <c r="Z47" i="1" s="1"/>
  <c r="H47" i="1"/>
  <c r="AU47" i="1" s="1"/>
  <c r="AU46" i="1"/>
  <c r="AQ46" i="1"/>
  <c r="AP46" i="1"/>
  <c r="AO46" i="1"/>
  <c r="Y46" i="1"/>
  <c r="AB46" i="1" s="1"/>
  <c r="K46" i="1"/>
  <c r="J46" i="1"/>
  <c r="R45" i="1" s="1"/>
  <c r="I46" i="1"/>
  <c r="H46" i="1"/>
  <c r="AO45" i="1"/>
  <c r="AB45" i="1"/>
  <c r="AA45" i="1"/>
  <c r="Z45" i="1"/>
  <c r="Y45" i="1"/>
  <c r="J45" i="1"/>
  <c r="N45" i="1" s="1"/>
  <c r="I45" i="1"/>
  <c r="AF45" i="1" s="1"/>
  <c r="H45" i="1"/>
  <c r="K45" i="1" s="1"/>
  <c r="AV44" i="1"/>
  <c r="AO44" i="1"/>
  <c r="AA44" i="1"/>
  <c r="Z44" i="1"/>
  <c r="Y44" i="1"/>
  <c r="AB44" i="1" s="1"/>
  <c r="H44" i="1"/>
  <c r="AU43" i="1"/>
  <c r="AR43" i="1"/>
  <c r="AQ43" i="1"/>
  <c r="AP43" i="1"/>
  <c r="AO43" i="1"/>
  <c r="Y43" i="1"/>
  <c r="H43" i="1"/>
  <c r="K43" i="1" s="1"/>
  <c r="AU42" i="1"/>
  <c r="AQ42" i="1"/>
  <c r="AP42" i="1"/>
  <c r="AO42" i="1"/>
  <c r="Y42" i="1"/>
  <c r="O42" i="1"/>
  <c r="K42" i="1"/>
  <c r="J42" i="1"/>
  <c r="N42" i="1" s="1"/>
  <c r="I42" i="1"/>
  <c r="H42" i="1"/>
  <c r="AO41" i="1"/>
  <c r="AF41" i="1"/>
  <c r="AB41" i="1"/>
  <c r="AA41" i="1"/>
  <c r="Z41" i="1"/>
  <c r="AH41" i="1" s="1"/>
  <c r="Y41" i="1"/>
  <c r="J41" i="1"/>
  <c r="I41" i="1"/>
  <c r="AE41" i="1" s="1"/>
  <c r="H41" i="1"/>
  <c r="K41" i="1" s="1"/>
  <c r="L41" i="1" s="1"/>
  <c r="AV40" i="1"/>
  <c r="AR40" i="1"/>
  <c r="AO40" i="1"/>
  <c r="AA40" i="1"/>
  <c r="Z40" i="1"/>
  <c r="AH40" i="1" s="1"/>
  <c r="Y40" i="1"/>
  <c r="AB40" i="1" s="1"/>
  <c r="I40" i="1"/>
  <c r="H40" i="1"/>
  <c r="AU39" i="1"/>
  <c r="AR39" i="1"/>
  <c r="AQ39" i="1"/>
  <c r="AP39" i="1"/>
  <c r="AO39" i="1"/>
  <c r="Z39" i="1"/>
  <c r="Y39" i="1"/>
  <c r="H39" i="1"/>
  <c r="AU38" i="1"/>
  <c r="AQ38" i="1"/>
  <c r="AP38" i="1"/>
  <c r="AO38" i="1"/>
  <c r="AB38" i="1"/>
  <c r="Y38" i="1"/>
  <c r="O38" i="1"/>
  <c r="N38" i="1"/>
  <c r="K38" i="1"/>
  <c r="J38" i="1"/>
  <c r="R37" i="1" s="1"/>
  <c r="I38" i="1"/>
  <c r="H38" i="1"/>
  <c r="AO37" i="1"/>
  <c r="AF37" i="1"/>
  <c r="AE37" i="1"/>
  <c r="AB37" i="1"/>
  <c r="AA37" i="1"/>
  <c r="Z37" i="1"/>
  <c r="AH37" i="1" s="1"/>
  <c r="Y37" i="1"/>
  <c r="M37" i="1"/>
  <c r="J37" i="1"/>
  <c r="I37" i="1"/>
  <c r="H37" i="1"/>
  <c r="K37" i="1" s="1"/>
  <c r="L37" i="1" s="1"/>
  <c r="AO36" i="1"/>
  <c r="AV36" i="1" s="1"/>
  <c r="AA36" i="1"/>
  <c r="Z36" i="1"/>
  <c r="Y36" i="1"/>
  <c r="AB36" i="1" s="1"/>
  <c r="H36" i="1"/>
  <c r="AU35" i="1"/>
  <c r="AR35" i="1"/>
  <c r="AQ35" i="1"/>
  <c r="AP35" i="1"/>
  <c r="AO35" i="1"/>
  <c r="Y35" i="1"/>
  <c r="K35" i="1"/>
  <c r="H35" i="1"/>
  <c r="AU34" i="1"/>
  <c r="AQ34" i="1"/>
  <c r="AP34" i="1"/>
  <c r="AO34" i="1"/>
  <c r="Y34" i="1"/>
  <c r="K34" i="1"/>
  <c r="O34" i="1" s="1"/>
  <c r="J34" i="1"/>
  <c r="I34" i="1"/>
  <c r="H34" i="1"/>
  <c r="AP33" i="1"/>
  <c r="AS33" i="1" s="1"/>
  <c r="AO33" i="1"/>
  <c r="AF33" i="1"/>
  <c r="AE33" i="1"/>
  <c r="AB33" i="1"/>
  <c r="AA33" i="1"/>
  <c r="Z33" i="1"/>
  <c r="AH33" i="1" s="1"/>
  <c r="Y33" i="1"/>
  <c r="R33" i="1"/>
  <c r="J33" i="1"/>
  <c r="O33" i="1" s="1"/>
  <c r="I33" i="1"/>
  <c r="H33" i="1"/>
  <c r="K33" i="1" s="1"/>
  <c r="AV32" i="1"/>
  <c r="AO32" i="1"/>
  <c r="AA32" i="1"/>
  <c r="Z32" i="1"/>
  <c r="Y32" i="1"/>
  <c r="AB32" i="1" s="1"/>
  <c r="H32" i="1"/>
  <c r="I32" i="1" s="1"/>
  <c r="AR31" i="1"/>
  <c r="AQ31" i="1"/>
  <c r="AP31" i="1"/>
  <c r="AO31" i="1"/>
  <c r="Y31" i="1"/>
  <c r="Z31" i="1" s="1"/>
  <c r="H31" i="1"/>
  <c r="AU31" i="1" s="1"/>
  <c r="AU30" i="1"/>
  <c r="AQ30" i="1"/>
  <c r="AP30" i="1"/>
  <c r="AO30" i="1"/>
  <c r="Y30" i="1"/>
  <c r="AB30" i="1" s="1"/>
  <c r="K30" i="1"/>
  <c r="J30" i="1"/>
  <c r="R29" i="1" s="1"/>
  <c r="I30" i="1"/>
  <c r="H30" i="1"/>
  <c r="AO29" i="1"/>
  <c r="AB29" i="1"/>
  <c r="AA29" i="1"/>
  <c r="Z29" i="1"/>
  <c r="Y29" i="1"/>
  <c r="J29" i="1"/>
  <c r="N29" i="1" s="1"/>
  <c r="I29" i="1"/>
  <c r="AF29" i="1" s="1"/>
  <c r="H29" i="1"/>
  <c r="K29" i="1" s="1"/>
  <c r="AV28" i="1"/>
  <c r="AO28" i="1"/>
  <c r="AA28" i="1"/>
  <c r="Z28" i="1"/>
  <c r="Y28" i="1"/>
  <c r="AB28" i="1" s="1"/>
  <c r="H28" i="1"/>
  <c r="AU27" i="1"/>
  <c r="AR27" i="1"/>
  <c r="AQ27" i="1"/>
  <c r="AP27" i="1"/>
  <c r="AO27" i="1"/>
  <c r="Y27" i="1"/>
  <c r="H27" i="1"/>
  <c r="K27" i="1" s="1"/>
  <c r="AU26" i="1"/>
  <c r="AQ26" i="1"/>
  <c r="AP26" i="1"/>
  <c r="AO26" i="1"/>
  <c r="Y26" i="1"/>
  <c r="K26" i="1"/>
  <c r="M26" i="1" s="1"/>
  <c r="J26" i="1"/>
  <c r="R25" i="1" s="1"/>
  <c r="I26" i="1"/>
  <c r="H26" i="1"/>
  <c r="AR25" i="1"/>
  <c r="AO25" i="1"/>
  <c r="AB25" i="1"/>
  <c r="AA25" i="1"/>
  <c r="Z25" i="1"/>
  <c r="Y25" i="1"/>
  <c r="H25" i="1"/>
  <c r="K25" i="1" s="1"/>
  <c r="AR24" i="1"/>
  <c r="AO24" i="1"/>
  <c r="AA24" i="1"/>
  <c r="Y24" i="1"/>
  <c r="AB24" i="1" s="1"/>
  <c r="K24" i="1"/>
  <c r="H24" i="1"/>
  <c r="J24" i="1" s="1"/>
  <c r="AV23" i="1"/>
  <c r="AR23" i="1"/>
  <c r="AQ23" i="1"/>
  <c r="AP23" i="1"/>
  <c r="AO23" i="1"/>
  <c r="AB23" i="1"/>
  <c r="Y23" i="1"/>
  <c r="AA23" i="1" s="1"/>
  <c r="K23" i="1"/>
  <c r="H23" i="1"/>
  <c r="I23" i="1" s="1"/>
  <c r="AQ22" i="1"/>
  <c r="AO22" i="1"/>
  <c r="AB22" i="1"/>
  <c r="AA22" i="1"/>
  <c r="Y22" i="1"/>
  <c r="Z22" i="1" s="1"/>
  <c r="K22" i="1"/>
  <c r="H22" i="1"/>
  <c r="J22" i="1" s="1"/>
  <c r="AU21" i="1"/>
  <c r="AR21" i="1"/>
  <c r="AQ21" i="1"/>
  <c r="AP21" i="1"/>
  <c r="AO21" i="1"/>
  <c r="AB21" i="1"/>
  <c r="Y21" i="1"/>
  <c r="AA21" i="1" s="1"/>
  <c r="K21" i="1"/>
  <c r="J21" i="1"/>
  <c r="H21" i="1"/>
  <c r="I21" i="1" s="1"/>
  <c r="AO20" i="1"/>
  <c r="AP20" i="1" s="1"/>
  <c r="AB20" i="1"/>
  <c r="AA20" i="1"/>
  <c r="Y20" i="1"/>
  <c r="Z20" i="1" s="1"/>
  <c r="AH20" i="1" s="1"/>
  <c r="K20" i="1"/>
  <c r="L20" i="1" s="1"/>
  <c r="J20" i="1"/>
  <c r="N20" i="1" s="1"/>
  <c r="I20" i="1"/>
  <c r="M20" i="1" s="1"/>
  <c r="H20" i="1"/>
  <c r="AR19" i="1"/>
  <c r="AO19" i="1"/>
  <c r="AB19" i="1"/>
  <c r="AA19" i="1"/>
  <c r="Z19" i="1"/>
  <c r="Y19" i="1"/>
  <c r="H19" i="1"/>
  <c r="I19" i="1" s="1"/>
  <c r="AU18" i="1"/>
  <c r="AR18" i="1"/>
  <c r="AQ18" i="1"/>
  <c r="AO18" i="1"/>
  <c r="Y18" i="1"/>
  <c r="AB18" i="1" s="1"/>
  <c r="K18" i="1"/>
  <c r="H18" i="1"/>
  <c r="J18" i="1" s="1"/>
  <c r="AU17" i="1"/>
  <c r="AR17" i="1"/>
  <c r="AQ17" i="1"/>
  <c r="AP17" i="1"/>
  <c r="AO17" i="1"/>
  <c r="AB17" i="1"/>
  <c r="Y17" i="1"/>
  <c r="AA17" i="1" s="1"/>
  <c r="K17" i="1"/>
  <c r="J17" i="1"/>
  <c r="H17" i="1"/>
  <c r="I17" i="1" s="1"/>
  <c r="AO16" i="1"/>
  <c r="AB16" i="1"/>
  <c r="AA16" i="1"/>
  <c r="Y16" i="1"/>
  <c r="Z16" i="1" s="1"/>
  <c r="AH16" i="1" s="1"/>
  <c r="K16" i="1"/>
  <c r="L16" i="1" s="1"/>
  <c r="J16" i="1"/>
  <c r="N16" i="1" s="1"/>
  <c r="I16" i="1"/>
  <c r="Q16" i="1" s="1"/>
  <c r="H16" i="1"/>
  <c r="AR15" i="1"/>
  <c r="AO15" i="1"/>
  <c r="AU15" i="1" s="1"/>
  <c r="AB15" i="1"/>
  <c r="AA15" i="1"/>
  <c r="Z15" i="1"/>
  <c r="Y15" i="1"/>
  <c r="H15" i="1"/>
  <c r="AV15" i="1" s="1"/>
  <c r="AU14" i="1"/>
  <c r="AR14" i="1"/>
  <c r="AQ14" i="1"/>
  <c r="AO14" i="1"/>
  <c r="Y14" i="1"/>
  <c r="AB14" i="1" s="1"/>
  <c r="K14" i="1"/>
  <c r="H14" i="1"/>
  <c r="J14" i="1" s="1"/>
  <c r="AU13" i="1"/>
  <c r="AR13" i="1"/>
  <c r="AQ13" i="1"/>
  <c r="AP13" i="1"/>
  <c r="AO13" i="1"/>
  <c r="AB13" i="1"/>
  <c r="Y13" i="1"/>
  <c r="AA13" i="1" s="1"/>
  <c r="K13" i="1"/>
  <c r="J13" i="1"/>
  <c r="H13" i="1"/>
  <c r="I13" i="1" s="1"/>
  <c r="AO12" i="1"/>
  <c r="AB12" i="1"/>
  <c r="AA12" i="1"/>
  <c r="Y12" i="1"/>
  <c r="Z12" i="1" s="1"/>
  <c r="AH12" i="1" s="1"/>
  <c r="K12" i="1"/>
  <c r="L12" i="1" s="1"/>
  <c r="J12" i="1"/>
  <c r="O12" i="1" s="1"/>
  <c r="I12" i="1"/>
  <c r="Q12" i="1" s="1"/>
  <c r="H12" i="1"/>
  <c r="AR11" i="1"/>
  <c r="AO11" i="1"/>
  <c r="AB11" i="1"/>
  <c r="AA11" i="1"/>
  <c r="Z11" i="1"/>
  <c r="Y11" i="1"/>
  <c r="H11" i="1"/>
  <c r="AV11" i="1" s="1"/>
  <c r="AU10" i="1"/>
  <c r="AR10" i="1"/>
  <c r="AQ10" i="1"/>
  <c r="AO10" i="1"/>
  <c r="Y10" i="1"/>
  <c r="AB10" i="1" s="1"/>
  <c r="K10" i="1"/>
  <c r="H10" i="1"/>
  <c r="J10" i="1" s="1"/>
  <c r="AU9" i="1"/>
  <c r="AR9" i="1"/>
  <c r="AQ9" i="1"/>
  <c r="AP9" i="1"/>
  <c r="AO9" i="1"/>
  <c r="AB9" i="1"/>
  <c r="Y9" i="1"/>
  <c r="AA9" i="1" s="1"/>
  <c r="K9" i="1"/>
  <c r="J9" i="1"/>
  <c r="H9" i="1"/>
  <c r="I9" i="1" s="1"/>
  <c r="AO8" i="1"/>
  <c r="AB8" i="1"/>
  <c r="AA8" i="1"/>
  <c r="Y8" i="1"/>
  <c r="Z8" i="1" s="1"/>
  <c r="AH8" i="1" s="1"/>
  <c r="K8" i="1"/>
  <c r="L8" i="1" s="1"/>
  <c r="J8" i="1"/>
  <c r="N8" i="1" s="1"/>
  <c r="I8" i="1"/>
  <c r="H8" i="1"/>
  <c r="AR7" i="1"/>
  <c r="AO7" i="1"/>
  <c r="AU7" i="1" s="1"/>
  <c r="AB7" i="1"/>
  <c r="AA7" i="1"/>
  <c r="Z7" i="1"/>
  <c r="Y7" i="1"/>
  <c r="H7" i="1"/>
  <c r="I7" i="1" s="1"/>
  <c r="AU6" i="1"/>
  <c r="AR6" i="1"/>
  <c r="AQ6" i="1"/>
  <c r="AO6" i="1"/>
  <c r="Y6" i="1"/>
  <c r="AB6" i="1" s="1"/>
  <c r="K6" i="1"/>
  <c r="H6" i="1"/>
  <c r="J6" i="1" s="1"/>
  <c r="AU5" i="1"/>
  <c r="AR5" i="1"/>
  <c r="AQ5" i="1"/>
  <c r="AP5" i="1"/>
  <c r="AO5" i="1"/>
  <c r="AB5" i="1"/>
  <c r="Y5" i="1"/>
  <c r="AA5" i="1" s="1"/>
  <c r="K5" i="1"/>
  <c r="J5" i="1"/>
  <c r="N5" i="1" s="1"/>
  <c r="H5" i="1"/>
  <c r="I5" i="1" s="1"/>
  <c r="AO4" i="1"/>
  <c r="AB4" i="1"/>
  <c r="AA4" i="1"/>
  <c r="Y4" i="1"/>
  <c r="Z4" i="1" s="1"/>
  <c r="K4" i="1"/>
  <c r="J4" i="1"/>
  <c r="I4" i="1"/>
  <c r="M4" i="1" s="1"/>
  <c r="H4" i="1"/>
  <c r="AV3" i="1"/>
  <c r="AR3" i="1"/>
  <c r="AO3" i="1"/>
  <c r="AB3" i="1"/>
  <c r="AA3" i="1"/>
  <c r="Z3" i="1"/>
  <c r="Y3" i="1"/>
  <c r="H3" i="1"/>
  <c r="AU2" i="1"/>
  <c r="AR2" i="1"/>
  <c r="AQ2" i="1"/>
  <c r="AO2" i="1"/>
  <c r="Y2" i="1"/>
  <c r="K2" i="1"/>
  <c r="H2" i="1"/>
  <c r="J2" i="1" s="1"/>
  <c r="Q4" i="1" l="1"/>
  <c r="Q9" i="1"/>
  <c r="P9" i="1"/>
  <c r="R8" i="1"/>
  <c r="Q13" i="1"/>
  <c r="R12" i="1"/>
  <c r="P13" i="1"/>
  <c r="Q17" i="1"/>
  <c r="R16" i="1"/>
  <c r="P17" i="1"/>
  <c r="Q21" i="1"/>
  <c r="P21" i="1"/>
  <c r="R20" i="1"/>
  <c r="O4" i="1"/>
  <c r="AV4" i="1"/>
  <c r="AR4" i="1"/>
  <c r="AP4" i="1"/>
  <c r="AT4" i="1" s="1"/>
  <c r="AU4" i="1"/>
  <c r="AQ4" i="1"/>
  <c r="AD7" i="1"/>
  <c r="AG7" i="1"/>
  <c r="AC7" i="1"/>
  <c r="AE7" i="1"/>
  <c r="AF7" i="1"/>
  <c r="AE8" i="1"/>
  <c r="O9" i="1"/>
  <c r="O13" i="1"/>
  <c r="L4" i="1"/>
  <c r="AS4" i="1"/>
  <c r="M5" i="1"/>
  <c r="K3" i="1"/>
  <c r="I3" i="1"/>
  <c r="J3" i="1"/>
  <c r="AW4" i="1"/>
  <c r="AH7" i="1"/>
  <c r="AH19" i="1"/>
  <c r="R4" i="1"/>
  <c r="Q5" i="1"/>
  <c r="P5" i="1"/>
  <c r="O5" i="1"/>
  <c r="N17" i="1"/>
  <c r="AE19" i="1"/>
  <c r="AG19" i="1"/>
  <c r="AC19" i="1"/>
  <c r="AD19" i="1"/>
  <c r="AF19" i="1"/>
  <c r="O21" i="1"/>
  <c r="AB2" i="1"/>
  <c r="Z2" i="1"/>
  <c r="AA2" i="1"/>
  <c r="AD4" i="1"/>
  <c r="P4" i="1"/>
  <c r="AC4" i="1"/>
  <c r="AG4" i="1"/>
  <c r="R3" i="1"/>
  <c r="AF4" i="1"/>
  <c r="AE4" i="1"/>
  <c r="AG32" i="1"/>
  <c r="AC32" i="1"/>
  <c r="AF32" i="1"/>
  <c r="AE32" i="1"/>
  <c r="AD32" i="1"/>
  <c r="AH4" i="1"/>
  <c r="O6" i="1"/>
  <c r="M9" i="1"/>
  <c r="M13" i="1"/>
  <c r="O14" i="1"/>
  <c r="M17" i="1"/>
  <c r="AS19" i="1"/>
  <c r="M21" i="1"/>
  <c r="AH32" i="1"/>
  <c r="AG48" i="1"/>
  <c r="AC48" i="1"/>
  <c r="AF48" i="1"/>
  <c r="AE48" i="1"/>
  <c r="AD48" i="1"/>
  <c r="M8" i="1"/>
  <c r="AV19" i="1"/>
  <c r="AS20" i="1"/>
  <c r="N21" i="1"/>
  <c r="AV2" i="1"/>
  <c r="N4" i="1"/>
  <c r="L6" i="1"/>
  <c r="Z6" i="1"/>
  <c r="AH6" i="1" s="1"/>
  <c r="AF8" i="1"/>
  <c r="Z10" i="1"/>
  <c r="I11" i="1"/>
  <c r="AW11" i="1"/>
  <c r="N12" i="1"/>
  <c r="AF12" i="1"/>
  <c r="L14" i="1"/>
  <c r="Z14" i="1"/>
  <c r="I15" i="1"/>
  <c r="AP16" i="1"/>
  <c r="AW16" i="1" s="1"/>
  <c r="O17" i="1"/>
  <c r="AF20" i="1"/>
  <c r="AT20" i="1"/>
  <c r="AX20" i="1"/>
  <c r="I2" i="1"/>
  <c r="L5" i="1"/>
  <c r="Z5" i="1"/>
  <c r="AF5" i="1" s="1"/>
  <c r="I6" i="1"/>
  <c r="N6" i="1" s="1"/>
  <c r="J7" i="1"/>
  <c r="R7" i="1"/>
  <c r="AP7" i="1"/>
  <c r="AT7" i="1"/>
  <c r="AX7" i="1"/>
  <c r="O8" i="1"/>
  <c r="AC8" i="1"/>
  <c r="AG8" i="1"/>
  <c r="AQ8" i="1"/>
  <c r="AU8" i="1"/>
  <c r="L9" i="1"/>
  <c r="Z9" i="1"/>
  <c r="AH9" i="1" s="1"/>
  <c r="AV9" i="1"/>
  <c r="I10" i="1"/>
  <c r="M10" i="1" s="1"/>
  <c r="AA10" i="1"/>
  <c r="J11" i="1"/>
  <c r="R11" i="1"/>
  <c r="AP11" i="1"/>
  <c r="AS11" i="1" s="1"/>
  <c r="AT11" i="1"/>
  <c r="AC12" i="1"/>
  <c r="AG12" i="1"/>
  <c r="AQ12" i="1"/>
  <c r="AU12" i="1"/>
  <c r="L13" i="1"/>
  <c r="Z13" i="1"/>
  <c r="AH13" i="1" s="1"/>
  <c r="AV13" i="1"/>
  <c r="I14" i="1"/>
  <c r="M14" i="1" s="1"/>
  <c r="AA14" i="1"/>
  <c r="J15" i="1"/>
  <c r="R15" i="1"/>
  <c r="AP15" i="1"/>
  <c r="AT15" i="1"/>
  <c r="O16" i="1"/>
  <c r="AC16" i="1"/>
  <c r="AG16" i="1"/>
  <c r="AQ16" i="1"/>
  <c r="AU16" i="1"/>
  <c r="L17" i="1"/>
  <c r="Z17" i="1"/>
  <c r="AH17" i="1" s="1"/>
  <c r="AV17" i="1"/>
  <c r="I18" i="1"/>
  <c r="M18" i="1" s="1"/>
  <c r="AA18" i="1"/>
  <c r="J19" i="1"/>
  <c r="R19" i="1"/>
  <c r="AP19" i="1"/>
  <c r="AT19" i="1"/>
  <c r="AX19" i="1"/>
  <c r="O20" i="1"/>
  <c r="AC20" i="1"/>
  <c r="AG20" i="1"/>
  <c r="AQ20" i="1"/>
  <c r="AU20" i="1"/>
  <c r="L21" i="1"/>
  <c r="Z21" i="1"/>
  <c r="AH21" i="1" s="1"/>
  <c r="AV21" i="1"/>
  <c r="I22" i="1"/>
  <c r="O22" i="1" s="1"/>
  <c r="AV22" i="1"/>
  <c r="AR22" i="1"/>
  <c r="AP24" i="1"/>
  <c r="AU24" i="1"/>
  <c r="I25" i="1"/>
  <c r="AU25" i="1"/>
  <c r="AQ25" i="1"/>
  <c r="AA26" i="1"/>
  <c r="Z26" i="1"/>
  <c r="AT26" i="1"/>
  <c r="AB27" i="1"/>
  <c r="AA27" i="1"/>
  <c r="K28" i="1"/>
  <c r="J28" i="1"/>
  <c r="AU28" i="1"/>
  <c r="AQ28" i="1"/>
  <c r="AP28" i="1"/>
  <c r="M29" i="1"/>
  <c r="AE29" i="1"/>
  <c r="N30" i="1"/>
  <c r="AR32" i="1"/>
  <c r="L33" i="1"/>
  <c r="N33" i="1"/>
  <c r="AT33" i="1"/>
  <c r="AD37" i="1"/>
  <c r="P37" i="1"/>
  <c r="AG37" i="1"/>
  <c r="AC37" i="1"/>
  <c r="R36" i="1"/>
  <c r="Q37" i="1"/>
  <c r="AV37" i="1"/>
  <c r="AR37" i="1"/>
  <c r="AU37" i="1"/>
  <c r="AQ37" i="1"/>
  <c r="J39" i="1"/>
  <c r="I39" i="1"/>
  <c r="AX39" i="1"/>
  <c r="AV39" i="1"/>
  <c r="O41" i="1"/>
  <c r="R41" i="1"/>
  <c r="AP41" i="1"/>
  <c r="AT41" i="1" s="1"/>
  <c r="M42" i="1"/>
  <c r="L42" i="1"/>
  <c r="AA42" i="1"/>
  <c r="Z42" i="1"/>
  <c r="AT42" i="1"/>
  <c r="AB43" i="1"/>
  <c r="AA43" i="1"/>
  <c r="K44" i="1"/>
  <c r="J44" i="1"/>
  <c r="AU44" i="1"/>
  <c r="AQ44" i="1"/>
  <c r="AP44" i="1"/>
  <c r="M45" i="1"/>
  <c r="AE45" i="1"/>
  <c r="N46" i="1"/>
  <c r="AR48" i="1"/>
  <c r="AE49" i="1"/>
  <c r="N51" i="1"/>
  <c r="N52" i="1"/>
  <c r="R51" i="1"/>
  <c r="AF53" i="1"/>
  <c r="AD53" i="1"/>
  <c r="AC53" i="1"/>
  <c r="Q53" i="1"/>
  <c r="R52" i="1"/>
  <c r="AG53" i="1"/>
  <c r="O54" i="1"/>
  <c r="N54" i="1"/>
  <c r="P55" i="1"/>
  <c r="Q55" i="1"/>
  <c r="R54" i="1"/>
  <c r="O55" i="1"/>
  <c r="M56" i="1"/>
  <c r="L56" i="1"/>
  <c r="M57" i="1"/>
  <c r="L57" i="1"/>
  <c r="AH57" i="1"/>
  <c r="L58" i="1"/>
  <c r="AF58" i="1"/>
  <c r="M59" i="1"/>
  <c r="Z59" i="1"/>
  <c r="AB59" i="1"/>
  <c r="AH77" i="1"/>
  <c r="AV7" i="1"/>
  <c r="M12" i="1"/>
  <c r="AE12" i="1"/>
  <c r="N13" i="1"/>
  <c r="M16" i="1"/>
  <c r="AE16" i="1"/>
  <c r="Q20" i="1"/>
  <c r="AE20" i="1"/>
  <c r="AW20" i="1"/>
  <c r="AV6" i="1"/>
  <c r="AS7" i="1"/>
  <c r="AW7" i="1"/>
  <c r="AP8" i="1"/>
  <c r="AT8" i="1" s="1"/>
  <c r="AV10" i="1"/>
  <c r="AP12" i="1"/>
  <c r="AX12" i="1" s="1"/>
  <c r="AV14" i="1"/>
  <c r="AW15" i="1"/>
  <c r="AF16" i="1"/>
  <c r="AT16" i="1"/>
  <c r="AX16" i="1"/>
  <c r="Z18" i="1"/>
  <c r="AH18" i="1" s="1"/>
  <c r="AV18" i="1"/>
  <c r="AW19" i="1"/>
  <c r="AP3" i="1"/>
  <c r="AT3" i="1" s="1"/>
  <c r="AV5" i="1"/>
  <c r="AA6" i="1"/>
  <c r="AP2" i="1"/>
  <c r="AX2" i="1" s="1"/>
  <c r="AT2" i="1"/>
  <c r="AQ3" i="1"/>
  <c r="AU3" i="1"/>
  <c r="AS5" i="1"/>
  <c r="AP6" i="1"/>
  <c r="AS6" i="1" s="1"/>
  <c r="K7" i="1"/>
  <c r="AQ7" i="1"/>
  <c r="P8" i="1"/>
  <c r="AD8" i="1"/>
  <c r="AR8" i="1"/>
  <c r="AV8" i="1"/>
  <c r="AS9" i="1"/>
  <c r="AP10" i="1"/>
  <c r="AW10" i="1" s="1"/>
  <c r="AT10" i="1"/>
  <c r="K11" i="1"/>
  <c r="AQ11" i="1"/>
  <c r="AU11" i="1"/>
  <c r="P12" i="1"/>
  <c r="AD12" i="1"/>
  <c r="AR12" i="1"/>
  <c r="AV12" i="1"/>
  <c r="AS13" i="1"/>
  <c r="AP14" i="1"/>
  <c r="AX14" i="1" s="1"/>
  <c r="AT14" i="1"/>
  <c r="K15" i="1"/>
  <c r="AQ15" i="1"/>
  <c r="P16" i="1"/>
  <c r="AD16" i="1"/>
  <c r="AR16" i="1"/>
  <c r="AV16" i="1"/>
  <c r="AS17" i="1"/>
  <c r="AP18" i="1"/>
  <c r="AS18" i="1" s="1"/>
  <c r="K19" i="1"/>
  <c r="AQ19" i="1"/>
  <c r="AU19" i="1"/>
  <c r="P20" i="1"/>
  <c r="AD20" i="1"/>
  <c r="AR20" i="1"/>
  <c r="AV20" i="1"/>
  <c r="AS21" i="1"/>
  <c r="AH22" i="1"/>
  <c r="AP22" i="1"/>
  <c r="AU22" i="1"/>
  <c r="J23" i="1"/>
  <c r="Q23" i="1" s="1"/>
  <c r="Z23" i="1"/>
  <c r="AD23" i="1" s="1"/>
  <c r="AU23" i="1"/>
  <c r="I24" i="1"/>
  <c r="N24" i="1" s="1"/>
  <c r="O24" i="1"/>
  <c r="Z24" i="1"/>
  <c r="AH24" i="1" s="1"/>
  <c r="AQ24" i="1"/>
  <c r="AV24" i="1"/>
  <c r="J25" i="1"/>
  <c r="AP25" i="1"/>
  <c r="AV25" i="1"/>
  <c r="AE26" i="1"/>
  <c r="Q26" i="1"/>
  <c r="AD26" i="1"/>
  <c r="P26" i="1"/>
  <c r="N26" i="1"/>
  <c r="AB26" i="1"/>
  <c r="AW26" i="1"/>
  <c r="Z27" i="1"/>
  <c r="AW27" i="1" s="1"/>
  <c r="I28" i="1"/>
  <c r="AH28" i="1" s="1"/>
  <c r="AR28" i="1"/>
  <c r="L29" i="1"/>
  <c r="AH29" i="1"/>
  <c r="O30" i="1"/>
  <c r="AD33" i="1"/>
  <c r="P33" i="1"/>
  <c r="AG33" i="1"/>
  <c r="AC33" i="1"/>
  <c r="R32" i="1"/>
  <c r="Q33" i="1"/>
  <c r="AV33" i="1"/>
  <c r="AR33" i="1"/>
  <c r="AU33" i="1"/>
  <c r="AQ33" i="1"/>
  <c r="AW33" i="1"/>
  <c r="J35" i="1"/>
  <c r="I35" i="1"/>
  <c r="M35" i="1" s="1"/>
  <c r="AV35" i="1"/>
  <c r="O37" i="1"/>
  <c r="AP37" i="1"/>
  <c r="AX37" i="1" s="1"/>
  <c r="M38" i="1"/>
  <c r="L38" i="1"/>
  <c r="AA38" i="1"/>
  <c r="Z38" i="1"/>
  <c r="AX38" i="1" s="1"/>
  <c r="AT38" i="1"/>
  <c r="K39" i="1"/>
  <c r="AB39" i="1"/>
  <c r="AA39" i="1"/>
  <c r="K40" i="1"/>
  <c r="Q40" i="1" s="1"/>
  <c r="J40" i="1"/>
  <c r="AU40" i="1"/>
  <c r="AQ40" i="1"/>
  <c r="AX40" i="1"/>
  <c r="AP40" i="1"/>
  <c r="AS40" i="1" s="1"/>
  <c r="M41" i="1"/>
  <c r="AB42" i="1"/>
  <c r="AW42" i="1"/>
  <c r="Z43" i="1"/>
  <c r="I44" i="1"/>
  <c r="AX44" i="1" s="1"/>
  <c r="AR44" i="1"/>
  <c r="L45" i="1"/>
  <c r="AH45" i="1"/>
  <c r="AE46" i="1"/>
  <c r="O46" i="1"/>
  <c r="AF49" i="1"/>
  <c r="AD49" i="1"/>
  <c r="AC49" i="1"/>
  <c r="Q49" i="1"/>
  <c r="R48" i="1"/>
  <c r="AG49" i="1"/>
  <c r="O50" i="1"/>
  <c r="N50" i="1"/>
  <c r="AE50" i="1"/>
  <c r="AD51" i="1"/>
  <c r="P51" i="1"/>
  <c r="AC51" i="1"/>
  <c r="Q51" i="1"/>
  <c r="R50" i="1"/>
  <c r="O51" i="1"/>
  <c r="M52" i="1"/>
  <c r="L52" i="1"/>
  <c r="M53" i="1"/>
  <c r="L53" i="1"/>
  <c r="AH53" i="1"/>
  <c r="L54" i="1"/>
  <c r="AF54" i="1"/>
  <c r="M55" i="1"/>
  <c r="Z55" i="1"/>
  <c r="AB55" i="1"/>
  <c r="AT56" i="1"/>
  <c r="AX56" i="1"/>
  <c r="O57" i="1"/>
  <c r="M58" i="1"/>
  <c r="AX58" i="1"/>
  <c r="AA59" i="1"/>
  <c r="O61" i="1"/>
  <c r="M61" i="1"/>
  <c r="L61" i="1"/>
  <c r="AS8" i="1"/>
  <c r="AT9" i="1"/>
  <c r="AS12" i="1"/>
  <c r="AX13" i="1"/>
  <c r="AT17" i="1"/>
  <c r="AT21" i="1"/>
  <c r="O26" i="1"/>
  <c r="AD29" i="1"/>
  <c r="P29" i="1"/>
  <c r="AG29" i="1"/>
  <c r="AC29" i="1"/>
  <c r="R28" i="1"/>
  <c r="Q29" i="1"/>
  <c r="AV29" i="1"/>
  <c r="AR29" i="1"/>
  <c r="AU29" i="1"/>
  <c r="AQ29" i="1"/>
  <c r="J31" i="1"/>
  <c r="I31" i="1"/>
  <c r="AH31" i="1" s="1"/>
  <c r="AV31" i="1"/>
  <c r="AX33" i="1"/>
  <c r="M34" i="1"/>
  <c r="L34" i="1"/>
  <c r="AA34" i="1"/>
  <c r="Z34" i="1"/>
  <c r="AX34" i="1" s="1"/>
  <c r="AT34" i="1"/>
  <c r="AB35" i="1"/>
  <c r="AA35" i="1"/>
  <c r="K36" i="1"/>
  <c r="J36" i="1"/>
  <c r="AU36" i="1"/>
  <c r="AQ36" i="1"/>
  <c r="AP36" i="1"/>
  <c r="AS36" i="1" s="1"/>
  <c r="AW38" i="1"/>
  <c r="AG40" i="1"/>
  <c r="AC40" i="1"/>
  <c r="AF40" i="1"/>
  <c r="AD40" i="1"/>
  <c r="N41" i="1"/>
  <c r="AE42" i="1"/>
  <c r="AD45" i="1"/>
  <c r="P45" i="1"/>
  <c r="AG45" i="1"/>
  <c r="AC45" i="1"/>
  <c r="R44" i="1"/>
  <c r="Q45" i="1"/>
  <c r="AV45" i="1"/>
  <c r="AR45" i="1"/>
  <c r="AU45" i="1"/>
  <c r="AQ45" i="1"/>
  <c r="J47" i="1"/>
  <c r="I47" i="1"/>
  <c r="AX47" i="1" s="1"/>
  <c r="AV47" i="1"/>
  <c r="M49" i="1"/>
  <c r="L49" i="1"/>
  <c r="AF50" i="1"/>
  <c r="Z51" i="1"/>
  <c r="AB51" i="1"/>
  <c r="AW51" i="1"/>
  <c r="AT52" i="1"/>
  <c r="AX52" i="1"/>
  <c r="AG77" i="1"/>
  <c r="AC77" i="1"/>
  <c r="AF77" i="1"/>
  <c r="AE77" i="1"/>
  <c r="AD77" i="1"/>
  <c r="Q8" i="1"/>
  <c r="N9" i="1"/>
  <c r="AW12" i="1"/>
  <c r="M23" i="1"/>
  <c r="L23" i="1"/>
  <c r="L26" i="1"/>
  <c r="J27" i="1"/>
  <c r="M27" i="1" s="1"/>
  <c r="I27" i="1"/>
  <c r="AX27" i="1" s="1"/>
  <c r="AV27" i="1"/>
  <c r="O29" i="1"/>
  <c r="AP29" i="1"/>
  <c r="AT29" i="1" s="1"/>
  <c r="M30" i="1"/>
  <c r="L30" i="1"/>
  <c r="AA30" i="1"/>
  <c r="Z30" i="1"/>
  <c r="AT30" i="1"/>
  <c r="K31" i="1"/>
  <c r="AB31" i="1"/>
  <c r="AA31" i="1"/>
  <c r="K32" i="1"/>
  <c r="J32" i="1"/>
  <c r="R31" i="1" s="1"/>
  <c r="AU32" i="1"/>
  <c r="AQ32" i="1"/>
  <c r="AP32" i="1"/>
  <c r="AX32" i="1" s="1"/>
  <c r="M33" i="1"/>
  <c r="N34" i="1"/>
  <c r="AB34" i="1"/>
  <c r="AW34" i="1"/>
  <c r="L35" i="1"/>
  <c r="Z35" i="1"/>
  <c r="AW35" i="1" s="1"/>
  <c r="I36" i="1"/>
  <c r="AH36" i="1" s="1"/>
  <c r="AR36" i="1"/>
  <c r="N37" i="1"/>
  <c r="AE38" i="1"/>
  <c r="AW39" i="1"/>
  <c r="AE40" i="1"/>
  <c r="AD41" i="1"/>
  <c r="P41" i="1"/>
  <c r="AG41" i="1"/>
  <c r="AC41" i="1"/>
  <c r="R40" i="1"/>
  <c r="Q41" i="1"/>
  <c r="AV41" i="1"/>
  <c r="AR41" i="1"/>
  <c r="AU41" i="1"/>
  <c r="AQ41" i="1"/>
  <c r="AW41" i="1"/>
  <c r="J43" i="1"/>
  <c r="I43" i="1"/>
  <c r="AX43" i="1" s="1"/>
  <c r="AV43" i="1"/>
  <c r="O45" i="1"/>
  <c r="AP45" i="1"/>
  <c r="AS45" i="1" s="1"/>
  <c r="M46" i="1"/>
  <c r="L46" i="1"/>
  <c r="AA46" i="1"/>
  <c r="Z46" i="1"/>
  <c r="AW46" i="1" s="1"/>
  <c r="AT46" i="1"/>
  <c r="K47" i="1"/>
  <c r="AB47" i="1"/>
  <c r="AA47" i="1"/>
  <c r="K48" i="1"/>
  <c r="J48" i="1"/>
  <c r="AU48" i="1"/>
  <c r="AQ48" i="1"/>
  <c r="AX48" i="1"/>
  <c r="AP48" i="1"/>
  <c r="AW48" i="1" s="1"/>
  <c r="O49" i="1"/>
  <c r="AX50" i="1"/>
  <c r="AW50" i="1"/>
  <c r="AA51" i="1"/>
  <c r="N56" i="1"/>
  <c r="R55" i="1"/>
  <c r="AF57" i="1"/>
  <c r="AD57" i="1"/>
  <c r="AC57" i="1"/>
  <c r="Q57" i="1"/>
  <c r="R56" i="1"/>
  <c r="AG57" i="1"/>
  <c r="O58" i="1"/>
  <c r="N58" i="1"/>
  <c r="AD59" i="1"/>
  <c r="P59" i="1"/>
  <c r="AC59" i="1"/>
  <c r="AG59" i="1"/>
  <c r="Q59" i="1"/>
  <c r="R58" i="1"/>
  <c r="O59" i="1"/>
  <c r="AF59" i="1"/>
  <c r="M60" i="1"/>
  <c r="L60" i="1"/>
  <c r="AS61" i="1"/>
  <c r="AS23" i="1"/>
  <c r="AR26" i="1"/>
  <c r="AV26" i="1"/>
  <c r="P30" i="1"/>
  <c r="AD30" i="1"/>
  <c r="AR30" i="1"/>
  <c r="AV30" i="1"/>
  <c r="AS31" i="1"/>
  <c r="P34" i="1"/>
  <c r="AD34" i="1"/>
  <c r="AR34" i="1"/>
  <c r="AV34" i="1"/>
  <c r="AS35" i="1"/>
  <c r="P38" i="1"/>
  <c r="AD38" i="1"/>
  <c r="AR38" i="1"/>
  <c r="AV38" i="1"/>
  <c r="AS39" i="1"/>
  <c r="P42" i="1"/>
  <c r="AD42" i="1"/>
  <c r="AR42" i="1"/>
  <c r="AV42" i="1"/>
  <c r="P46" i="1"/>
  <c r="AD46" i="1"/>
  <c r="AR46" i="1"/>
  <c r="AV46" i="1"/>
  <c r="AS47" i="1"/>
  <c r="AS50" i="1"/>
  <c r="L51" i="1"/>
  <c r="AS51" i="1"/>
  <c r="AS54" i="1"/>
  <c r="L55" i="1"/>
  <c r="AS55" i="1"/>
  <c r="AS58" i="1"/>
  <c r="L59" i="1"/>
  <c r="AS59" i="1"/>
  <c r="R60" i="1"/>
  <c r="AH60" i="1"/>
  <c r="AX60" i="1"/>
  <c r="Q61" i="1"/>
  <c r="AC61" i="1"/>
  <c r="R62" i="1"/>
  <c r="AH62" i="1"/>
  <c r="AS62" i="1"/>
  <c r="L63" i="1"/>
  <c r="Q63" i="1"/>
  <c r="AB63" i="1"/>
  <c r="AG63" i="1"/>
  <c r="AS63" i="1"/>
  <c r="L64" i="1"/>
  <c r="R64" i="1"/>
  <c r="AH64" i="1"/>
  <c r="AX64" i="1"/>
  <c r="L65" i="1"/>
  <c r="Q65" i="1"/>
  <c r="AC65" i="1"/>
  <c r="AD66" i="1"/>
  <c r="P66" i="1"/>
  <c r="AG66" i="1"/>
  <c r="AC66" i="1"/>
  <c r="R65" i="1"/>
  <c r="Q66" i="1"/>
  <c r="AV66" i="1"/>
  <c r="AR66" i="1"/>
  <c r="AU66" i="1"/>
  <c r="AQ66" i="1"/>
  <c r="AW66" i="1"/>
  <c r="J68" i="1"/>
  <c r="I68" i="1"/>
  <c r="AX68" i="1" s="1"/>
  <c r="AV68" i="1"/>
  <c r="O70" i="1"/>
  <c r="R70" i="1"/>
  <c r="AP70" i="1"/>
  <c r="AT70" i="1" s="1"/>
  <c r="AX70" i="1"/>
  <c r="M71" i="1"/>
  <c r="L71" i="1"/>
  <c r="AA71" i="1"/>
  <c r="Z71" i="1"/>
  <c r="AX71" i="1" s="1"/>
  <c r="K72" i="1"/>
  <c r="AB72" i="1"/>
  <c r="AA72" i="1"/>
  <c r="K73" i="1"/>
  <c r="J73" i="1"/>
  <c r="AU73" i="1"/>
  <c r="AQ73" i="1"/>
  <c r="AP73" i="1"/>
  <c r="AW73" i="1"/>
  <c r="AE74" i="1"/>
  <c r="AS74" i="1"/>
  <c r="N75" i="1"/>
  <c r="AW75" i="1"/>
  <c r="AR77" i="1"/>
  <c r="L78" i="1"/>
  <c r="N78" i="1"/>
  <c r="AH78" i="1"/>
  <c r="M81" i="1"/>
  <c r="L81" i="1"/>
  <c r="AH81" i="1"/>
  <c r="L82" i="1"/>
  <c r="AF82" i="1"/>
  <c r="M83" i="1"/>
  <c r="Z83" i="1"/>
  <c r="AB83" i="1"/>
  <c r="O84" i="1"/>
  <c r="O93" i="1"/>
  <c r="M93" i="1"/>
  <c r="L93" i="1"/>
  <c r="N95" i="1"/>
  <c r="M95" i="1"/>
  <c r="AS26" i="1"/>
  <c r="AT27" i="1"/>
  <c r="Q30" i="1"/>
  <c r="AS30" i="1"/>
  <c r="AT31" i="1"/>
  <c r="Q34" i="1"/>
  <c r="AS34" i="1"/>
  <c r="AT35" i="1"/>
  <c r="Q38" i="1"/>
  <c r="AS38" i="1"/>
  <c r="AT39" i="1"/>
  <c r="Q42" i="1"/>
  <c r="AS42" i="1"/>
  <c r="AT43" i="1"/>
  <c r="Q46" i="1"/>
  <c r="AS46" i="1"/>
  <c r="AT47" i="1"/>
  <c r="N49" i="1"/>
  <c r="AX49" i="1"/>
  <c r="AT49" i="1"/>
  <c r="AP49" i="1"/>
  <c r="AW49" i="1" s="1"/>
  <c r="AU49" i="1"/>
  <c r="AG50" i="1"/>
  <c r="AC50" i="1"/>
  <c r="R49" i="1"/>
  <c r="AD50" i="1"/>
  <c r="AU50" i="1"/>
  <c r="AQ50" i="1"/>
  <c r="AT50" i="1"/>
  <c r="AV51" i="1"/>
  <c r="AR51" i="1"/>
  <c r="AT51" i="1"/>
  <c r="AE52" i="1"/>
  <c r="Q52" i="1"/>
  <c r="AD52" i="1"/>
  <c r="AW52" i="1"/>
  <c r="N53" i="1"/>
  <c r="AX53" i="1"/>
  <c r="AP53" i="1"/>
  <c r="AW53" i="1" s="1"/>
  <c r="AU53" i="1"/>
  <c r="AG54" i="1"/>
  <c r="AC54" i="1"/>
  <c r="R53" i="1"/>
  <c r="AD54" i="1"/>
  <c r="AU54" i="1"/>
  <c r="AQ54" i="1"/>
  <c r="AT54" i="1"/>
  <c r="AV55" i="1"/>
  <c r="AR55" i="1"/>
  <c r="AT55" i="1"/>
  <c r="AE56" i="1"/>
  <c r="Q56" i="1"/>
  <c r="AD56" i="1"/>
  <c r="AW56" i="1"/>
  <c r="N57" i="1"/>
  <c r="AT57" i="1"/>
  <c r="AP57" i="1"/>
  <c r="AW57" i="1" s="1"/>
  <c r="AU57" i="1"/>
  <c r="AG58" i="1"/>
  <c r="AC58" i="1"/>
  <c r="R57" i="1"/>
  <c r="AD58" i="1"/>
  <c r="AU58" i="1"/>
  <c r="AQ58" i="1"/>
  <c r="AT58" i="1"/>
  <c r="R59" i="1"/>
  <c r="AV59" i="1"/>
  <c r="AR59" i="1"/>
  <c r="AT59" i="1"/>
  <c r="AE60" i="1"/>
  <c r="Q60" i="1"/>
  <c r="N60" i="1"/>
  <c r="AD60" i="1"/>
  <c r="AW60" i="1"/>
  <c r="N61" i="1"/>
  <c r="AD61" i="1"/>
  <c r="AX61" i="1"/>
  <c r="AT61" i="1"/>
  <c r="AP61" i="1"/>
  <c r="AW61" i="1" s="1"/>
  <c r="AU61" i="1"/>
  <c r="AG62" i="1"/>
  <c r="AC62" i="1"/>
  <c r="R61" i="1"/>
  <c r="N62" i="1"/>
  <c r="AD62" i="1"/>
  <c r="AU62" i="1"/>
  <c r="AQ62" i="1"/>
  <c r="AT62" i="1"/>
  <c r="M63" i="1"/>
  <c r="R63" i="1"/>
  <c r="AV63" i="1"/>
  <c r="AR63" i="1"/>
  <c r="AT63" i="1"/>
  <c r="AE64" i="1"/>
  <c r="Q64" i="1"/>
  <c r="N64" i="1"/>
  <c r="AD64" i="1"/>
  <c r="AW64" i="1"/>
  <c r="N65" i="1"/>
  <c r="M65" i="1"/>
  <c r="AD65" i="1"/>
  <c r="AU65" i="1"/>
  <c r="AT65" i="1"/>
  <c r="AP65" i="1"/>
  <c r="AW65" i="1" s="1"/>
  <c r="AV65" i="1"/>
  <c r="O66" i="1"/>
  <c r="M67" i="1"/>
  <c r="L67" i="1"/>
  <c r="AA67" i="1"/>
  <c r="Z67" i="1"/>
  <c r="AX67" i="1" s="1"/>
  <c r="AT67" i="1"/>
  <c r="M68" i="1"/>
  <c r="AB68" i="1"/>
  <c r="AA68" i="1"/>
  <c r="K69" i="1"/>
  <c r="J69" i="1"/>
  <c r="AU69" i="1"/>
  <c r="AQ69" i="1"/>
  <c r="AX69" i="1"/>
  <c r="AP69" i="1"/>
  <c r="AS69" i="1" s="1"/>
  <c r="AE70" i="1"/>
  <c r="AS70" i="1"/>
  <c r="N71" i="1"/>
  <c r="Z72" i="1"/>
  <c r="AH72" i="1" s="1"/>
  <c r="I73" i="1"/>
  <c r="L74" i="1"/>
  <c r="N74" i="1"/>
  <c r="AH74" i="1"/>
  <c r="AW76" i="1"/>
  <c r="AD78" i="1"/>
  <c r="P78" i="1"/>
  <c r="AG78" i="1"/>
  <c r="AC78" i="1"/>
  <c r="R77" i="1"/>
  <c r="Q78" i="1"/>
  <c r="AV78" i="1"/>
  <c r="AR78" i="1"/>
  <c r="AU78" i="1"/>
  <c r="AQ78" i="1"/>
  <c r="AW78" i="1"/>
  <c r="J80" i="1"/>
  <c r="I80" i="1"/>
  <c r="AT80" i="1" s="1"/>
  <c r="AV80" i="1"/>
  <c r="O81" i="1"/>
  <c r="M82" i="1"/>
  <c r="P82" i="1"/>
  <c r="AX82" i="1"/>
  <c r="AC84" i="1"/>
  <c r="O89" i="1"/>
  <c r="M89" i="1"/>
  <c r="L89" i="1"/>
  <c r="N91" i="1"/>
  <c r="M91" i="1"/>
  <c r="O92" i="1"/>
  <c r="AE61" i="1"/>
  <c r="P62" i="1"/>
  <c r="AD63" i="1"/>
  <c r="P63" i="1"/>
  <c r="N63" i="1"/>
  <c r="AH63" i="1"/>
  <c r="AE63" i="1"/>
  <c r="O65" i="1"/>
  <c r="AE65" i="1"/>
  <c r="M66" i="1"/>
  <c r="AW67" i="1"/>
  <c r="AG69" i="1"/>
  <c r="AC69" i="1"/>
  <c r="R68" i="1"/>
  <c r="AF69" i="1"/>
  <c r="Q69" i="1"/>
  <c r="AD69" i="1"/>
  <c r="L70" i="1"/>
  <c r="N70" i="1"/>
  <c r="AH70" i="1"/>
  <c r="AW72" i="1"/>
  <c r="AD74" i="1"/>
  <c r="P74" i="1"/>
  <c r="AG74" i="1"/>
  <c r="AC74" i="1"/>
  <c r="R73" i="1"/>
  <c r="Q74" i="1"/>
  <c r="AV74" i="1"/>
  <c r="AR74" i="1"/>
  <c r="AU74" i="1"/>
  <c r="AQ74" i="1"/>
  <c r="AW74" i="1"/>
  <c r="J76" i="1"/>
  <c r="M76" i="1" s="1"/>
  <c r="I76" i="1"/>
  <c r="AX76" i="1"/>
  <c r="AV76" i="1"/>
  <c r="M79" i="1"/>
  <c r="L79" i="1"/>
  <c r="AA79" i="1"/>
  <c r="Z79" i="1"/>
  <c r="AX79" i="1" s="1"/>
  <c r="AT79" i="1"/>
  <c r="AB80" i="1"/>
  <c r="AA80" i="1"/>
  <c r="P81" i="1"/>
  <c r="N84" i="1"/>
  <c r="R83" i="1"/>
  <c r="O85" i="1"/>
  <c r="M85" i="1"/>
  <c r="L85" i="1"/>
  <c r="N87" i="1"/>
  <c r="M87" i="1"/>
  <c r="M92" i="1"/>
  <c r="L92" i="1"/>
  <c r="AX96" i="1"/>
  <c r="P64" i="1"/>
  <c r="N66" i="1"/>
  <c r="AE67" i="1"/>
  <c r="AW68" i="1"/>
  <c r="AD70" i="1"/>
  <c r="P70" i="1"/>
  <c r="AG70" i="1"/>
  <c r="AC70" i="1"/>
  <c r="R69" i="1"/>
  <c r="Q70" i="1"/>
  <c r="AV70" i="1"/>
  <c r="AR70" i="1"/>
  <c r="AU70" i="1"/>
  <c r="AQ70" i="1"/>
  <c r="AW70" i="1"/>
  <c r="J72" i="1"/>
  <c r="I72" i="1"/>
  <c r="AX72" i="1"/>
  <c r="AV72" i="1"/>
  <c r="M75" i="1"/>
  <c r="L75" i="1"/>
  <c r="AA75" i="1"/>
  <c r="Z75" i="1"/>
  <c r="AE75" i="1" s="1"/>
  <c r="AT75" i="1"/>
  <c r="AB76" i="1"/>
  <c r="AA76" i="1"/>
  <c r="K77" i="1"/>
  <c r="J77" i="1"/>
  <c r="AU77" i="1"/>
  <c r="AQ77" i="1"/>
  <c r="AX77" i="1"/>
  <c r="AP77" i="1"/>
  <c r="AS77" i="1" s="1"/>
  <c r="AW79" i="1"/>
  <c r="AF81" i="1"/>
  <c r="AD81" i="1"/>
  <c r="R80" i="1"/>
  <c r="AC81" i="1"/>
  <c r="Q81" i="1"/>
  <c r="AG81" i="1"/>
  <c r="O82" i="1"/>
  <c r="N82" i="1"/>
  <c r="AD83" i="1"/>
  <c r="P83" i="1"/>
  <c r="AC83" i="1"/>
  <c r="AG83" i="1"/>
  <c r="Q83" i="1"/>
  <c r="R82" i="1"/>
  <c r="O83" i="1"/>
  <c r="AF83" i="1"/>
  <c r="M84" i="1"/>
  <c r="L84" i="1"/>
  <c r="AF84" i="1"/>
  <c r="AH84" i="1"/>
  <c r="AT84" i="1"/>
  <c r="P85" i="1"/>
  <c r="M88" i="1"/>
  <c r="L88" i="1"/>
  <c r="P92" i="1"/>
  <c r="AA104" i="1"/>
  <c r="Z104" i="1"/>
  <c r="AX104" i="1" s="1"/>
  <c r="AB104" i="1"/>
  <c r="AS52" i="1"/>
  <c r="AS56" i="1"/>
  <c r="AS60" i="1"/>
  <c r="AS64" i="1"/>
  <c r="P67" i="1"/>
  <c r="AD67" i="1"/>
  <c r="AR67" i="1"/>
  <c r="AV67" i="1"/>
  <c r="AS68" i="1"/>
  <c r="P71" i="1"/>
  <c r="AD71" i="1"/>
  <c r="AR71" i="1"/>
  <c r="AV71" i="1"/>
  <c r="P75" i="1"/>
  <c r="AD75" i="1"/>
  <c r="AR75" i="1"/>
  <c r="AV75" i="1"/>
  <c r="AS76" i="1"/>
  <c r="P79" i="1"/>
  <c r="AD79" i="1"/>
  <c r="AR79" i="1"/>
  <c r="AV79" i="1"/>
  <c r="AS80" i="1"/>
  <c r="AS82" i="1"/>
  <c r="L83" i="1"/>
  <c r="AS83" i="1"/>
  <c r="R84" i="1"/>
  <c r="AX84" i="1"/>
  <c r="Q85" i="1"/>
  <c r="AC85" i="1"/>
  <c r="R86" i="1"/>
  <c r="AH86" i="1"/>
  <c r="AS86" i="1"/>
  <c r="L87" i="1"/>
  <c r="Q87" i="1"/>
  <c r="AB87" i="1"/>
  <c r="AG87" i="1"/>
  <c r="AS87" i="1"/>
  <c r="R88" i="1"/>
  <c r="AH88" i="1"/>
  <c r="AX88" i="1"/>
  <c r="Q89" i="1"/>
  <c r="AC89" i="1"/>
  <c r="R90" i="1"/>
  <c r="AH90" i="1"/>
  <c r="AS90" i="1"/>
  <c r="L91" i="1"/>
  <c r="Q91" i="1"/>
  <c r="AB91" i="1"/>
  <c r="AG91" i="1"/>
  <c r="AS91" i="1"/>
  <c r="R92" i="1"/>
  <c r="AH92" i="1"/>
  <c r="AX92" i="1"/>
  <c r="Q93" i="1"/>
  <c r="AC93" i="1"/>
  <c r="R94" i="1"/>
  <c r="AH94" i="1"/>
  <c r="AS94" i="1"/>
  <c r="L95" i="1"/>
  <c r="Q95" i="1"/>
  <c r="AB95" i="1"/>
  <c r="AG95" i="1"/>
  <c r="J96" i="1"/>
  <c r="I96" i="1"/>
  <c r="P97" i="1"/>
  <c r="N99" i="1"/>
  <c r="N100" i="1"/>
  <c r="R99" i="1"/>
  <c r="AG100" i="1"/>
  <c r="AW110" i="1"/>
  <c r="Q67" i="1"/>
  <c r="AS67" i="1"/>
  <c r="AT68" i="1"/>
  <c r="Q71" i="1"/>
  <c r="AS71" i="1"/>
  <c r="AT72" i="1"/>
  <c r="Q75" i="1"/>
  <c r="AS75" i="1"/>
  <c r="AT76" i="1"/>
  <c r="Q79" i="1"/>
  <c r="AS79" i="1"/>
  <c r="N81" i="1"/>
  <c r="AX81" i="1"/>
  <c r="AT81" i="1"/>
  <c r="AP81" i="1"/>
  <c r="AW81" i="1" s="1"/>
  <c r="AU81" i="1"/>
  <c r="AG82" i="1"/>
  <c r="AC82" i="1"/>
  <c r="R81" i="1"/>
  <c r="AD82" i="1"/>
  <c r="AU82" i="1"/>
  <c r="AQ82" i="1"/>
  <c r="AT82" i="1"/>
  <c r="AV83" i="1"/>
  <c r="AR83" i="1"/>
  <c r="AT83" i="1"/>
  <c r="AE84" i="1"/>
  <c r="Q84" i="1"/>
  <c r="AD84" i="1"/>
  <c r="AW84" i="1"/>
  <c r="N85" i="1"/>
  <c r="AD85" i="1"/>
  <c r="AX85" i="1"/>
  <c r="AT85" i="1"/>
  <c r="AP85" i="1"/>
  <c r="AW85" i="1" s="1"/>
  <c r="AU85" i="1"/>
  <c r="AG86" i="1"/>
  <c r="AC86" i="1"/>
  <c r="R85" i="1"/>
  <c r="N86" i="1"/>
  <c r="AD86" i="1"/>
  <c r="AU86" i="1"/>
  <c r="AQ86" i="1"/>
  <c r="AT86" i="1"/>
  <c r="R87" i="1"/>
  <c r="AV87" i="1"/>
  <c r="AR87" i="1"/>
  <c r="AT87" i="1"/>
  <c r="AE88" i="1"/>
  <c r="Q88" i="1"/>
  <c r="N88" i="1"/>
  <c r="AD88" i="1"/>
  <c r="AW88" i="1"/>
  <c r="N89" i="1"/>
  <c r="AD89" i="1"/>
  <c r="AX89" i="1"/>
  <c r="AP89" i="1"/>
  <c r="AW89" i="1" s="1"/>
  <c r="AU89" i="1"/>
  <c r="AG90" i="1"/>
  <c r="AC90" i="1"/>
  <c r="R89" i="1"/>
  <c r="N90" i="1"/>
  <c r="AD90" i="1"/>
  <c r="AU90" i="1"/>
  <c r="AQ90" i="1"/>
  <c r="AT90" i="1"/>
  <c r="R91" i="1"/>
  <c r="AV91" i="1"/>
  <c r="AR91" i="1"/>
  <c r="AT91" i="1"/>
  <c r="AE92" i="1"/>
  <c r="Q92" i="1"/>
  <c r="N92" i="1"/>
  <c r="AD92" i="1"/>
  <c r="AW92" i="1"/>
  <c r="N93" i="1"/>
  <c r="AD93" i="1"/>
  <c r="AT93" i="1"/>
  <c r="AP93" i="1"/>
  <c r="AW93" i="1" s="1"/>
  <c r="AU93" i="1"/>
  <c r="AG94" i="1"/>
  <c r="AC94" i="1"/>
  <c r="R93" i="1"/>
  <c r="N94" i="1"/>
  <c r="AD94" i="1"/>
  <c r="AU94" i="1"/>
  <c r="AQ94" i="1"/>
  <c r="AT94" i="1"/>
  <c r="AW95" i="1"/>
  <c r="AV95" i="1"/>
  <c r="AR95" i="1"/>
  <c r="AT95" i="1"/>
  <c r="AF97" i="1"/>
  <c r="AD97" i="1"/>
  <c r="AC97" i="1"/>
  <c r="Q97" i="1"/>
  <c r="R96" i="1"/>
  <c r="AG97" i="1"/>
  <c r="O98" i="1"/>
  <c r="N98" i="1"/>
  <c r="AE98" i="1"/>
  <c r="P99" i="1"/>
  <c r="AG99" i="1"/>
  <c r="Q99" i="1"/>
  <c r="R98" i="1"/>
  <c r="O99" i="1"/>
  <c r="AF99" i="1"/>
  <c r="M100" i="1"/>
  <c r="L100" i="1"/>
  <c r="O101" i="1"/>
  <c r="M101" i="1"/>
  <c r="L101" i="1"/>
  <c r="N103" i="1"/>
  <c r="M103" i="1"/>
  <c r="J105" i="1"/>
  <c r="I105" i="1"/>
  <c r="AH105" i="1" s="1"/>
  <c r="AV105" i="1"/>
  <c r="AU105" i="1"/>
  <c r="K105" i="1"/>
  <c r="K106" i="1"/>
  <c r="J106" i="1"/>
  <c r="I106" i="1"/>
  <c r="K108" i="1"/>
  <c r="J108" i="1"/>
  <c r="I108" i="1"/>
  <c r="AH120" i="1"/>
  <c r="Q123" i="1"/>
  <c r="P123" i="1"/>
  <c r="AG123" i="1"/>
  <c r="AC123" i="1"/>
  <c r="AG127" i="1"/>
  <c r="AC127" i="1"/>
  <c r="R126" i="1"/>
  <c r="AD127" i="1"/>
  <c r="P127" i="1"/>
  <c r="AE127" i="1"/>
  <c r="Q127" i="1"/>
  <c r="AF127" i="1"/>
  <c r="N127" i="1"/>
  <c r="AE85" i="1"/>
  <c r="P86" i="1"/>
  <c r="AD87" i="1"/>
  <c r="P87" i="1"/>
  <c r="AH87" i="1"/>
  <c r="AE87" i="1"/>
  <c r="AE89" i="1"/>
  <c r="P90" i="1"/>
  <c r="AD91" i="1"/>
  <c r="P91" i="1"/>
  <c r="AH91" i="1"/>
  <c r="AE91" i="1"/>
  <c r="AE93" i="1"/>
  <c r="P94" i="1"/>
  <c r="AD95" i="1"/>
  <c r="P95" i="1"/>
  <c r="AH95" i="1"/>
  <c r="AE95" i="1"/>
  <c r="AH96" i="1"/>
  <c r="M97" i="1"/>
  <c r="L97" i="1"/>
  <c r="AF98" i="1"/>
  <c r="Z99" i="1"/>
  <c r="AH99" i="1" s="1"/>
  <c r="AB99" i="1"/>
  <c r="AT100" i="1"/>
  <c r="AX100" i="1"/>
  <c r="I110" i="1"/>
  <c r="AV110" i="1"/>
  <c r="K110" i="1"/>
  <c r="AU110" i="1"/>
  <c r="J110" i="1"/>
  <c r="AH119" i="1"/>
  <c r="AS84" i="1"/>
  <c r="AS88" i="1"/>
  <c r="AS92" i="1"/>
  <c r="AS98" i="1"/>
  <c r="L99" i="1"/>
  <c r="AS99" i="1"/>
  <c r="R100" i="1"/>
  <c r="Q101" i="1"/>
  <c r="AC101" i="1"/>
  <c r="R102" i="1"/>
  <c r="AH102" i="1"/>
  <c r="AS102" i="1"/>
  <c r="L103" i="1"/>
  <c r="Q103" i="1"/>
  <c r="AB103" i="1"/>
  <c r="AG103" i="1"/>
  <c r="AS103" i="1"/>
  <c r="N104" i="1"/>
  <c r="AB105" i="1"/>
  <c r="AA105" i="1"/>
  <c r="AW106" i="1"/>
  <c r="AV106" i="1"/>
  <c r="AQ106" i="1"/>
  <c r="AU106" i="1"/>
  <c r="AP106" i="1"/>
  <c r="J107" i="1"/>
  <c r="K107" i="1"/>
  <c r="I107" i="1"/>
  <c r="AB107" i="1"/>
  <c r="AA107" i="1"/>
  <c r="Z107" i="1"/>
  <c r="AX107" i="1"/>
  <c r="AP107" i="1"/>
  <c r="AW107" i="1" s="1"/>
  <c r="AR107" i="1"/>
  <c r="AV107" i="1"/>
  <c r="AQ107" i="1"/>
  <c r="J111" i="1"/>
  <c r="AV111" i="1"/>
  <c r="K111" i="1"/>
  <c r="AU111" i="1"/>
  <c r="I111" i="1"/>
  <c r="AF112" i="1"/>
  <c r="AG112" i="1"/>
  <c r="AC112" i="1"/>
  <c r="AE112" i="1"/>
  <c r="AD112" i="1"/>
  <c r="AH112" i="1"/>
  <c r="AW139" i="1"/>
  <c r="AW96" i="1"/>
  <c r="N97" i="1"/>
  <c r="AT97" i="1"/>
  <c r="AP97" i="1"/>
  <c r="AW97" i="1" s="1"/>
  <c r="AU97" i="1"/>
  <c r="AG98" i="1"/>
  <c r="AC98" i="1"/>
  <c r="R97" i="1"/>
  <c r="AD98" i="1"/>
  <c r="AU98" i="1"/>
  <c r="AQ98" i="1"/>
  <c r="AT98" i="1"/>
  <c r="AV99" i="1"/>
  <c r="AR99" i="1"/>
  <c r="AT99" i="1"/>
  <c r="AE100" i="1"/>
  <c r="Q100" i="1"/>
  <c r="AD100" i="1"/>
  <c r="AW100" i="1"/>
  <c r="N101" i="1"/>
  <c r="AD101" i="1"/>
  <c r="AT101" i="1"/>
  <c r="AP101" i="1"/>
  <c r="AW101" i="1" s="1"/>
  <c r="AU101" i="1"/>
  <c r="AG102" i="1"/>
  <c r="AC102" i="1"/>
  <c r="R101" i="1"/>
  <c r="N102" i="1"/>
  <c r="AD102" i="1"/>
  <c r="AU102" i="1"/>
  <c r="AQ102" i="1"/>
  <c r="AT102" i="1"/>
  <c r="AV103" i="1"/>
  <c r="AR103" i="1"/>
  <c r="AT103" i="1"/>
  <c r="I104" i="1"/>
  <c r="L104" i="1" s="1"/>
  <c r="AV104" i="1"/>
  <c r="AU104" i="1"/>
  <c r="AU108" i="1"/>
  <c r="AQ108" i="1"/>
  <c r="AR108" i="1"/>
  <c r="AV108" i="1"/>
  <c r="AP108" i="1"/>
  <c r="AT108" i="1" s="1"/>
  <c r="AS108" i="1"/>
  <c r="AV109" i="1"/>
  <c r="AR109" i="1"/>
  <c r="AQ109" i="1"/>
  <c r="AU109" i="1"/>
  <c r="AP109" i="1"/>
  <c r="AT109" i="1" s="1"/>
  <c r="AS109" i="1"/>
  <c r="AA110" i="1"/>
  <c r="AB110" i="1"/>
  <c r="Z110" i="1"/>
  <c r="AX110" i="1"/>
  <c r="J120" i="1"/>
  <c r="I120" i="1"/>
  <c r="K120" i="1"/>
  <c r="AV120" i="1"/>
  <c r="AE101" i="1"/>
  <c r="P102" i="1"/>
  <c r="AD103" i="1"/>
  <c r="P103" i="1"/>
  <c r="AH103" i="1"/>
  <c r="AE103" i="1"/>
  <c r="AA111" i="1"/>
  <c r="AB111" i="1"/>
  <c r="Z111" i="1"/>
  <c r="AH111" i="1" s="1"/>
  <c r="AP112" i="1"/>
  <c r="AW112" i="1" s="1"/>
  <c r="AU112" i="1"/>
  <c r="AQ112" i="1"/>
  <c r="AR112" i="1"/>
  <c r="AV112" i="1"/>
  <c r="AH117" i="1"/>
  <c r="AE117" i="1"/>
  <c r="Z128" i="1"/>
  <c r="AX128" i="1" s="1"/>
  <c r="AA128" i="1"/>
  <c r="AB128" i="1"/>
  <c r="Q109" i="1"/>
  <c r="J112" i="1"/>
  <c r="K112" i="1"/>
  <c r="Q113" i="1"/>
  <c r="AX113" i="1"/>
  <c r="AA115" i="1"/>
  <c r="AB115" i="1"/>
  <c r="AF116" i="1"/>
  <c r="AG116" i="1"/>
  <c r="AC116" i="1"/>
  <c r="AX116" i="1"/>
  <c r="AT116" i="1"/>
  <c r="AP116" i="1"/>
  <c r="AU116" i="1"/>
  <c r="AQ116" i="1"/>
  <c r="AW116" i="1"/>
  <c r="AA123" i="1"/>
  <c r="Z123" i="1"/>
  <c r="AH123" i="1" s="1"/>
  <c r="AB123" i="1"/>
  <c r="AU127" i="1"/>
  <c r="AQ127" i="1"/>
  <c r="AV127" i="1"/>
  <c r="AR127" i="1"/>
  <c r="AX127" i="1"/>
  <c r="AP127" i="1"/>
  <c r="AW127" i="1" s="1"/>
  <c r="AT127" i="1"/>
  <c r="I129" i="1"/>
  <c r="J129" i="1"/>
  <c r="AU129" i="1"/>
  <c r="K129" i="1"/>
  <c r="AV129" i="1"/>
  <c r="AD109" i="1"/>
  <c r="P109" i="1"/>
  <c r="N109" i="1"/>
  <c r="AH109" i="1"/>
  <c r="AE109" i="1"/>
  <c r="M113" i="1"/>
  <c r="AF113" i="1"/>
  <c r="AE116" i="1"/>
  <c r="AS116" i="1"/>
  <c r="AG117" i="1"/>
  <c r="AC117" i="1"/>
  <c r="R116" i="1"/>
  <c r="AD117" i="1"/>
  <c r="P117" i="1"/>
  <c r="N117" i="1"/>
  <c r="AU117" i="1"/>
  <c r="AQ117" i="1"/>
  <c r="AV117" i="1"/>
  <c r="AR117" i="1"/>
  <c r="Z118" i="1"/>
  <c r="AT118" i="1" s="1"/>
  <c r="AA118" i="1"/>
  <c r="I119" i="1"/>
  <c r="AV119" i="1"/>
  <c r="J119" i="1"/>
  <c r="AX120" i="1"/>
  <c r="AG121" i="1"/>
  <c r="AC121" i="1"/>
  <c r="R120" i="1"/>
  <c r="AF121" i="1"/>
  <c r="AD121" i="1"/>
  <c r="P121" i="1"/>
  <c r="Q121" i="1"/>
  <c r="AE121" i="1"/>
  <c r="AW122" i="1"/>
  <c r="M123" i="1"/>
  <c r="AH126" i="1"/>
  <c r="M127" i="1"/>
  <c r="O131" i="1"/>
  <c r="M131" i="1"/>
  <c r="N131" i="1"/>
  <c r="AH136" i="1"/>
  <c r="AS136" i="1"/>
  <c r="AE136" i="1"/>
  <c r="AV146" i="1"/>
  <c r="AR146" i="1"/>
  <c r="AP146" i="1"/>
  <c r="AT146" i="1" s="1"/>
  <c r="AU146" i="1"/>
  <c r="AQ146" i="1"/>
  <c r="AS96" i="1"/>
  <c r="AS100" i="1"/>
  <c r="AP105" i="1"/>
  <c r="AX105" i="1" s="1"/>
  <c r="AA109" i="1"/>
  <c r="AF109" i="1"/>
  <c r="AG113" i="1"/>
  <c r="AC113" i="1"/>
  <c r="R112" i="1"/>
  <c r="AD113" i="1"/>
  <c r="P113" i="1"/>
  <c r="N113" i="1"/>
  <c r="AU113" i="1"/>
  <c r="AQ113" i="1"/>
  <c r="AV113" i="1"/>
  <c r="AR113" i="1"/>
  <c r="AW113" i="1"/>
  <c r="L114" i="1"/>
  <c r="Z114" i="1"/>
  <c r="AH114" i="1" s="1"/>
  <c r="AA114" i="1"/>
  <c r="I115" i="1"/>
  <c r="M115" i="1" s="1"/>
  <c r="J115" i="1"/>
  <c r="J116" i="1"/>
  <c r="Q116" i="1" s="1"/>
  <c r="K116" i="1"/>
  <c r="AV116" i="1"/>
  <c r="O117" i="1"/>
  <c r="Q117" i="1"/>
  <c r="AP117" i="1"/>
  <c r="AX117" i="1" s="1"/>
  <c r="AB118" i="1"/>
  <c r="K119" i="1"/>
  <c r="AA119" i="1"/>
  <c r="AB119" i="1"/>
  <c r="O121" i="1"/>
  <c r="AH121" i="1"/>
  <c r="AU121" i="1"/>
  <c r="AQ121" i="1"/>
  <c r="AX121" i="1"/>
  <c r="AT121" i="1"/>
  <c r="AP121" i="1"/>
  <c r="AV121" i="1"/>
  <c r="AR121" i="1"/>
  <c r="O122" i="1"/>
  <c r="J124" i="1"/>
  <c r="I124" i="1"/>
  <c r="AH124" i="1" s="1"/>
  <c r="K124" i="1"/>
  <c r="K126" i="1"/>
  <c r="J126" i="1"/>
  <c r="AV126" i="1"/>
  <c r="I126" i="1"/>
  <c r="J130" i="1"/>
  <c r="K130" i="1"/>
  <c r="I130" i="1"/>
  <c r="AV130" i="1"/>
  <c r="AT131" i="1"/>
  <c r="AS131" i="1"/>
  <c r="AS110" i="1"/>
  <c r="AP111" i="1"/>
  <c r="AW111" i="1" s="1"/>
  <c r="AX111" i="1"/>
  <c r="I114" i="1"/>
  <c r="AS114" i="1"/>
  <c r="AP115" i="1"/>
  <c r="AW115" i="1" s="1"/>
  <c r="AT115" i="1"/>
  <c r="I118" i="1"/>
  <c r="N118" i="1" s="1"/>
  <c r="AP119" i="1"/>
  <c r="AW119" i="1" s="1"/>
  <c r="AQ120" i="1"/>
  <c r="AU120" i="1"/>
  <c r="I122" i="1"/>
  <c r="M122" i="1"/>
  <c r="AA122" i="1"/>
  <c r="AS122" i="1"/>
  <c r="J123" i="1"/>
  <c r="AP123" i="1"/>
  <c r="AS123" i="1" s="1"/>
  <c r="AX123" i="1"/>
  <c r="AQ124" i="1"/>
  <c r="K125" i="1"/>
  <c r="AA125" i="1"/>
  <c r="AR125" i="1"/>
  <c r="AH127" i="1"/>
  <c r="AG131" i="1"/>
  <c r="AC131" i="1"/>
  <c r="R130" i="1"/>
  <c r="AD131" i="1"/>
  <c r="P131" i="1"/>
  <c r="AU131" i="1"/>
  <c r="AQ131" i="1"/>
  <c r="AV131" i="1"/>
  <c r="AR131" i="1"/>
  <c r="AW131" i="1"/>
  <c r="L132" i="1"/>
  <c r="M132" i="1"/>
  <c r="O133" i="1"/>
  <c r="AF135" i="1"/>
  <c r="AG135" i="1"/>
  <c r="P135" i="1"/>
  <c r="AD135" i="1"/>
  <c r="AC135" i="1"/>
  <c r="R134" i="1"/>
  <c r="AE135" i="1"/>
  <c r="M136" i="1"/>
  <c r="AX143" i="1"/>
  <c r="AS120" i="1"/>
  <c r="N121" i="1"/>
  <c r="AV123" i="1"/>
  <c r="AT124" i="1"/>
  <c r="AP125" i="1"/>
  <c r="AU125" i="1"/>
  <c r="O127" i="1"/>
  <c r="AA129" i="1"/>
  <c r="AB129" i="1"/>
  <c r="AP130" i="1"/>
  <c r="AS130" i="1" s="1"/>
  <c r="AU130" i="1"/>
  <c r="AQ130" i="1"/>
  <c r="L131" i="1"/>
  <c r="P132" i="1"/>
  <c r="AE132" i="1"/>
  <c r="Q132" i="1"/>
  <c r="Z132" i="1"/>
  <c r="AH132" i="1" s="1"/>
  <c r="AB132" i="1"/>
  <c r="AA132" i="1"/>
  <c r="O136" i="1"/>
  <c r="L136" i="1"/>
  <c r="N136" i="1"/>
  <c r="AT136" i="1"/>
  <c r="M141" i="1"/>
  <c r="L141" i="1"/>
  <c r="AW141" i="1"/>
  <c r="L142" i="1"/>
  <c r="M142" i="1"/>
  <c r="R141" i="1"/>
  <c r="AS111" i="1"/>
  <c r="AS119" i="1"/>
  <c r="AP120" i="1"/>
  <c r="AW120" i="1" s="1"/>
  <c r="AT120" i="1"/>
  <c r="AP124" i="1"/>
  <c r="AX124" i="1" s="1"/>
  <c r="AU124" i="1"/>
  <c r="I125" i="1"/>
  <c r="Z125" i="1"/>
  <c r="AQ125" i="1"/>
  <c r="AV125" i="1"/>
  <c r="AT126" i="1"/>
  <c r="AP126" i="1"/>
  <c r="AS126" i="1" s="1"/>
  <c r="AU126" i="1"/>
  <c r="AQ126" i="1"/>
  <c r="AW126" i="1"/>
  <c r="L127" i="1"/>
  <c r="Z129" i="1"/>
  <c r="AH129" i="1" s="1"/>
  <c r="AR130" i="1"/>
  <c r="AF131" i="1"/>
  <c r="N132" i="1"/>
  <c r="AC132" i="1"/>
  <c r="P133" i="1"/>
  <c r="AF133" i="1"/>
  <c r="AC133" i="1"/>
  <c r="M133" i="1"/>
  <c r="R132" i="1"/>
  <c r="AG133" i="1"/>
  <c r="Q133" i="1"/>
  <c r="Z133" i="1"/>
  <c r="AH133" i="1" s="1"/>
  <c r="AA133" i="1"/>
  <c r="AB133" i="1"/>
  <c r="AT134" i="1"/>
  <c r="AX134" i="1"/>
  <c r="P136" i="1"/>
  <c r="AG139" i="1"/>
  <c r="AC139" i="1"/>
  <c r="AF139" i="1"/>
  <c r="AE139" i="1"/>
  <c r="I128" i="1"/>
  <c r="M128" i="1" s="1"/>
  <c r="AP129" i="1"/>
  <c r="AT129" i="1" s="1"/>
  <c r="AU132" i="1"/>
  <c r="AS132" i="1"/>
  <c r="L133" i="1"/>
  <c r="AS133" i="1"/>
  <c r="AV136" i="1"/>
  <c r="AR136" i="1"/>
  <c r="AU136" i="1"/>
  <c r="AQ136" i="1"/>
  <c r="AW136" i="1"/>
  <c r="J138" i="1"/>
  <c r="I138" i="1"/>
  <c r="AH138" i="1" s="1"/>
  <c r="AV138" i="1"/>
  <c r="N140" i="1"/>
  <c r="Z142" i="1"/>
  <c r="AB142" i="1"/>
  <c r="AA142" i="1"/>
  <c r="AW143" i="1"/>
  <c r="L144" i="1"/>
  <c r="Q144" i="1"/>
  <c r="O144" i="1"/>
  <c r="M144" i="1"/>
  <c r="AH147" i="1"/>
  <c r="AV133" i="1"/>
  <c r="AR133" i="1"/>
  <c r="AT133" i="1"/>
  <c r="AE134" i="1"/>
  <c r="AD134" i="1"/>
  <c r="AW134" i="1"/>
  <c r="AP135" i="1"/>
  <c r="AS135" i="1" s="1"/>
  <c r="AU135" i="1"/>
  <c r="AG136" i="1"/>
  <c r="AC136" i="1"/>
  <c r="R135" i="1"/>
  <c r="AD136" i="1"/>
  <c r="AX136" i="1"/>
  <c r="M137" i="1"/>
  <c r="L137" i="1"/>
  <c r="AA137" i="1"/>
  <c r="Z137" i="1"/>
  <c r="AW137" i="1" s="1"/>
  <c r="M138" i="1"/>
  <c r="AB138" i="1"/>
  <c r="AA138" i="1"/>
  <c r="K139" i="1"/>
  <c r="J139" i="1"/>
  <c r="AU139" i="1"/>
  <c r="AV139" i="1"/>
  <c r="AQ139" i="1"/>
  <c r="AT139" i="1"/>
  <c r="AP139" i="1"/>
  <c r="AX139" i="1"/>
  <c r="L140" i="1"/>
  <c r="M140" i="1"/>
  <c r="AD142" i="1"/>
  <c r="P142" i="1"/>
  <c r="AF142" i="1"/>
  <c r="AE142" i="1"/>
  <c r="AT143" i="1"/>
  <c r="AB144" i="1"/>
  <c r="Z144" i="1"/>
  <c r="AA144" i="1"/>
  <c r="AX147" i="1"/>
  <c r="AQ133" i="1"/>
  <c r="AW133" i="1"/>
  <c r="K134" i="1"/>
  <c r="AB134" i="1"/>
  <c r="AG134" i="1"/>
  <c r="AV134" i="1"/>
  <c r="K135" i="1"/>
  <c r="AA135" i="1"/>
  <c r="AR135" i="1"/>
  <c r="AW135" i="1"/>
  <c r="Q136" i="1"/>
  <c r="AF136" i="1"/>
  <c r="O137" i="1"/>
  <c r="AS139" i="1"/>
  <c r="Q140" i="1"/>
  <c r="AH141" i="1"/>
  <c r="Q142" i="1"/>
  <c r="AH145" i="1"/>
  <c r="AP148" i="1"/>
  <c r="AW148" i="1" s="1"/>
  <c r="AV148" i="1"/>
  <c r="AR148" i="1"/>
  <c r="AU148" i="1"/>
  <c r="AQ148" i="1"/>
  <c r="AS134" i="1"/>
  <c r="P137" i="1"/>
  <c r="AD137" i="1"/>
  <c r="AR137" i="1"/>
  <c r="AV137" i="1"/>
  <c r="R139" i="1"/>
  <c r="AV140" i="1"/>
  <c r="AR140" i="1"/>
  <c r="AT140" i="1"/>
  <c r="AU141" i="1"/>
  <c r="I141" i="1"/>
  <c r="N141" i="1"/>
  <c r="AV142" i="1"/>
  <c r="AR142" i="1"/>
  <c r="AT142" i="1"/>
  <c r="AP142" i="1"/>
  <c r="AW142" i="1"/>
  <c r="AT144" i="1"/>
  <c r="AP144" i="1"/>
  <c r="AS144" i="1" s="1"/>
  <c r="AV144" i="1"/>
  <c r="AR144" i="1"/>
  <c r="AW144" i="1"/>
  <c r="N146" i="1"/>
  <c r="O146" i="1"/>
  <c r="I147" i="1"/>
  <c r="K147" i="1"/>
  <c r="AT147" i="1"/>
  <c r="AF148" i="1"/>
  <c r="P148" i="1"/>
  <c r="O148" i="1"/>
  <c r="AC148" i="1"/>
  <c r="AV149" i="1"/>
  <c r="AU149" i="1"/>
  <c r="K149" i="1"/>
  <c r="I149" i="1"/>
  <c r="M150" i="1"/>
  <c r="L150" i="1"/>
  <c r="J151" i="1"/>
  <c r="I151" i="1"/>
  <c r="K151" i="1"/>
  <c r="Q137" i="1"/>
  <c r="AT138" i="1"/>
  <c r="AD140" i="1"/>
  <c r="P140" i="1"/>
  <c r="AH140" i="1"/>
  <c r="AE140" i="1"/>
  <c r="N142" i="1"/>
  <c r="O142" i="1"/>
  <c r="I143" i="1"/>
  <c r="K143" i="1"/>
  <c r="N143" i="1" s="1"/>
  <c r="AF144" i="1"/>
  <c r="AD144" i="1"/>
  <c r="P144" i="1"/>
  <c r="AC144" i="1"/>
  <c r="AU145" i="1"/>
  <c r="K145" i="1"/>
  <c r="I145" i="1"/>
  <c r="AW145" i="1"/>
  <c r="P146" i="1"/>
  <c r="Q146" i="1"/>
  <c r="O147" i="1"/>
  <c r="R147" i="1"/>
  <c r="AW147" i="1"/>
  <c r="N148" i="1"/>
  <c r="Q148" i="1"/>
  <c r="O150" i="1"/>
  <c r="N144" i="1"/>
  <c r="Z146" i="1"/>
  <c r="AC146" i="1" s="1"/>
  <c r="AB146" i="1"/>
  <c r="AB148" i="1"/>
  <c r="Z148" i="1"/>
  <c r="AA150" i="1"/>
  <c r="Z150" i="1"/>
  <c r="AB150" i="1"/>
  <c r="AV151" i="1"/>
  <c r="AS141" i="1"/>
  <c r="AQ143" i="1"/>
  <c r="AU143" i="1"/>
  <c r="AS145" i="1"/>
  <c r="AQ147" i="1"/>
  <c r="AU147" i="1"/>
  <c r="AS149" i="1"/>
  <c r="AP150" i="1"/>
  <c r="AS150" i="1" s="1"/>
  <c r="AX150" i="1"/>
  <c r="AQ151" i="1"/>
  <c r="AU151" i="1"/>
  <c r="AS143" i="1"/>
  <c r="AS147" i="1"/>
  <c r="P150" i="1"/>
  <c r="AD150" i="1"/>
  <c r="AR150" i="1"/>
  <c r="AV150" i="1"/>
  <c r="AA151" i="1"/>
  <c r="Q150" i="1"/>
  <c r="AP151" i="1"/>
  <c r="AS151" i="1" s="1"/>
  <c r="M145" i="1" l="1"/>
  <c r="L145" i="1"/>
  <c r="N151" i="1"/>
  <c r="O151" i="1"/>
  <c r="AG149" i="1"/>
  <c r="AC149" i="1"/>
  <c r="R148" i="1"/>
  <c r="AE149" i="1"/>
  <c r="Q149" i="1"/>
  <c r="AF149" i="1"/>
  <c r="AD149" i="1"/>
  <c r="P149" i="1"/>
  <c r="M134" i="1"/>
  <c r="L134" i="1"/>
  <c r="O139" i="1"/>
  <c r="N139" i="1"/>
  <c r="AS125" i="1"/>
  <c r="AT151" i="1"/>
  <c r="AW151" i="1"/>
  <c r="AT150" i="1"/>
  <c r="AH150" i="1"/>
  <c r="AG150" i="1"/>
  <c r="AC150" i="1"/>
  <c r="AW150" i="1"/>
  <c r="AE146" i="1"/>
  <c r="AD146" i="1"/>
  <c r="AX151" i="1"/>
  <c r="M149" i="1"/>
  <c r="L149" i="1"/>
  <c r="N149" i="1"/>
  <c r="AS142" i="1"/>
  <c r="AS138" i="1"/>
  <c r="AT148" i="1"/>
  <c r="N145" i="1"/>
  <c r="AE137" i="1"/>
  <c r="L139" i="1"/>
  <c r="M139" i="1"/>
  <c r="AT137" i="1"/>
  <c r="AT135" i="1"/>
  <c r="AX138" i="1"/>
  <c r="AS128" i="1"/>
  <c r="AF132" i="1"/>
  <c r="AW130" i="1"/>
  <c r="AT130" i="1"/>
  <c r="AW128" i="1"/>
  <c r="AT125" i="1"/>
  <c r="AS124" i="1"/>
  <c r="AT123" i="1"/>
  <c r="AS118" i="1"/>
  <c r="AT111" i="1"/>
  <c r="L130" i="1"/>
  <c r="M130" i="1"/>
  <c r="N126" i="1"/>
  <c r="O126" i="1"/>
  <c r="N124" i="1"/>
  <c r="O124" i="1"/>
  <c r="AW118" i="1"/>
  <c r="M116" i="1"/>
  <c r="L116" i="1"/>
  <c r="AS104" i="1"/>
  <c r="AE119" i="1"/>
  <c r="Q119" i="1"/>
  <c r="AF119" i="1"/>
  <c r="AG119" i="1"/>
  <c r="AD119" i="1"/>
  <c r="P119" i="1"/>
  <c r="AC119" i="1"/>
  <c r="R118" i="1"/>
  <c r="L118" i="1"/>
  <c r="AE133" i="1"/>
  <c r="N129" i="1"/>
  <c r="O129" i="1"/>
  <c r="O128" i="1"/>
  <c r="M112" i="1"/>
  <c r="L112" i="1"/>
  <c r="R133" i="1"/>
  <c r="AW125" i="1"/>
  <c r="AF120" i="1"/>
  <c r="AE120" i="1"/>
  <c r="Q120" i="1"/>
  <c r="AG120" i="1"/>
  <c r="AC120" i="1"/>
  <c r="R119" i="1"/>
  <c r="P120" i="1"/>
  <c r="AD120" i="1"/>
  <c r="AT114" i="1"/>
  <c r="L111" i="1"/>
  <c r="M111" i="1"/>
  <c r="AT107" i="1"/>
  <c r="AT106" i="1"/>
  <c r="AX106" i="1"/>
  <c r="AS106" i="1"/>
  <c r="AW104" i="1"/>
  <c r="O110" i="1"/>
  <c r="N110" i="1"/>
  <c r="AE110" i="1"/>
  <c r="Q110" i="1"/>
  <c r="AG110" i="1"/>
  <c r="P110" i="1"/>
  <c r="AF110" i="1"/>
  <c r="AC110" i="1"/>
  <c r="AD110" i="1"/>
  <c r="R109" i="1"/>
  <c r="AF123" i="1"/>
  <c r="AE123" i="1"/>
  <c r="L108" i="1"/>
  <c r="M108" i="1"/>
  <c r="M105" i="1"/>
  <c r="L105" i="1"/>
  <c r="N105" i="1"/>
  <c r="O105" i="1"/>
  <c r="AD99" i="1"/>
  <c r="AT89" i="1"/>
  <c r="AE96" i="1"/>
  <c r="Q96" i="1"/>
  <c r="AD96" i="1"/>
  <c r="AC96" i="1"/>
  <c r="AG96" i="1"/>
  <c r="R95" i="1"/>
  <c r="AF96" i="1"/>
  <c r="P96" i="1"/>
  <c r="AW80" i="1"/>
  <c r="AS89" i="1"/>
  <c r="AT77" i="1"/>
  <c r="O77" i="1"/>
  <c r="N77" i="1"/>
  <c r="AF72" i="1"/>
  <c r="AE72" i="1"/>
  <c r="Q72" i="1"/>
  <c r="AD72" i="1"/>
  <c r="P72" i="1"/>
  <c r="R71" i="1"/>
  <c r="AC72" i="1"/>
  <c r="AG72" i="1"/>
  <c r="M80" i="1"/>
  <c r="AF76" i="1"/>
  <c r="AE76" i="1"/>
  <c r="Q76" i="1"/>
  <c r="AG76" i="1"/>
  <c r="AD76" i="1"/>
  <c r="P76" i="1"/>
  <c r="R75" i="1"/>
  <c r="AC76" i="1"/>
  <c r="AG73" i="1"/>
  <c r="AC73" i="1"/>
  <c r="R72" i="1"/>
  <c r="AF73" i="1"/>
  <c r="AE73" i="1"/>
  <c r="AD73" i="1"/>
  <c r="Q73" i="1"/>
  <c r="P73" i="1"/>
  <c r="AT69" i="1"/>
  <c r="O69" i="1"/>
  <c r="N69" i="1"/>
  <c r="AT53" i="1"/>
  <c r="AS85" i="1"/>
  <c r="AH83" i="1"/>
  <c r="AE83" i="1"/>
  <c r="AS81" i="1"/>
  <c r="AE79" i="1"/>
  <c r="AX73" i="1"/>
  <c r="M73" i="1"/>
  <c r="L73" i="1"/>
  <c r="AT71" i="1"/>
  <c r="N68" i="1"/>
  <c r="O68" i="1"/>
  <c r="L68" i="1"/>
  <c r="AS65" i="1"/>
  <c r="AT48" i="1"/>
  <c r="O48" i="1"/>
  <c r="N48" i="1"/>
  <c r="M47" i="1"/>
  <c r="L47" i="1"/>
  <c r="N43" i="1"/>
  <c r="O43" i="1"/>
  <c r="AW32" i="1"/>
  <c r="AH30" i="1"/>
  <c r="AG30" i="1"/>
  <c r="AF30" i="1"/>
  <c r="AC30" i="1"/>
  <c r="AX29" i="1"/>
  <c r="AH51" i="1"/>
  <c r="AE51" i="1"/>
  <c r="N47" i="1"/>
  <c r="O47" i="1"/>
  <c r="AW43" i="1"/>
  <c r="AT36" i="1"/>
  <c r="O36" i="1"/>
  <c r="N36" i="1"/>
  <c r="AX31" i="1"/>
  <c r="AH55" i="1"/>
  <c r="AE55" i="1"/>
  <c r="AS53" i="1"/>
  <c r="AT40" i="1"/>
  <c r="O40" i="1"/>
  <c r="N40" i="1"/>
  <c r="M39" i="1"/>
  <c r="L39" i="1"/>
  <c r="N35" i="1"/>
  <c r="O35" i="1"/>
  <c r="AW31" i="1"/>
  <c r="AX25" i="1"/>
  <c r="AS25" i="1"/>
  <c r="AW25" i="1"/>
  <c r="AF23" i="1"/>
  <c r="AX22" i="1"/>
  <c r="AS22" i="1"/>
  <c r="AW22" i="1"/>
  <c r="L11" i="1"/>
  <c r="M11" i="1"/>
  <c r="AC55" i="1"/>
  <c r="M44" i="1"/>
  <c r="L44" i="1"/>
  <c r="AH42" i="1"/>
  <c r="AF42" i="1"/>
  <c r="AC42" i="1"/>
  <c r="AG42" i="1"/>
  <c r="AX41" i="1"/>
  <c r="AW37" i="1"/>
  <c r="AS29" i="1"/>
  <c r="AS28" i="1"/>
  <c r="AT25" i="1"/>
  <c r="M24" i="1"/>
  <c r="O19" i="1"/>
  <c r="N19" i="1"/>
  <c r="AS15" i="1"/>
  <c r="AS14" i="1"/>
  <c r="AS10" i="1"/>
  <c r="O7" i="1"/>
  <c r="N7" i="1"/>
  <c r="AS2" i="1"/>
  <c r="AH14" i="1"/>
  <c r="AX8" i="1"/>
  <c r="AS48" i="1"/>
  <c r="P48" i="1"/>
  <c r="AX17" i="1"/>
  <c r="AT13" i="1"/>
  <c r="O10" i="1"/>
  <c r="AX5" i="1"/>
  <c r="L27" i="1"/>
  <c r="AW55" i="1"/>
  <c r="R18" i="1"/>
  <c r="AC5" i="1"/>
  <c r="AW8" i="1"/>
  <c r="O3" i="1"/>
  <c r="N3" i="1"/>
  <c r="AW13" i="1"/>
  <c r="P7" i="1"/>
  <c r="AX4" i="1"/>
  <c r="AF21" i="1"/>
  <c r="AD13" i="1"/>
  <c r="AG9" i="1"/>
  <c r="AE9" i="1"/>
  <c r="AS3" i="1"/>
  <c r="AH146" i="1"/>
  <c r="AG146" i="1"/>
  <c r="M151" i="1"/>
  <c r="L151" i="1"/>
  <c r="M147" i="1"/>
  <c r="L147" i="1"/>
  <c r="N147" i="1"/>
  <c r="AX148" i="1"/>
  <c r="AF138" i="1"/>
  <c r="AE138" i="1"/>
  <c r="Q138" i="1"/>
  <c r="AC138" i="1"/>
  <c r="AG138" i="1"/>
  <c r="AD138" i="1"/>
  <c r="P138" i="1"/>
  <c r="R137" i="1"/>
  <c r="AX130" i="1"/>
  <c r="Q139" i="1"/>
  <c r="AD118" i="1"/>
  <c r="P118" i="1"/>
  <c r="AE118" i="1"/>
  <c r="Q118" i="1"/>
  <c r="AG118" i="1"/>
  <c r="AC118" i="1"/>
  <c r="R117" i="1"/>
  <c r="AF118" i="1"/>
  <c r="AS146" i="1"/>
  <c r="AX146" i="1"/>
  <c r="AW117" i="1"/>
  <c r="AE129" i="1"/>
  <c r="Q129" i="1"/>
  <c r="AF129" i="1"/>
  <c r="AG129" i="1"/>
  <c r="AC129" i="1"/>
  <c r="R128" i="1"/>
  <c r="AD129" i="1"/>
  <c r="P129" i="1"/>
  <c r="N120" i="1"/>
  <c r="O120" i="1"/>
  <c r="AH149" i="1"/>
  <c r="AX114" i="1"/>
  <c r="AF107" i="1"/>
  <c r="AG107" i="1"/>
  <c r="P107" i="1"/>
  <c r="AE107" i="1"/>
  <c r="R106" i="1"/>
  <c r="AD107" i="1"/>
  <c r="AC107" i="1"/>
  <c r="Q107" i="1"/>
  <c r="AT104" i="1"/>
  <c r="AG106" i="1"/>
  <c r="AC106" i="1"/>
  <c r="R105" i="1"/>
  <c r="AF106" i="1"/>
  <c r="AE106" i="1"/>
  <c r="AD106" i="1"/>
  <c r="Q106" i="1"/>
  <c r="P106" i="1"/>
  <c r="AH106" i="1"/>
  <c r="O104" i="1"/>
  <c r="N96" i="1"/>
  <c r="L96" i="1"/>
  <c r="O96" i="1"/>
  <c r="AS101" i="1"/>
  <c r="M77" i="1"/>
  <c r="L77" i="1"/>
  <c r="N72" i="1"/>
  <c r="O72" i="1"/>
  <c r="N76" i="1"/>
  <c r="O76" i="1"/>
  <c r="AF80" i="1"/>
  <c r="AE80" i="1"/>
  <c r="Q80" i="1"/>
  <c r="AG80" i="1"/>
  <c r="AD80" i="1"/>
  <c r="P80" i="1"/>
  <c r="R79" i="1"/>
  <c r="AC80" i="1"/>
  <c r="L69" i="1"/>
  <c r="M69" i="1"/>
  <c r="AH71" i="1"/>
  <c r="AF71" i="1"/>
  <c r="AC71" i="1"/>
  <c r="AG71" i="1"/>
  <c r="M48" i="1"/>
  <c r="L48" i="1"/>
  <c r="AG36" i="1"/>
  <c r="AC36" i="1"/>
  <c r="R35" i="1"/>
  <c r="AF36" i="1"/>
  <c r="AD36" i="1"/>
  <c r="Q36" i="1"/>
  <c r="P36" i="1"/>
  <c r="AE36" i="1"/>
  <c r="AF27" i="1"/>
  <c r="AE27" i="1"/>
  <c r="Q27" i="1"/>
  <c r="AD27" i="1"/>
  <c r="P27" i="1"/>
  <c r="R26" i="1"/>
  <c r="AC27" i="1"/>
  <c r="AG27" i="1"/>
  <c r="AH80" i="1"/>
  <c r="P77" i="1"/>
  <c r="AW45" i="1"/>
  <c r="AX36" i="1"/>
  <c r="M36" i="1"/>
  <c r="L36" i="1"/>
  <c r="AF31" i="1"/>
  <c r="AE31" i="1"/>
  <c r="Q31" i="1"/>
  <c r="AG31" i="1"/>
  <c r="AD31" i="1"/>
  <c r="P31" i="1"/>
  <c r="R30" i="1"/>
  <c r="AC31" i="1"/>
  <c r="AG44" i="1"/>
  <c r="AC44" i="1"/>
  <c r="R43" i="1"/>
  <c r="AF44" i="1"/>
  <c r="AE44" i="1"/>
  <c r="AD44" i="1"/>
  <c r="Q44" i="1"/>
  <c r="P44" i="1"/>
  <c r="L40" i="1"/>
  <c r="M40" i="1"/>
  <c r="O25" i="1"/>
  <c r="L25" i="1"/>
  <c r="N25" i="1"/>
  <c r="AX23" i="1"/>
  <c r="AC23" i="1"/>
  <c r="AG23" i="1"/>
  <c r="AH23" i="1"/>
  <c r="L19" i="1"/>
  <c r="M19" i="1"/>
  <c r="M7" i="1"/>
  <c r="L7" i="1"/>
  <c r="AH59" i="1"/>
  <c r="AE59" i="1"/>
  <c r="AS57" i="1"/>
  <c r="AW44" i="1"/>
  <c r="AE34" i="1"/>
  <c r="AT28" i="1"/>
  <c r="O28" i="1"/>
  <c r="N28" i="1"/>
  <c r="AS24" i="1"/>
  <c r="AW24" i="1"/>
  <c r="AW18" i="1"/>
  <c r="AG18" i="1"/>
  <c r="R17" i="1"/>
  <c r="AF18" i="1"/>
  <c r="AE18" i="1"/>
  <c r="Q18" i="1"/>
  <c r="AD18" i="1"/>
  <c r="P18" i="1"/>
  <c r="AC18" i="1"/>
  <c r="AW6" i="1"/>
  <c r="AX3" i="1"/>
  <c r="AF2" i="1"/>
  <c r="AD2" i="1"/>
  <c r="P2" i="1"/>
  <c r="AE2" i="1"/>
  <c r="Q2" i="1"/>
  <c r="AG2" i="1"/>
  <c r="AC2" i="1"/>
  <c r="Q48" i="1"/>
  <c r="AT45" i="1"/>
  <c r="N22" i="1"/>
  <c r="AX9" i="1"/>
  <c r="L2" i="1"/>
  <c r="AH47" i="1"/>
  <c r="AX18" i="1"/>
  <c r="AW5" i="1"/>
  <c r="AH44" i="1"/>
  <c r="AX30" i="1"/>
  <c r="L18" i="1"/>
  <c r="AT12" i="1"/>
  <c r="AE3" i="1"/>
  <c r="AG3" i="1"/>
  <c r="AC3" i="1"/>
  <c r="R2" i="1"/>
  <c r="Q3" i="1"/>
  <c r="AF3" i="1"/>
  <c r="AD3" i="1"/>
  <c r="P3" i="1"/>
  <c r="R6" i="1"/>
  <c r="AD21" i="1"/>
  <c r="AC21" i="1"/>
  <c r="AD17" i="1"/>
  <c r="AE17" i="1"/>
  <c r="AE13" i="1"/>
  <c r="AF9" i="1"/>
  <c r="O2" i="1"/>
  <c r="AS148" i="1"/>
  <c r="M143" i="1"/>
  <c r="L143" i="1"/>
  <c r="AH137" i="1"/>
  <c r="AC137" i="1"/>
  <c r="AG137" i="1"/>
  <c r="AF137" i="1"/>
  <c r="AX135" i="1"/>
  <c r="Q134" i="1"/>
  <c r="AH142" i="1"/>
  <c r="AG142" i="1"/>
  <c r="AX129" i="1"/>
  <c r="AD128" i="1"/>
  <c r="P128" i="1"/>
  <c r="AE128" i="1"/>
  <c r="Q128" i="1"/>
  <c r="AC128" i="1"/>
  <c r="R127" i="1"/>
  <c r="AF128" i="1"/>
  <c r="AG128" i="1"/>
  <c r="R138" i="1"/>
  <c r="AH125" i="1"/>
  <c r="AX125" i="1"/>
  <c r="AW124" i="1"/>
  <c r="AW129" i="1"/>
  <c r="M125" i="1"/>
  <c r="L125" i="1"/>
  <c r="AX119" i="1"/>
  <c r="N130" i="1"/>
  <c r="O130" i="1"/>
  <c r="L126" i="1"/>
  <c r="M126" i="1"/>
  <c r="AW123" i="1"/>
  <c r="N116" i="1"/>
  <c r="O116" i="1"/>
  <c r="AW114" i="1"/>
  <c r="N112" i="1"/>
  <c r="O112" i="1"/>
  <c r="Q112" i="1"/>
  <c r="N134" i="1"/>
  <c r="AT128" i="1"/>
  <c r="AF150" i="1"/>
  <c r="AH148" i="1"/>
  <c r="AG148" i="1"/>
  <c r="AE148" i="1"/>
  <c r="O145" i="1"/>
  <c r="O149" i="1"/>
  <c r="AF146" i="1"/>
  <c r="AG145" i="1"/>
  <c r="AC145" i="1"/>
  <c r="R144" i="1"/>
  <c r="AE145" i="1"/>
  <c r="Q145" i="1"/>
  <c r="AD145" i="1"/>
  <c r="P145" i="1"/>
  <c r="AX145" i="1"/>
  <c r="AF145" i="1"/>
  <c r="AE143" i="1"/>
  <c r="Q143" i="1"/>
  <c r="AG143" i="1"/>
  <c r="AC143" i="1"/>
  <c r="R142" i="1"/>
  <c r="AH143" i="1"/>
  <c r="P143" i="1"/>
  <c r="AF143" i="1"/>
  <c r="AD143" i="1"/>
  <c r="AS137" i="1"/>
  <c r="AF151" i="1"/>
  <c r="AE151" i="1"/>
  <c r="Q151" i="1"/>
  <c r="AG151" i="1"/>
  <c r="AC151" i="1"/>
  <c r="R150" i="1"/>
  <c r="AD151" i="1"/>
  <c r="P151" i="1"/>
  <c r="AH151" i="1"/>
  <c r="AW149" i="1"/>
  <c r="AD148" i="1"/>
  <c r="AE147" i="1"/>
  <c r="Q147" i="1"/>
  <c r="AG147" i="1"/>
  <c r="AC147" i="1"/>
  <c r="R146" i="1"/>
  <c r="AD147" i="1"/>
  <c r="P147" i="1"/>
  <c r="AF147" i="1"/>
  <c r="AX144" i="1"/>
  <c r="AX142" i="1"/>
  <c r="AG141" i="1"/>
  <c r="AC141" i="1"/>
  <c r="AE141" i="1"/>
  <c r="Q141" i="1"/>
  <c r="AF141" i="1"/>
  <c r="R140" i="1"/>
  <c r="AD141" i="1"/>
  <c r="P141" i="1"/>
  <c r="AT141" i="1"/>
  <c r="AT145" i="1"/>
  <c r="AX141" i="1"/>
  <c r="AW138" i="1"/>
  <c r="M135" i="1"/>
  <c r="L135" i="1"/>
  <c r="O135" i="1"/>
  <c r="P134" i="1"/>
  <c r="AS129" i="1"/>
  <c r="AH144" i="1"/>
  <c r="AE144" i="1"/>
  <c r="AG144" i="1"/>
  <c r="AC142" i="1"/>
  <c r="O141" i="1"/>
  <c r="N135" i="1"/>
  <c r="AT132" i="1"/>
  <c r="O143" i="1"/>
  <c r="N138" i="1"/>
  <c r="O138" i="1"/>
  <c r="L138" i="1"/>
  <c r="AX132" i="1"/>
  <c r="P139" i="1"/>
  <c r="AD133" i="1"/>
  <c r="AX126" i="1"/>
  <c r="O125" i="1"/>
  <c r="AS115" i="1"/>
  <c r="AW132" i="1"/>
  <c r="AD132" i="1"/>
  <c r="N125" i="1"/>
  <c r="AE150" i="1"/>
  <c r="AX137" i="1"/>
  <c r="Q135" i="1"/>
  <c r="N123" i="1"/>
  <c r="O123" i="1"/>
  <c r="AD122" i="1"/>
  <c r="P122" i="1"/>
  <c r="AG122" i="1"/>
  <c r="AC122" i="1"/>
  <c r="R121" i="1"/>
  <c r="AE122" i="1"/>
  <c r="Q122" i="1"/>
  <c r="AT122" i="1"/>
  <c r="AX122" i="1"/>
  <c r="N122" i="1"/>
  <c r="AF122" i="1"/>
  <c r="AT119" i="1"/>
  <c r="AX115" i="1"/>
  <c r="AD114" i="1"/>
  <c r="P114" i="1"/>
  <c r="AE114" i="1"/>
  <c r="Q114" i="1"/>
  <c r="AG114" i="1"/>
  <c r="AF114" i="1"/>
  <c r="N114" i="1"/>
  <c r="AC114" i="1"/>
  <c r="R113" i="1"/>
  <c r="O114" i="1"/>
  <c r="AF126" i="1"/>
  <c r="AG126" i="1"/>
  <c r="AC126" i="1"/>
  <c r="R125" i="1"/>
  <c r="Q126" i="1"/>
  <c r="P126" i="1"/>
  <c r="AD126" i="1"/>
  <c r="AE126" i="1"/>
  <c r="M124" i="1"/>
  <c r="L124" i="1"/>
  <c r="AH122" i="1"/>
  <c r="AS121" i="1"/>
  <c r="AW121" i="1"/>
  <c r="N115" i="1"/>
  <c r="O115" i="1"/>
  <c r="L115" i="1"/>
  <c r="M114" i="1"/>
  <c r="AT105" i="1"/>
  <c r="L123" i="1"/>
  <c r="N119" i="1"/>
  <c r="O119" i="1"/>
  <c r="AH118" i="1"/>
  <c r="AX118" i="1"/>
  <c r="AW105" i="1"/>
  <c r="M129" i="1"/>
  <c r="L129" i="1"/>
  <c r="L128" i="1"/>
  <c r="AS127" i="1"/>
  <c r="L122" i="1"/>
  <c r="R115" i="1"/>
  <c r="AX133" i="1"/>
  <c r="AS112" i="1"/>
  <c r="AT112" i="1"/>
  <c r="AH110" i="1"/>
  <c r="AT110" i="1"/>
  <c r="AX109" i="1"/>
  <c r="AW109" i="1"/>
  <c r="AX108" i="1"/>
  <c r="AW108" i="1"/>
  <c r="AX101" i="1"/>
  <c r="AX97" i="1"/>
  <c r="AT149" i="1"/>
  <c r="P112" i="1"/>
  <c r="R111" i="1"/>
  <c r="AE111" i="1"/>
  <c r="AF111" i="1"/>
  <c r="AC111" i="1"/>
  <c r="P111" i="1"/>
  <c r="AD111" i="1"/>
  <c r="Q111" i="1"/>
  <c r="R110" i="1"/>
  <c r="AG111" i="1"/>
  <c r="N111" i="1"/>
  <c r="O111" i="1"/>
  <c r="AH107" i="1"/>
  <c r="M107" i="1"/>
  <c r="L107" i="1"/>
  <c r="M110" i="1"/>
  <c r="L110" i="1"/>
  <c r="AX99" i="1"/>
  <c r="AS97" i="1"/>
  <c r="R122" i="1"/>
  <c r="AD123" i="1"/>
  <c r="AG108" i="1"/>
  <c r="AC108" i="1"/>
  <c r="R107" i="1"/>
  <c r="AF108" i="1"/>
  <c r="Q108" i="1"/>
  <c r="AE108" i="1"/>
  <c r="P108" i="1"/>
  <c r="AH108" i="1"/>
  <c r="AD108" i="1"/>
  <c r="O106" i="1"/>
  <c r="N106" i="1"/>
  <c r="AC99" i="1"/>
  <c r="M96" i="1"/>
  <c r="AX93" i="1"/>
  <c r="AX80" i="1"/>
  <c r="AS72" i="1"/>
  <c r="AW99" i="1"/>
  <c r="AW77" i="1"/>
  <c r="AH75" i="1"/>
  <c r="AG75" i="1"/>
  <c r="AF75" i="1"/>
  <c r="AC75" i="1"/>
  <c r="AT96" i="1"/>
  <c r="AH79" i="1"/>
  <c r="AG79" i="1"/>
  <c r="AF79" i="1"/>
  <c r="AC79" i="1"/>
  <c r="AE71" i="1"/>
  <c r="N80" i="1"/>
  <c r="L80" i="1"/>
  <c r="O80" i="1"/>
  <c r="AW71" i="1"/>
  <c r="AW69" i="1"/>
  <c r="AH67" i="1"/>
  <c r="AC67" i="1"/>
  <c r="AG67" i="1"/>
  <c r="AF67" i="1"/>
  <c r="AX65" i="1"/>
  <c r="AX57" i="1"/>
  <c r="AX83" i="1"/>
  <c r="AS73" i="1"/>
  <c r="AS43" i="1"/>
  <c r="AS27" i="1"/>
  <c r="AH73" i="1"/>
  <c r="AH46" i="1"/>
  <c r="AG46" i="1"/>
  <c r="AF46" i="1"/>
  <c r="AC46" i="1"/>
  <c r="AX45" i="1"/>
  <c r="AH35" i="1"/>
  <c r="AT32" i="1"/>
  <c r="O32" i="1"/>
  <c r="N32" i="1"/>
  <c r="M31" i="1"/>
  <c r="L31" i="1"/>
  <c r="N27" i="1"/>
  <c r="O27" i="1"/>
  <c r="Q77" i="1"/>
  <c r="P69" i="1"/>
  <c r="AX51" i="1"/>
  <c r="AS49" i="1"/>
  <c r="R39" i="1"/>
  <c r="AW36" i="1"/>
  <c r="AH34" i="1"/>
  <c r="AG34" i="1"/>
  <c r="AF34" i="1"/>
  <c r="AC34" i="1"/>
  <c r="N31" i="1"/>
  <c r="O31" i="1"/>
  <c r="AW83" i="1"/>
  <c r="AX55" i="1"/>
  <c r="AF51" i="1"/>
  <c r="AG51" i="1"/>
  <c r="AH43" i="1"/>
  <c r="AW40" i="1"/>
  <c r="AH38" i="1"/>
  <c r="AC38" i="1"/>
  <c r="AG38" i="1"/>
  <c r="AF38" i="1"/>
  <c r="AX35" i="1"/>
  <c r="AE30" i="1"/>
  <c r="AG28" i="1"/>
  <c r="AC28" i="1"/>
  <c r="R27" i="1"/>
  <c r="AF28" i="1"/>
  <c r="AE28" i="1"/>
  <c r="AD28" i="1"/>
  <c r="Q28" i="1"/>
  <c r="P28" i="1"/>
  <c r="AF24" i="1"/>
  <c r="AC24" i="1"/>
  <c r="Q24" i="1"/>
  <c r="AG24" i="1"/>
  <c r="P24" i="1"/>
  <c r="AE24" i="1"/>
  <c r="R23" i="1"/>
  <c r="AD24" i="1"/>
  <c r="O23" i="1"/>
  <c r="N23" i="1"/>
  <c r="R22" i="1"/>
  <c r="P23" i="1"/>
  <c r="AT18" i="1"/>
  <c r="L15" i="1"/>
  <c r="M15" i="1"/>
  <c r="AT6" i="1"/>
  <c r="AW3" i="1"/>
  <c r="L76" i="1"/>
  <c r="AW59" i="1"/>
  <c r="AD55" i="1"/>
  <c r="AS44" i="1"/>
  <c r="AF39" i="1"/>
  <c r="AE39" i="1"/>
  <c r="Q39" i="1"/>
  <c r="AC39" i="1"/>
  <c r="AG39" i="1"/>
  <c r="AD39" i="1"/>
  <c r="P39" i="1"/>
  <c r="R38" i="1"/>
  <c r="AW30" i="1"/>
  <c r="AX28" i="1"/>
  <c r="M28" i="1"/>
  <c r="L28" i="1"/>
  <c r="AH26" i="1"/>
  <c r="AF26" i="1"/>
  <c r="AC26" i="1"/>
  <c r="AG26" i="1"/>
  <c r="AT24" i="1"/>
  <c r="AT23" i="1"/>
  <c r="AE23" i="1"/>
  <c r="M22" i="1"/>
  <c r="AX15" i="1"/>
  <c r="O15" i="1"/>
  <c r="N15" i="1"/>
  <c r="R13" i="1"/>
  <c r="AC14" i="1"/>
  <c r="AF14" i="1"/>
  <c r="AD14" i="1"/>
  <c r="P14" i="1"/>
  <c r="AG14" i="1"/>
  <c r="AE14" i="1"/>
  <c r="Q14" i="1"/>
  <c r="AX11" i="1"/>
  <c r="O11" i="1"/>
  <c r="N11" i="1"/>
  <c r="AF6" i="1"/>
  <c r="AD6" i="1"/>
  <c r="P6" i="1"/>
  <c r="AG6" i="1"/>
  <c r="AE6" i="1"/>
  <c r="Q6" i="1"/>
  <c r="AC6" i="1"/>
  <c r="R5" i="1"/>
  <c r="P11" i="1"/>
  <c r="AG11" i="1"/>
  <c r="AC11" i="1"/>
  <c r="R10" i="1"/>
  <c r="AE11" i="1"/>
  <c r="AF11" i="1"/>
  <c r="Q11" i="1"/>
  <c r="AD11" i="1"/>
  <c r="AS16" i="1"/>
  <c r="R47" i="1"/>
  <c r="L43" i="1"/>
  <c r="N18" i="1"/>
  <c r="N14" i="1"/>
  <c r="M2" i="1"/>
  <c r="N2" i="1"/>
  <c r="AS32" i="1"/>
  <c r="P32" i="1"/>
  <c r="AH2" i="1"/>
  <c r="AX46" i="1"/>
  <c r="AX26" i="1"/>
  <c r="P19" i="1"/>
  <c r="AW17" i="1"/>
  <c r="AD5" i="1"/>
  <c r="AE5" i="1"/>
  <c r="AX42" i="1"/>
  <c r="L24" i="1"/>
  <c r="AH11" i="1"/>
  <c r="M6" i="1"/>
  <c r="M3" i="1"/>
  <c r="L3" i="1"/>
  <c r="AX10" i="1"/>
  <c r="M25" i="1"/>
  <c r="AG21" i="1"/>
  <c r="AF17" i="1"/>
  <c r="AC13" i="1"/>
  <c r="AF13" i="1"/>
  <c r="AD9" i="1"/>
  <c r="AC9" i="1"/>
  <c r="AF125" i="1"/>
  <c r="AE125" i="1"/>
  <c r="R124" i="1"/>
  <c r="AD125" i="1"/>
  <c r="AG125" i="1"/>
  <c r="P125" i="1"/>
  <c r="AC125" i="1"/>
  <c r="Q125" i="1"/>
  <c r="AX149" i="1"/>
  <c r="AF130" i="1"/>
  <c r="AG130" i="1"/>
  <c r="AC130" i="1"/>
  <c r="R129" i="1"/>
  <c r="AD130" i="1"/>
  <c r="Q130" i="1"/>
  <c r="AE130" i="1"/>
  <c r="P130" i="1"/>
  <c r="AH130" i="1"/>
  <c r="AF124" i="1"/>
  <c r="AE124" i="1"/>
  <c r="Q124" i="1"/>
  <c r="AG124" i="1"/>
  <c r="AC124" i="1"/>
  <c r="R123" i="1"/>
  <c r="AD124" i="1"/>
  <c r="P124" i="1"/>
  <c r="M119" i="1"/>
  <c r="L119" i="1"/>
  <c r="AS117" i="1"/>
  <c r="AT117" i="1"/>
  <c r="P116" i="1"/>
  <c r="AE115" i="1"/>
  <c r="Q115" i="1"/>
  <c r="AF115" i="1"/>
  <c r="AD115" i="1"/>
  <c r="P115" i="1"/>
  <c r="AC115" i="1"/>
  <c r="R114" i="1"/>
  <c r="AG115" i="1"/>
  <c r="AH115" i="1"/>
  <c r="AW146" i="1"/>
  <c r="M118" i="1"/>
  <c r="AS105" i="1"/>
  <c r="N128" i="1"/>
  <c r="O134" i="1"/>
  <c r="AG132" i="1"/>
  <c r="AH128" i="1"/>
  <c r="AX112" i="1"/>
  <c r="M120" i="1"/>
  <c r="L120" i="1"/>
  <c r="O118" i="1"/>
  <c r="AE104" i="1"/>
  <c r="Q104" i="1"/>
  <c r="AD104" i="1"/>
  <c r="P104" i="1"/>
  <c r="AF104" i="1"/>
  <c r="AC104" i="1"/>
  <c r="R103" i="1"/>
  <c r="AG104" i="1"/>
  <c r="AS107" i="1"/>
  <c r="N107" i="1"/>
  <c r="O107" i="1"/>
  <c r="M104" i="1"/>
  <c r="O108" i="1"/>
  <c r="N108" i="1"/>
  <c r="M106" i="1"/>
  <c r="L106" i="1"/>
  <c r="AF105" i="1"/>
  <c r="AE105" i="1"/>
  <c r="Q105" i="1"/>
  <c r="AC105" i="1"/>
  <c r="R104" i="1"/>
  <c r="AG105" i="1"/>
  <c r="P105" i="1"/>
  <c r="AD105" i="1"/>
  <c r="AH104" i="1"/>
  <c r="AS93" i="1"/>
  <c r="AE99" i="1"/>
  <c r="AT73" i="1"/>
  <c r="O73" i="1"/>
  <c r="N73" i="1"/>
  <c r="M72" i="1"/>
  <c r="L72" i="1"/>
  <c r="AF68" i="1"/>
  <c r="AE68" i="1"/>
  <c r="Q68" i="1"/>
  <c r="AC68" i="1"/>
  <c r="AG68" i="1"/>
  <c r="AD68" i="1"/>
  <c r="P68" i="1"/>
  <c r="R67" i="1"/>
  <c r="AH68" i="1"/>
  <c r="AF43" i="1"/>
  <c r="AE43" i="1"/>
  <c r="Q43" i="1"/>
  <c r="AD43" i="1"/>
  <c r="P43" i="1"/>
  <c r="R42" i="1"/>
  <c r="AC43" i="1"/>
  <c r="AG43" i="1"/>
  <c r="M32" i="1"/>
  <c r="L32" i="1"/>
  <c r="R76" i="1"/>
  <c r="AF47" i="1"/>
  <c r="AE47" i="1"/>
  <c r="Q47" i="1"/>
  <c r="AG47" i="1"/>
  <c r="AD47" i="1"/>
  <c r="P47" i="1"/>
  <c r="R46" i="1"/>
  <c r="AC47" i="1"/>
  <c r="AW29" i="1"/>
  <c r="AH76" i="1"/>
  <c r="AW47" i="1"/>
  <c r="AT37" i="1"/>
  <c r="AS37" i="1"/>
  <c r="AF35" i="1"/>
  <c r="AE35" i="1"/>
  <c r="Q35" i="1"/>
  <c r="AG35" i="1"/>
  <c r="AD35" i="1"/>
  <c r="P35" i="1"/>
  <c r="R34" i="1"/>
  <c r="AC35" i="1"/>
  <c r="AH27" i="1"/>
  <c r="AX75" i="1"/>
  <c r="AX59" i="1"/>
  <c r="AF55" i="1"/>
  <c r="AG55" i="1"/>
  <c r="AT44" i="1"/>
  <c r="O44" i="1"/>
  <c r="N44" i="1"/>
  <c r="N39" i="1"/>
  <c r="O39" i="1"/>
  <c r="AW28" i="1"/>
  <c r="AG25" i="1"/>
  <c r="AC25" i="1"/>
  <c r="R24" i="1"/>
  <c r="AH25" i="1"/>
  <c r="AF25" i="1"/>
  <c r="Q25" i="1"/>
  <c r="AE25" i="1"/>
  <c r="P25" i="1"/>
  <c r="AD25" i="1"/>
  <c r="AX24" i="1"/>
  <c r="AW23" i="1"/>
  <c r="AT22" i="1"/>
  <c r="AD22" i="1"/>
  <c r="P22" i="1"/>
  <c r="AG22" i="1"/>
  <c r="Q22" i="1"/>
  <c r="AF22" i="1"/>
  <c r="R21" i="1"/>
  <c r="AE22" i="1"/>
  <c r="AC22" i="1"/>
  <c r="AW14" i="1"/>
  <c r="P10" i="1"/>
  <c r="AG10" i="1"/>
  <c r="R9" i="1"/>
  <c r="AF10" i="1"/>
  <c r="AD10" i="1"/>
  <c r="AE10" i="1"/>
  <c r="Q10" i="1"/>
  <c r="AC10" i="1"/>
  <c r="AH5" i="1"/>
  <c r="AT5" i="1"/>
  <c r="AW2" i="1"/>
  <c r="AD15" i="1"/>
  <c r="AG15" i="1"/>
  <c r="AC15" i="1"/>
  <c r="R14" i="1"/>
  <c r="AF15" i="1"/>
  <c r="AE15" i="1"/>
  <c r="Q15" i="1"/>
  <c r="P15" i="1"/>
  <c r="AH10" i="1"/>
  <c r="M43" i="1"/>
  <c r="AX21" i="1"/>
  <c r="O18" i="1"/>
  <c r="N10" i="1"/>
  <c r="AX6" i="1"/>
  <c r="P40" i="1"/>
  <c r="Q32" i="1"/>
  <c r="AH39" i="1"/>
  <c r="AW21" i="1"/>
  <c r="Q19" i="1"/>
  <c r="AG5" i="1"/>
  <c r="AS41" i="1"/>
  <c r="L22" i="1"/>
  <c r="AH15" i="1"/>
  <c r="L10" i="1"/>
  <c r="AW9" i="1"/>
  <c r="Q7" i="1"/>
  <c r="AE21" i="1"/>
  <c r="AG17" i="1"/>
  <c r="AC17" i="1"/>
  <c r="AG13" i="1"/>
  <c r="AH3" i="1"/>
</calcChain>
</file>

<file path=xl/sharedStrings.xml><?xml version="1.0" encoding="utf-8"?>
<sst xmlns="http://schemas.openxmlformats.org/spreadsheetml/2006/main" count="200" uniqueCount="200">
  <si>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</si>
  <si>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</si>
  <si>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</si>
  <si>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</si>
  <si>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</si>
  <si>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</si>
  <si>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</si>
  <si>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</si>
  <si>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</si>
  <si>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</si>
  <si>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</si>
  <si>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</si>
  <si>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</si>
  <si>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</si>
  <si>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</si>
  <si>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</si>
  <si>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</si>
  <si>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</si>
  <si>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</si>
  <si>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</si>
  <si>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</si>
  <si>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</si>
  <si>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</si>
  <si>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</si>
  <si>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</si>
  <si>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</si>
  <si>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</si>
  <si>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</si>
  <si>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</si>
  <si>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</si>
  <si>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</si>
  <si>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</si>
  <si>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</si>
  <si>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</si>
  <si>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</si>
  <si>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</si>
  <si>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</si>
  <si>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</si>
  <si>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</si>
  <si>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</si>
  <si>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</si>
  <si>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</si>
  <si>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</si>
  <si>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</si>
  <si>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</si>
  <si>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</si>
  <si>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</si>
  <si>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</si>
  <si>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</si>
  <si>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</si>
  <si>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</si>
  <si>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</si>
  <si>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AIAENG</t>
  </si>
  <si>
    <t>AUBANK</t>
  </si>
  <si>
    <t>AARTIIND</t>
  </si>
  <si>
    <t>AAVAS</t>
  </si>
  <si>
    <t>ADANIGAS</t>
  </si>
  <si>
    <t>ADANIGREEN</t>
  </si>
  <si>
    <t>ADANIPOWER</t>
  </si>
  <si>
    <t>ABCAPITAL</t>
  </si>
  <si>
    <t>ABFRL</t>
  </si>
  <si>
    <t>AJANTPHARM</t>
  </si>
  <si>
    <t>AKZOINDIA</t>
  </si>
  <si>
    <t>APLLTD</t>
  </si>
  <si>
    <t>ALKEM</t>
  </si>
  <si>
    <t>AMARAJABAT</t>
  </si>
  <si>
    <t>APOLLOHOSP</t>
  </si>
  <si>
    <t>APOLLOTYRE</t>
  </si>
  <si>
    <t>ASHOKLEY</t>
  </si>
  <si>
    <t>ASTRAL</t>
  </si>
  <si>
    <t>ATUL</t>
  </si>
  <si>
    <t>BALKRISIND</t>
  </si>
  <si>
    <t>BANKINDIA</t>
  </si>
  <si>
    <t>BATAINDIA</t>
  </si>
  <si>
    <t>BAYERCROP</t>
  </si>
  <si>
    <t>BEL</t>
  </si>
  <si>
    <t>BHARATFORG</t>
  </si>
  <si>
    <t>BHEL</t>
  </si>
  <si>
    <t>BLUEDART</t>
  </si>
  <si>
    <t>BBTC</t>
  </si>
  <si>
    <t>CESC</t>
  </si>
  <si>
    <t>CRISIL</t>
  </si>
  <si>
    <t>CANBK</t>
  </si>
  <si>
    <t>CASTROLIND</t>
  </si>
  <si>
    <t>CENTRALBK</t>
  </si>
  <si>
    <t>CHOLAHLDNG</t>
  </si>
  <si>
    <t>CHOLAFIN</t>
  </si>
  <si>
    <t>CUB</t>
  </si>
  <si>
    <t>COROMANDEL</t>
  </si>
  <si>
    <t>CREDITACC</t>
  </si>
  <si>
    <t>CROMPTON</t>
  </si>
  <si>
    <t>CUMMINSIND</t>
  </si>
  <si>
    <t>DALBHARAT</t>
  </si>
  <si>
    <t>LALPATHLAB</t>
  </si>
  <si>
    <t>EIHOTEL</t>
  </si>
  <si>
    <t>EDELWEISS</t>
  </si>
  <si>
    <t>EMAMILTD</t>
  </si>
  <si>
    <t>ENDURANCE</t>
  </si>
  <si>
    <t>ERIS</t>
  </si>
  <si>
    <t>ESCORTS</t>
  </si>
  <si>
    <t>EXIDEIND</t>
  </si>
  <si>
    <t>FEDERALBNK</t>
  </si>
  <si>
    <t>FORTIS</t>
  </si>
  <si>
    <t>FRETAIL</t>
  </si>
  <si>
    <t>GMRINFRA</t>
  </si>
  <si>
    <t>GILLETTE</t>
  </si>
  <si>
    <t>GLAXO</t>
  </si>
  <si>
    <t>GLENMARK</t>
  </si>
  <si>
    <t>GODREJAGRO</t>
  </si>
  <si>
    <t>GODREJIND</t>
  </si>
  <si>
    <t>GODREJPROP</t>
  </si>
  <si>
    <t>GUJGASLTD</t>
  </si>
  <si>
    <t>GSPL</t>
  </si>
  <si>
    <t>HATSUN</t>
  </si>
  <si>
    <t>HEXAWARE</t>
  </si>
  <si>
    <t>HAL</t>
  </si>
  <si>
    <t>HONAUT</t>
  </si>
  <si>
    <t>HUDCO</t>
  </si>
  <si>
    <t>ISEC</t>
  </si>
  <si>
    <t>IDBI</t>
  </si>
  <si>
    <t>IDFCFIRSTB</t>
  </si>
  <si>
    <t>IIFLWAM</t>
  </si>
  <si>
    <t>IBULHSGFIN</t>
  </si>
  <si>
    <t>IBVENTURES</t>
  </si>
  <si>
    <t>INDHOTEL</t>
  </si>
  <si>
    <t>IOB</t>
  </si>
  <si>
    <t>IRCTC</t>
  </si>
  <si>
    <t>IPCALAB</t>
  </si>
  <si>
    <t>JKCEMENT</t>
  </si>
  <si>
    <t>JSWENERGY</t>
  </si>
  <si>
    <t>JINDALSTEL</t>
  </si>
  <si>
    <t>JUBLFOOD</t>
  </si>
  <si>
    <t>JUBILANT</t>
  </si>
  <si>
    <t>KANSAINER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</si>
  <si>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</si>
  <si>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</si>
  <si>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</si>
  <si>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</si>
  <si>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</si>
  <si>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</si>
  <si>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</si>
  <si>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</si>
  <si>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</si>
  <si>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</si>
  <si>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</si>
  <si>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MINDAIND</t>
  </si>
  <si>
    <t>MOTILALOFS</t>
  </si>
  <si>
    <t>MPHASIS</t>
  </si>
  <si>
    <t>NATCOPHARM</t>
  </si>
  <si>
    <t>NIITTECH</t>
  </si>
  <si>
    <t>NLCINDIA</t>
  </si>
  <si>
    <t>NATIONALUM</t>
  </si>
  <si>
    <t>NAM-INDIA</t>
  </si>
  <si>
    <t>OBEROIRLTY</t>
  </si>
  <si>
    <t>OIL</t>
  </si>
  <si>
    <t>PIIND</t>
  </si>
  <si>
    <t>PNBHOUSING</t>
  </si>
  <si>
    <t>PFIZER</t>
  </si>
  <si>
    <t>PHOENIXLTD</t>
  </si>
  <si>
    <t>POLYCAB</t>
  </si>
  <si>
    <t>PRESTIGE</t>
  </si>
  <si>
    <t>QUESS</t>
  </si>
  <si>
    <t>RBLBANK</t>
  </si>
  <si>
    <t>RECLTD</t>
  </si>
  <si>
    <t>RAJESHEXPO</t>
  </si>
  <si>
    <t>RELAXO</t>
  </si>
  <si>
    <t>SJVN</t>
  </si>
  <si>
    <t>SKFINDIA</t>
  </si>
  <si>
    <t>SRF</t>
  </si>
  <si>
    <t>SANOFI</t>
  </si>
  <si>
    <t>SCHAEFFLER</t>
  </si>
  <si>
    <t>SHRIRAMCIT</t>
  </si>
  <si>
    <t>SOLARINDS</t>
  </si>
  <si>
    <t>SAIL</t>
  </si>
  <si>
    <t>SUMICHEM</t>
  </si>
  <si>
    <t>SUNTV</t>
  </si>
  <si>
    <t>SUNDARMFIN</t>
  </si>
  <si>
    <t>SUNDRMFAST</t>
  </si>
  <si>
    <t>SUPREMEIND</t>
  </si>
  <si>
    <t>SYMPHONY</t>
  </si>
  <si>
    <t>SYNGENE</t>
  </si>
  <si>
    <t>TTKPRESTIG</t>
  </si>
  <si>
    <t>TVSMOTOR</t>
  </si>
  <si>
    <t>TATACOMM</t>
  </si>
  <si>
    <t>TATACONSUM</t>
  </si>
  <si>
    <t>TATAPOWER</t>
  </si>
  <si>
    <t>NIACL</t>
  </si>
  <si>
    <t>RAMCOCEM</t>
  </si>
  <si>
    <t>THERMAX</t>
  </si>
  <si>
    <t>TORNTPOWER</t>
  </si>
  <si>
    <t>TRENT</t>
  </si>
  <si>
    <t>UCOBANK</t>
  </si>
  <si>
    <t>UNIONBANK</t>
  </si>
  <si>
    <t>VGUARD</t>
  </si>
  <si>
    <t>VBL</t>
  </si>
  <si>
    <t>VINATIORGA</t>
  </si>
  <si>
    <t>IDEA</t>
  </si>
  <si>
    <t>VOLTAS</t>
  </si>
  <si>
    <t>WABCOINDIA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</si>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</sst>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abSelected="1" workbookViewId="0">
      <selection activeCell="AX9" sqref="AX9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19103</v>
      </c>
      <c r="C2">
        <v>19200</v>
      </c>
      <c r="D2">
        <v>18822</v>
      </c>
      <c r="E2">
        <v>19113.849999999999</v>
      </c>
      <c r="F2">
        <v>10.849999999998539</v>
      </c>
      <c r="G2">
        <v>5.6797361670934118E-2</v>
      </c>
      <c r="H2" s="1">
        <f t="shared" ref="H2:H33" si="0">(E2-B2)/B2*100</f>
        <v>5.6797361670934118E-2</v>
      </c>
      <c r="I2" s="1">
        <f t="shared" ref="I2:I33" si="1">ABS(H2)</f>
        <v>5.6797361670934118E-2</v>
      </c>
      <c r="J2" s="1">
        <f t="shared" ref="J2:J33" si="2">IF(H2&gt;=0,(C2-E2)/E2*100,(C2-B2)/B2*100)</f>
        <v>0.45072028921437313</v>
      </c>
      <c r="K2" s="1">
        <f t="shared" ref="K2:K33" si="3">IF(H2&gt;=0,(B2-D2)/B2*100,(E2-D2)/E2*100)</f>
        <v>1.4709731455792285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18540.5</v>
      </c>
      <c r="T2">
        <v>19237.95</v>
      </c>
      <c r="U2">
        <v>18350</v>
      </c>
      <c r="V2">
        <v>19103</v>
      </c>
      <c r="W2">
        <v>562.54999999999927</v>
      </c>
      <c r="X2">
        <v>3.0341766246234538</v>
      </c>
      <c r="Y2" s="1">
        <f t="shared" ref="Y2:Y33" si="11">(V2-S2)/S2*100</f>
        <v>3.0338987621693048</v>
      </c>
      <c r="Z2" s="1">
        <f t="shared" ref="Z2:Z33" si="12">ABS(Y2)</f>
        <v>3.0338987621693048</v>
      </c>
      <c r="AA2" s="1">
        <f t="shared" ref="AA2:AA33" si="13">IF(Y2&gt;=0,(T2-V2)/V2*100,(T2-S2)/S2*100)</f>
        <v>0.70643354446945894</v>
      </c>
      <c r="AB2" s="1">
        <f t="shared" ref="AB2:AB33" si="14">IF(Y2&gt;=0,(S2-U2)/S2*100,(V2-U2)/V2*100)</f>
        <v>1.0274803807880046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18300.05</v>
      </c>
      <c r="AJ2">
        <v>18600</v>
      </c>
      <c r="AK2">
        <v>18203.25</v>
      </c>
      <c r="AL2">
        <v>18540.45</v>
      </c>
      <c r="AM2">
        <v>107.1000000000022</v>
      </c>
      <c r="AN2">
        <v>0.5810121329004343</v>
      </c>
      <c r="AO2" s="1">
        <f t="shared" ref="AO2:AO33" si="21">(AL2-AI2)/AI2*100</f>
        <v>1.3136576129573496</v>
      </c>
      <c r="AP2" s="1">
        <f t="shared" ref="AP2:AP33" si="22">ABS(AO2)</f>
        <v>1.3136576129573496</v>
      </c>
      <c r="AQ2" s="1">
        <f t="shared" ref="AQ2:AQ33" si="23">IF(AO2&gt;=0,(AJ2-AL2)/AL2*100,(AJ2-AI2)/AI2*100)</f>
        <v>0.32118961513878719</v>
      </c>
      <c r="AR2" s="1">
        <f t="shared" ref="AR2:AR33" si="24">IF(AO2&gt;=0,(AI2-AK2)/AI2*100,(AL2-AK2)/AL2*100)</f>
        <v>0.52896030338714528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920</v>
      </c>
      <c r="C3">
        <v>929</v>
      </c>
      <c r="D3">
        <v>885.6</v>
      </c>
      <c r="E3">
        <v>922.35</v>
      </c>
      <c r="F3">
        <v>8</v>
      </c>
      <c r="G3">
        <v>0.87493848088806248</v>
      </c>
      <c r="H3" s="1">
        <f t="shared" si="0"/>
        <v>0.25543478260869812</v>
      </c>
      <c r="I3" s="1">
        <f t="shared" si="1"/>
        <v>0.25543478260869812</v>
      </c>
      <c r="J3" s="1">
        <f t="shared" si="2"/>
        <v>0.72098444191467204</v>
      </c>
      <c r="K3" s="1">
        <f t="shared" si="3"/>
        <v>3.7391304347826058</v>
      </c>
      <c r="L3" s="1" t="str">
        <f t="shared" si="4"/>
        <v>YES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895.25</v>
      </c>
      <c r="T3">
        <v>927</v>
      </c>
      <c r="U3">
        <v>891.25</v>
      </c>
      <c r="V3">
        <v>914.35</v>
      </c>
      <c r="W3">
        <v>33.850000000000023</v>
      </c>
      <c r="X3">
        <v>3.8444065871663851</v>
      </c>
      <c r="Y3" s="1">
        <f t="shared" si="11"/>
        <v>2.1334822675230409</v>
      </c>
      <c r="Z3" s="1">
        <f t="shared" si="12"/>
        <v>2.1334822675230409</v>
      </c>
      <c r="AA3" s="1">
        <f t="shared" si="13"/>
        <v>1.3834964729042463</v>
      </c>
      <c r="AB3" s="1">
        <f t="shared" si="14"/>
        <v>0.4468025691147724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871</v>
      </c>
      <c r="AJ3">
        <v>896</v>
      </c>
      <c r="AK3">
        <v>871</v>
      </c>
      <c r="AL3">
        <v>880.5</v>
      </c>
      <c r="AM3">
        <v>12.649999999999981</v>
      </c>
      <c r="AN3">
        <v>1.457625165639221</v>
      </c>
      <c r="AO3" s="1">
        <f t="shared" si="21"/>
        <v>1.0907003444316876</v>
      </c>
      <c r="AP3" s="1">
        <f t="shared" si="22"/>
        <v>1.0907003444316876</v>
      </c>
      <c r="AQ3" s="1">
        <f t="shared" si="23"/>
        <v>1.7603634298693924</v>
      </c>
      <c r="AR3" s="1">
        <f t="shared" si="24"/>
        <v>0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1625.2</v>
      </c>
      <c r="C4">
        <v>1636.75</v>
      </c>
      <c r="D4">
        <v>1602.2</v>
      </c>
      <c r="E4">
        <v>1629.85</v>
      </c>
      <c r="F4">
        <v>4.6499999999998636</v>
      </c>
      <c r="G4">
        <v>0.28611863155303119</v>
      </c>
      <c r="H4" s="1">
        <f t="shared" si="0"/>
        <v>0.28611863155303124</v>
      </c>
      <c r="I4" s="1">
        <f t="shared" si="1"/>
        <v>0.28611863155303124</v>
      </c>
      <c r="J4" s="1">
        <f t="shared" si="2"/>
        <v>0.42335184219407257</v>
      </c>
      <c r="K4" s="1">
        <f t="shared" si="3"/>
        <v>1.4152104356386908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1631</v>
      </c>
      <c r="T4">
        <v>1648</v>
      </c>
      <c r="U4">
        <v>1610.45</v>
      </c>
      <c r="V4">
        <v>1625.2</v>
      </c>
      <c r="W4">
        <v>-4.5999999999999091</v>
      </c>
      <c r="X4">
        <v>-0.28224322002699159</v>
      </c>
      <c r="Y4" s="1">
        <f t="shared" si="11"/>
        <v>-0.35561005518086786</v>
      </c>
      <c r="Z4" s="1">
        <f t="shared" si="12"/>
        <v>0.35561005518086786</v>
      </c>
      <c r="AA4" s="1">
        <f t="shared" si="13"/>
        <v>1.0423053341508277</v>
      </c>
      <c r="AB4" s="1">
        <f t="shared" si="14"/>
        <v>0.90758060546394292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1622.2</v>
      </c>
      <c r="AJ4">
        <v>1632.2</v>
      </c>
      <c r="AK4">
        <v>1594.05</v>
      </c>
      <c r="AL4">
        <v>1629.8</v>
      </c>
      <c r="AM4">
        <v>9.8999999999998636</v>
      </c>
      <c r="AN4">
        <v>0.61114883634791428</v>
      </c>
      <c r="AO4" s="1">
        <f t="shared" si="21"/>
        <v>0.46849956848723395</v>
      </c>
      <c r="AP4" s="1">
        <f t="shared" si="22"/>
        <v>0.46849956848723395</v>
      </c>
      <c r="AQ4" s="1">
        <f t="shared" si="23"/>
        <v>0.1472573321880041</v>
      </c>
      <c r="AR4" s="1">
        <f t="shared" si="24"/>
        <v>1.7352977438047152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565</v>
      </c>
      <c r="C5">
        <v>567.9</v>
      </c>
      <c r="D5">
        <v>543.65</v>
      </c>
      <c r="E5">
        <v>543.65</v>
      </c>
      <c r="F5">
        <v>-28.600000000000019</v>
      </c>
      <c r="G5">
        <v>-4.9978156400174791</v>
      </c>
      <c r="H5" s="1">
        <f t="shared" si="0"/>
        <v>-3.7787610619469065</v>
      </c>
      <c r="I5" s="1">
        <f t="shared" si="1"/>
        <v>3.7787610619469065</v>
      </c>
      <c r="J5" s="1">
        <f t="shared" si="2"/>
        <v>0.51327433628318175</v>
      </c>
      <c r="K5" s="1">
        <f t="shared" si="3"/>
        <v>0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601.1</v>
      </c>
      <c r="T5">
        <v>618.45000000000005</v>
      </c>
      <c r="U5">
        <v>565.6</v>
      </c>
      <c r="V5">
        <v>572.25</v>
      </c>
      <c r="W5">
        <v>-18.549999999999951</v>
      </c>
      <c r="X5">
        <v>-3.1398104265402771</v>
      </c>
      <c r="Y5" s="1">
        <f t="shared" si="11"/>
        <v>-4.7995341873232444</v>
      </c>
      <c r="Z5" s="1">
        <f t="shared" si="12"/>
        <v>4.7995341873232444</v>
      </c>
      <c r="AA5" s="1">
        <f t="shared" si="13"/>
        <v>2.886374979204795</v>
      </c>
      <c r="AB5" s="1">
        <f t="shared" si="14"/>
        <v>1.1620795107033599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555.54999999999995</v>
      </c>
      <c r="AJ5">
        <v>590.79999999999995</v>
      </c>
      <c r="AK5">
        <v>535.65</v>
      </c>
      <c r="AL5">
        <v>590.79999999999995</v>
      </c>
      <c r="AM5">
        <v>28.099999999999909</v>
      </c>
      <c r="AN5">
        <v>4.9937799893371082</v>
      </c>
      <c r="AO5" s="1">
        <f t="shared" si="21"/>
        <v>6.3450634506345072</v>
      </c>
      <c r="AP5" s="1">
        <f t="shared" si="22"/>
        <v>6.3450634506345072</v>
      </c>
      <c r="AQ5" s="1">
        <f t="shared" si="23"/>
        <v>0</v>
      </c>
      <c r="AR5" s="1">
        <f t="shared" si="24"/>
        <v>3.5820358203581995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944.5</v>
      </c>
      <c r="C6">
        <v>948.4</v>
      </c>
      <c r="D6">
        <v>921.65</v>
      </c>
      <c r="E6">
        <v>924.55</v>
      </c>
      <c r="F6">
        <v>-29.150000000000091</v>
      </c>
      <c r="G6">
        <v>-3.0565167243368032</v>
      </c>
      <c r="H6" s="1">
        <f t="shared" si="0"/>
        <v>-2.1122286924298619</v>
      </c>
      <c r="I6" s="1">
        <f t="shared" si="1"/>
        <v>2.1122286924298619</v>
      </c>
      <c r="J6" s="1">
        <f t="shared" si="2"/>
        <v>0.41291688724192455</v>
      </c>
      <c r="K6" s="1">
        <f t="shared" si="3"/>
        <v>0.31366610783624221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968.4</v>
      </c>
      <c r="T6">
        <v>969.95</v>
      </c>
      <c r="U6">
        <v>945</v>
      </c>
      <c r="V6">
        <v>953.7</v>
      </c>
      <c r="W6">
        <v>3.0500000000000682</v>
      </c>
      <c r="X6">
        <v>0.32083311418503851</v>
      </c>
      <c r="Y6" s="1">
        <f t="shared" si="11"/>
        <v>-1.5179677819082953</v>
      </c>
      <c r="Z6" s="1">
        <f t="shared" si="12"/>
        <v>1.5179677819082953</v>
      </c>
      <c r="AA6" s="1">
        <f t="shared" si="13"/>
        <v>0.16005782734407975</v>
      </c>
      <c r="AB6" s="1">
        <f t="shared" si="14"/>
        <v>0.91223655237496537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941</v>
      </c>
      <c r="AJ6">
        <v>968.4</v>
      </c>
      <c r="AK6">
        <v>916</v>
      </c>
      <c r="AL6">
        <v>950.65</v>
      </c>
      <c r="AM6">
        <v>9.1999999999999318</v>
      </c>
      <c r="AN6">
        <v>0.97721599660098057</v>
      </c>
      <c r="AO6" s="1">
        <f t="shared" si="21"/>
        <v>1.0255047821466501</v>
      </c>
      <c r="AP6" s="1">
        <f t="shared" si="22"/>
        <v>1.0255047821466501</v>
      </c>
      <c r="AQ6" s="1">
        <f t="shared" si="23"/>
        <v>1.8671435333719035</v>
      </c>
      <c r="AR6" s="1">
        <f t="shared" si="24"/>
        <v>2.6567481402763016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YES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1340</v>
      </c>
      <c r="C7">
        <v>1379</v>
      </c>
      <c r="D7">
        <v>1281</v>
      </c>
      <c r="E7">
        <v>1370.25</v>
      </c>
      <c r="F7">
        <v>27.25</v>
      </c>
      <c r="G7">
        <v>2.029039463886821</v>
      </c>
      <c r="H7" s="1">
        <f t="shared" si="0"/>
        <v>2.2574626865671643</v>
      </c>
      <c r="I7" s="1">
        <f t="shared" si="1"/>
        <v>2.2574626865671643</v>
      </c>
      <c r="J7" s="1">
        <f t="shared" si="2"/>
        <v>0.63856960408684549</v>
      </c>
      <c r="K7" s="1">
        <f t="shared" si="3"/>
        <v>4.4029850746268657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1415</v>
      </c>
      <c r="T7">
        <v>1433</v>
      </c>
      <c r="U7">
        <v>1320</v>
      </c>
      <c r="V7">
        <v>1343</v>
      </c>
      <c r="W7">
        <v>-50.650000000000091</v>
      </c>
      <c r="X7">
        <v>-3.6343414774154259</v>
      </c>
      <c r="Y7" s="1">
        <f t="shared" si="11"/>
        <v>-5.0883392226148416</v>
      </c>
      <c r="Z7" s="1">
        <f t="shared" si="12"/>
        <v>5.0883392226148416</v>
      </c>
      <c r="AA7" s="1">
        <f t="shared" si="13"/>
        <v>1.2720848056537104</v>
      </c>
      <c r="AB7" s="1">
        <f t="shared" si="14"/>
        <v>1.7125837676842888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1279</v>
      </c>
      <c r="AJ7">
        <v>1405.4</v>
      </c>
      <c r="AK7">
        <v>1262.6500000000001</v>
      </c>
      <c r="AL7">
        <v>1393.65</v>
      </c>
      <c r="AM7">
        <v>116</v>
      </c>
      <c r="AN7">
        <v>9.0791687864438622</v>
      </c>
      <c r="AO7" s="1">
        <f t="shared" si="21"/>
        <v>8.9640344018764733</v>
      </c>
      <c r="AP7" s="1">
        <f t="shared" si="22"/>
        <v>8.9640344018764733</v>
      </c>
      <c r="AQ7" s="1">
        <f t="shared" si="23"/>
        <v>0.84310981953862152</v>
      </c>
      <c r="AR7" s="1">
        <f t="shared" si="24"/>
        <v>1.2783424550429954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164.65</v>
      </c>
      <c r="C8">
        <v>164.85</v>
      </c>
      <c r="D8">
        <v>155.5</v>
      </c>
      <c r="E8">
        <v>157.35</v>
      </c>
      <c r="F8">
        <v>-8.5</v>
      </c>
      <c r="G8">
        <v>-5.1251130539644256</v>
      </c>
      <c r="H8" s="1">
        <f t="shared" si="0"/>
        <v>-4.4336471302763503</v>
      </c>
      <c r="I8" s="1">
        <f t="shared" si="1"/>
        <v>4.4336471302763503</v>
      </c>
      <c r="J8" s="1">
        <f t="shared" si="2"/>
        <v>0.1214697843911258</v>
      </c>
      <c r="K8" s="1">
        <f t="shared" si="3"/>
        <v>1.1757229107086078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173</v>
      </c>
      <c r="T8">
        <v>176.65</v>
      </c>
      <c r="U8">
        <v>163</v>
      </c>
      <c r="V8">
        <v>165.85</v>
      </c>
      <c r="W8">
        <v>-5.0500000000000114</v>
      </c>
      <c r="X8">
        <v>-2.954944411936812</v>
      </c>
      <c r="Y8" s="1">
        <f t="shared" si="11"/>
        <v>-4.1329479768786159</v>
      </c>
      <c r="Z8" s="1">
        <f t="shared" si="12"/>
        <v>4.1329479768786159</v>
      </c>
      <c r="AA8" s="1">
        <f t="shared" si="13"/>
        <v>2.1098265895953792</v>
      </c>
      <c r="AB8" s="1">
        <f t="shared" si="14"/>
        <v>1.7184202592704219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163</v>
      </c>
      <c r="AJ8">
        <v>176.3</v>
      </c>
      <c r="AK8">
        <v>156.6</v>
      </c>
      <c r="AL8">
        <v>170.9</v>
      </c>
      <c r="AM8">
        <v>9.8000000000000114</v>
      </c>
      <c r="AN8">
        <v>6.0831781502172637</v>
      </c>
      <c r="AO8" s="1">
        <f t="shared" si="21"/>
        <v>4.8466257668711688</v>
      </c>
      <c r="AP8" s="1">
        <f t="shared" si="22"/>
        <v>4.8466257668711688</v>
      </c>
      <c r="AQ8" s="1">
        <f t="shared" si="23"/>
        <v>3.1597425394967846</v>
      </c>
      <c r="AR8" s="1">
        <f t="shared" si="24"/>
        <v>3.926380368098163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377.7</v>
      </c>
      <c r="C9">
        <v>377.7</v>
      </c>
      <c r="D9">
        <v>377.7</v>
      </c>
      <c r="E9">
        <v>377.7</v>
      </c>
      <c r="F9">
        <v>-19.850000000000019</v>
      </c>
      <c r="G9">
        <v>-4.9930826311155876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>
        <f t="shared" si="3"/>
        <v>0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397.55</v>
      </c>
      <c r="T9">
        <v>397.55</v>
      </c>
      <c r="U9">
        <v>397.55</v>
      </c>
      <c r="V9">
        <v>397.55</v>
      </c>
      <c r="W9">
        <v>-20.899999999999981</v>
      </c>
      <c r="X9">
        <v>-4.9946230135022054</v>
      </c>
      <c r="Y9" s="1">
        <f t="shared" si="11"/>
        <v>0</v>
      </c>
      <c r="Z9" s="1">
        <f t="shared" si="12"/>
        <v>0</v>
      </c>
      <c r="AA9" s="1">
        <f t="shared" si="13"/>
        <v>0</v>
      </c>
      <c r="AB9" s="1">
        <f t="shared" si="14"/>
        <v>0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418.45</v>
      </c>
      <c r="AJ9">
        <v>418.45</v>
      </c>
      <c r="AK9">
        <v>418.45</v>
      </c>
      <c r="AL9">
        <v>418.45</v>
      </c>
      <c r="AM9">
        <v>-22</v>
      </c>
      <c r="AN9">
        <v>-4.9948915881484854</v>
      </c>
      <c r="AO9" s="1">
        <f t="shared" si="21"/>
        <v>0</v>
      </c>
      <c r="AP9" s="1">
        <f t="shared" si="22"/>
        <v>0</v>
      </c>
      <c r="AQ9" s="1">
        <f t="shared" si="23"/>
        <v>0</v>
      </c>
      <c r="AR9" s="1">
        <f t="shared" si="24"/>
        <v>0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36.950000000000003</v>
      </c>
      <c r="C10">
        <v>37.25</v>
      </c>
      <c r="D10">
        <v>35.950000000000003</v>
      </c>
      <c r="E10">
        <v>36.25</v>
      </c>
      <c r="F10">
        <v>-0.5</v>
      </c>
      <c r="G10">
        <v>-1.360544217687075</v>
      </c>
      <c r="H10" s="1">
        <f t="shared" si="0"/>
        <v>-1.8944519621109683</v>
      </c>
      <c r="I10" s="1">
        <f t="shared" si="1"/>
        <v>1.8944519621109683</v>
      </c>
      <c r="J10" s="1">
        <f t="shared" si="2"/>
        <v>0.81190798376183249</v>
      </c>
      <c r="K10" s="1">
        <f t="shared" si="3"/>
        <v>0.82758620689654394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37.799999999999997</v>
      </c>
      <c r="T10">
        <v>37.9</v>
      </c>
      <c r="U10">
        <v>36.4</v>
      </c>
      <c r="V10">
        <v>36.75</v>
      </c>
      <c r="W10">
        <v>0</v>
      </c>
      <c r="X10">
        <v>0</v>
      </c>
      <c r="Y10" s="1">
        <f t="shared" si="11"/>
        <v>-2.7777777777777701</v>
      </c>
      <c r="Z10" s="1">
        <f t="shared" si="12"/>
        <v>2.7777777777777701</v>
      </c>
      <c r="AA10" s="1">
        <f t="shared" si="13"/>
        <v>0.26455026455026831</v>
      </c>
      <c r="AB10" s="1">
        <f t="shared" si="14"/>
        <v>0.95238095238095632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37.85</v>
      </c>
      <c r="AJ10">
        <v>38.25</v>
      </c>
      <c r="AK10">
        <v>36.5</v>
      </c>
      <c r="AL10">
        <v>36.75</v>
      </c>
      <c r="AM10">
        <v>-1</v>
      </c>
      <c r="AN10">
        <v>-2.6490066225165561</v>
      </c>
      <c r="AO10" s="1">
        <f t="shared" si="21"/>
        <v>-2.9062087186261598</v>
      </c>
      <c r="AP10" s="1">
        <f t="shared" si="22"/>
        <v>2.9062087186261598</v>
      </c>
      <c r="AQ10" s="1">
        <f t="shared" si="23"/>
        <v>1.0568031704095073</v>
      </c>
      <c r="AR10" s="1">
        <f t="shared" si="24"/>
        <v>0.68027210884353739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63.95</v>
      </c>
      <c r="C11">
        <v>66.599999999999994</v>
      </c>
      <c r="D11">
        <v>60.15</v>
      </c>
      <c r="E11">
        <v>65.75</v>
      </c>
      <c r="F11">
        <v>1.5</v>
      </c>
      <c r="G11">
        <v>2.3346303501945531</v>
      </c>
      <c r="H11" s="1">
        <f t="shared" si="0"/>
        <v>2.814698983580918</v>
      </c>
      <c r="I11" s="1">
        <f t="shared" si="1"/>
        <v>2.814698983580918</v>
      </c>
      <c r="J11" s="1">
        <f t="shared" si="2"/>
        <v>1.2927756653992308</v>
      </c>
      <c r="K11" s="1">
        <f t="shared" si="3"/>
        <v>5.9421422986708432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64.25</v>
      </c>
      <c r="T11">
        <v>65.900000000000006</v>
      </c>
      <c r="U11">
        <v>63.8</v>
      </c>
      <c r="V11">
        <v>64.25</v>
      </c>
      <c r="W11">
        <v>0.54999999999999716</v>
      </c>
      <c r="X11">
        <v>0.86342229199371601</v>
      </c>
      <c r="Y11" s="1">
        <f t="shared" si="11"/>
        <v>0</v>
      </c>
      <c r="Z11" s="1">
        <f t="shared" si="12"/>
        <v>0</v>
      </c>
      <c r="AA11" s="1">
        <f t="shared" si="13"/>
        <v>2.5680933852140169</v>
      </c>
      <c r="AB11" s="1">
        <f t="shared" si="14"/>
        <v>0.70038910505837015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62.1</v>
      </c>
      <c r="AJ11">
        <v>64.599999999999994</v>
      </c>
      <c r="AK11">
        <v>61.85</v>
      </c>
      <c r="AL11">
        <v>63.7</v>
      </c>
      <c r="AM11">
        <v>0.70000000000000284</v>
      </c>
      <c r="AN11">
        <v>1.111111111111116</v>
      </c>
      <c r="AO11" s="1">
        <f t="shared" si="21"/>
        <v>2.5764895330112743</v>
      </c>
      <c r="AP11" s="1">
        <f t="shared" si="22"/>
        <v>2.5764895330112743</v>
      </c>
      <c r="AQ11" s="1">
        <f t="shared" si="23"/>
        <v>1.4128728414442566</v>
      </c>
      <c r="AR11" s="1">
        <f t="shared" si="24"/>
        <v>0.40257648953301123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129</v>
      </c>
      <c r="C12">
        <v>130.94999999999999</v>
      </c>
      <c r="D12">
        <v>125</v>
      </c>
      <c r="E12">
        <v>127.4</v>
      </c>
      <c r="F12">
        <v>-1.9000000000000059</v>
      </c>
      <c r="G12">
        <v>-1.46945088940449</v>
      </c>
      <c r="H12" s="1">
        <f t="shared" si="0"/>
        <v>-1.2403100775193754</v>
      </c>
      <c r="I12" s="1">
        <f t="shared" si="1"/>
        <v>1.2403100775193754</v>
      </c>
      <c r="J12" s="1">
        <f t="shared" si="2"/>
        <v>1.5116279069767353</v>
      </c>
      <c r="K12" s="1">
        <f t="shared" si="3"/>
        <v>1.883830455259031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132</v>
      </c>
      <c r="T12">
        <v>132.9</v>
      </c>
      <c r="U12">
        <v>128.6</v>
      </c>
      <c r="V12">
        <v>129.30000000000001</v>
      </c>
      <c r="W12">
        <v>-0.59999999999999432</v>
      </c>
      <c r="X12">
        <v>-0.46189376443417568</v>
      </c>
      <c r="Y12" s="1">
        <f t="shared" si="11"/>
        <v>-2.045454545454537</v>
      </c>
      <c r="Z12" s="1">
        <f t="shared" si="12"/>
        <v>2.045454545454537</v>
      </c>
      <c r="AA12" s="1">
        <f t="shared" si="13"/>
        <v>0.6818181818181861</v>
      </c>
      <c r="AB12" s="1">
        <f t="shared" si="14"/>
        <v>0.54137664346482361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130.5</v>
      </c>
      <c r="AJ12">
        <v>132.75</v>
      </c>
      <c r="AK12">
        <v>129</v>
      </c>
      <c r="AL12">
        <v>129.9</v>
      </c>
      <c r="AM12">
        <v>-0.34999999999999432</v>
      </c>
      <c r="AN12">
        <v>-0.26871401151631041</v>
      </c>
      <c r="AO12" s="1">
        <f t="shared" si="21"/>
        <v>-0.4597701149425244</v>
      </c>
      <c r="AP12" s="1">
        <f t="shared" si="22"/>
        <v>0.4597701149425244</v>
      </c>
      <c r="AQ12" s="1">
        <f t="shared" si="23"/>
        <v>1.7241379310344827</v>
      </c>
      <c r="AR12" s="1">
        <f t="shared" si="24"/>
        <v>0.69284064665127454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1446</v>
      </c>
      <c r="C13">
        <v>1454</v>
      </c>
      <c r="D13">
        <v>1399.4</v>
      </c>
      <c r="E13">
        <v>1436.2</v>
      </c>
      <c r="F13">
        <v>-10.549999999999949</v>
      </c>
      <c r="G13">
        <v>-0.72922066701226573</v>
      </c>
      <c r="H13" s="1">
        <f t="shared" si="0"/>
        <v>-0.67773167358229292</v>
      </c>
      <c r="I13" s="1">
        <f t="shared" si="1"/>
        <v>0.67773167358229292</v>
      </c>
      <c r="J13" s="1">
        <f t="shared" si="2"/>
        <v>0.55325034578146615</v>
      </c>
      <c r="K13" s="1">
        <f t="shared" si="3"/>
        <v>2.5623172260130866</v>
      </c>
      <c r="L13" s="1" t="str">
        <f t="shared" si="4"/>
        <v>NO</v>
      </c>
      <c r="M13" t="str">
        <f t="shared" si="5"/>
        <v>YES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1475</v>
      </c>
      <c r="T13">
        <v>1475</v>
      </c>
      <c r="U13">
        <v>1441.85</v>
      </c>
      <c r="V13">
        <v>1446.75</v>
      </c>
      <c r="W13">
        <v>2.9000000000000909</v>
      </c>
      <c r="X13">
        <v>0.20085188904665241</v>
      </c>
      <c r="Y13" s="1">
        <f t="shared" si="11"/>
        <v>-1.9152542372881356</v>
      </c>
      <c r="Z13" s="1">
        <f t="shared" si="12"/>
        <v>1.9152542372881356</v>
      </c>
      <c r="AA13" s="1">
        <f t="shared" si="13"/>
        <v>0</v>
      </c>
      <c r="AB13" s="1">
        <f t="shared" si="14"/>
        <v>0.33869016761707904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1455</v>
      </c>
      <c r="AJ13">
        <v>1464.65</v>
      </c>
      <c r="AK13">
        <v>1435</v>
      </c>
      <c r="AL13">
        <v>1443.85</v>
      </c>
      <c r="AM13">
        <v>-13.5</v>
      </c>
      <c r="AN13">
        <v>-0.92633890280303299</v>
      </c>
      <c r="AO13" s="1">
        <f t="shared" si="21"/>
        <v>-0.76632302405498909</v>
      </c>
      <c r="AP13" s="1">
        <f t="shared" si="22"/>
        <v>0.76632302405498909</v>
      </c>
      <c r="AQ13" s="1">
        <f t="shared" si="23"/>
        <v>0.66323024054983448</v>
      </c>
      <c r="AR13" s="1">
        <f t="shared" si="24"/>
        <v>0.61294455795268965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1851</v>
      </c>
      <c r="C14">
        <v>1857.5</v>
      </c>
      <c r="D14">
        <v>1835</v>
      </c>
      <c r="E14">
        <v>1837.65</v>
      </c>
      <c r="F14">
        <v>-21.949999999999822</v>
      </c>
      <c r="G14">
        <v>-1.1803613680361269</v>
      </c>
      <c r="H14" s="1">
        <f t="shared" si="0"/>
        <v>-0.72123176661263688</v>
      </c>
      <c r="I14" s="1">
        <f t="shared" si="1"/>
        <v>0.72123176661263688</v>
      </c>
      <c r="J14" s="1">
        <f t="shared" si="2"/>
        <v>0.35116153430578068</v>
      </c>
      <c r="K14" s="1">
        <f t="shared" si="3"/>
        <v>0.14420591516339296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1891</v>
      </c>
      <c r="T14">
        <v>1897.9</v>
      </c>
      <c r="U14">
        <v>1846</v>
      </c>
      <c r="V14">
        <v>1859.6</v>
      </c>
      <c r="W14">
        <v>-2.1500000000000909</v>
      </c>
      <c r="X14">
        <v>-0.1154827447294261</v>
      </c>
      <c r="Y14" s="1">
        <f t="shared" si="11"/>
        <v>-1.6604970914859911</v>
      </c>
      <c r="Z14" s="1">
        <f t="shared" si="12"/>
        <v>1.6604970914859911</v>
      </c>
      <c r="AA14" s="1">
        <f t="shared" si="13"/>
        <v>0.3648863035431037</v>
      </c>
      <c r="AB14" s="1">
        <f t="shared" si="14"/>
        <v>0.7313400731340024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1872</v>
      </c>
      <c r="AJ14">
        <v>1892</v>
      </c>
      <c r="AK14">
        <v>1840</v>
      </c>
      <c r="AL14">
        <v>1861.75</v>
      </c>
      <c r="AM14">
        <v>-10</v>
      </c>
      <c r="AN14">
        <v>-0.53425938293041264</v>
      </c>
      <c r="AO14" s="1">
        <f t="shared" si="21"/>
        <v>-0.54754273504273498</v>
      </c>
      <c r="AP14" s="1">
        <f t="shared" si="22"/>
        <v>0.54754273504273498</v>
      </c>
      <c r="AQ14" s="1">
        <f t="shared" si="23"/>
        <v>1.0683760683760684</v>
      </c>
      <c r="AR14" s="1">
        <f t="shared" si="24"/>
        <v>1.1682556734255405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902</v>
      </c>
      <c r="C15">
        <v>909</v>
      </c>
      <c r="D15">
        <v>874</v>
      </c>
      <c r="E15">
        <v>896</v>
      </c>
      <c r="F15">
        <v>-6.1000000000000227</v>
      </c>
      <c r="G15">
        <v>-0.67619997782951147</v>
      </c>
      <c r="H15" s="1">
        <f t="shared" si="0"/>
        <v>-0.66518847006651882</v>
      </c>
      <c r="I15" s="1">
        <f t="shared" si="1"/>
        <v>0.66518847006651882</v>
      </c>
      <c r="J15" s="1">
        <f t="shared" si="2"/>
        <v>0.77605321507760539</v>
      </c>
      <c r="K15" s="1">
        <f t="shared" si="3"/>
        <v>2.4553571428571428</v>
      </c>
      <c r="L15" s="1" t="str">
        <f t="shared" si="4"/>
        <v>NO</v>
      </c>
      <c r="M15" t="str">
        <f t="shared" si="5"/>
        <v>YES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918.85</v>
      </c>
      <c r="T15">
        <v>920</v>
      </c>
      <c r="U15">
        <v>897.25</v>
      </c>
      <c r="V15">
        <v>902.1</v>
      </c>
      <c r="W15">
        <v>-12.149999999999981</v>
      </c>
      <c r="X15">
        <v>-1.328958162428217</v>
      </c>
      <c r="Y15" s="1">
        <f t="shared" si="11"/>
        <v>-1.8229308374598681</v>
      </c>
      <c r="Z15" s="1">
        <f t="shared" si="12"/>
        <v>1.8229308374598681</v>
      </c>
      <c r="AA15" s="1">
        <f t="shared" si="13"/>
        <v>0.12515644555694372</v>
      </c>
      <c r="AB15" s="1">
        <f t="shared" si="14"/>
        <v>0.53763440860215306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890</v>
      </c>
      <c r="AJ15">
        <v>919.9</v>
      </c>
      <c r="AK15">
        <v>883.5</v>
      </c>
      <c r="AL15">
        <v>914.25</v>
      </c>
      <c r="AM15">
        <v>15.200000000000051</v>
      </c>
      <c r="AN15">
        <v>1.690673488682503</v>
      </c>
      <c r="AO15" s="1">
        <f t="shared" si="21"/>
        <v>2.7247191011235952</v>
      </c>
      <c r="AP15" s="1">
        <f t="shared" si="22"/>
        <v>2.7247191011235952</v>
      </c>
      <c r="AQ15" s="1">
        <f t="shared" si="23"/>
        <v>0.61799289034727678</v>
      </c>
      <c r="AR15" s="1">
        <f t="shared" si="24"/>
        <v>0.7303370786516854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2339.35</v>
      </c>
      <c r="C16">
        <v>2389</v>
      </c>
      <c r="D16">
        <v>2335</v>
      </c>
      <c r="E16">
        <v>2353.6999999999998</v>
      </c>
      <c r="F16">
        <v>4.3499999999999091</v>
      </c>
      <c r="G16">
        <v>0.18515759678208479</v>
      </c>
      <c r="H16" s="1">
        <f t="shared" si="0"/>
        <v>0.61341825720819498</v>
      </c>
      <c r="I16" s="1">
        <f t="shared" si="1"/>
        <v>0.61341825720819498</v>
      </c>
      <c r="J16" s="1">
        <f t="shared" si="2"/>
        <v>1.4997663253600793</v>
      </c>
      <c r="K16" s="1">
        <f t="shared" si="3"/>
        <v>0.18594908842199367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2364.6</v>
      </c>
      <c r="T16">
        <v>2380</v>
      </c>
      <c r="U16">
        <v>2320.1</v>
      </c>
      <c r="V16">
        <v>2349.35</v>
      </c>
      <c r="W16">
        <v>-1.3499999999999091</v>
      </c>
      <c r="X16">
        <v>-5.7429701790952019E-2</v>
      </c>
      <c r="Y16" s="1">
        <f t="shared" si="11"/>
        <v>-0.64492937494713698</v>
      </c>
      <c r="Z16" s="1">
        <f t="shared" si="12"/>
        <v>0.64492937494713698</v>
      </c>
      <c r="AA16" s="1">
        <f t="shared" si="13"/>
        <v>0.65127294256957169</v>
      </c>
      <c r="AB16" s="1">
        <f t="shared" si="14"/>
        <v>1.2450252197416307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2329</v>
      </c>
      <c r="AJ16">
        <v>2357</v>
      </c>
      <c r="AK16">
        <v>2317.25</v>
      </c>
      <c r="AL16">
        <v>2350.6999999999998</v>
      </c>
      <c r="AM16">
        <v>17.599999999999909</v>
      </c>
      <c r="AN16">
        <v>0.75436115040075047</v>
      </c>
      <c r="AO16" s="1">
        <f t="shared" si="21"/>
        <v>0.93173035637611934</v>
      </c>
      <c r="AP16" s="1">
        <f t="shared" si="22"/>
        <v>0.93173035637611934</v>
      </c>
      <c r="AQ16" s="1">
        <f t="shared" si="23"/>
        <v>0.26800527502446853</v>
      </c>
      <c r="AR16" s="1">
        <f t="shared" si="24"/>
        <v>0.50450837269214255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647.95000000000005</v>
      </c>
      <c r="C17">
        <v>650</v>
      </c>
      <c r="D17">
        <v>635.79999999999995</v>
      </c>
      <c r="E17">
        <v>641.29999999999995</v>
      </c>
      <c r="F17">
        <v>-6.5500000000000682</v>
      </c>
      <c r="G17">
        <v>-1.011036505363907</v>
      </c>
      <c r="H17" s="1">
        <f t="shared" si="0"/>
        <v>-1.0263137587776976</v>
      </c>
      <c r="I17" s="1">
        <f t="shared" si="1"/>
        <v>1.0263137587776976</v>
      </c>
      <c r="J17" s="1">
        <f t="shared" si="2"/>
        <v>0.31638243691642171</v>
      </c>
      <c r="K17" s="1">
        <f t="shared" si="3"/>
        <v>0.85763293310463129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642.9</v>
      </c>
      <c r="T17">
        <v>651.54999999999995</v>
      </c>
      <c r="U17">
        <v>640.85</v>
      </c>
      <c r="V17">
        <v>647.85</v>
      </c>
      <c r="W17">
        <v>7.6000000000000227</v>
      </c>
      <c r="X17">
        <v>1.187036313939871</v>
      </c>
      <c r="Y17" s="1">
        <f t="shared" si="11"/>
        <v>0.76994867008866785</v>
      </c>
      <c r="Z17" s="1">
        <f t="shared" si="12"/>
        <v>0.76994867008866785</v>
      </c>
      <c r="AA17" s="1">
        <f t="shared" si="13"/>
        <v>0.57111985799180853</v>
      </c>
      <c r="AB17" s="1">
        <f t="shared" si="14"/>
        <v>0.31886763104681204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656</v>
      </c>
      <c r="AJ17">
        <v>657.9</v>
      </c>
      <c r="AK17">
        <v>635</v>
      </c>
      <c r="AL17">
        <v>640.25</v>
      </c>
      <c r="AM17">
        <v>-15.350000000000019</v>
      </c>
      <c r="AN17">
        <v>-2.3413666870042742</v>
      </c>
      <c r="AO17" s="1">
        <f t="shared" si="21"/>
        <v>-2.4009146341463414</v>
      </c>
      <c r="AP17" s="1">
        <f t="shared" si="22"/>
        <v>2.4009146341463414</v>
      </c>
      <c r="AQ17" s="1">
        <f t="shared" si="23"/>
        <v>0.28963414634145995</v>
      </c>
      <c r="AR17" s="1">
        <f t="shared" si="24"/>
        <v>0.81999219055056627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1381</v>
      </c>
      <c r="C18">
        <v>1405.55</v>
      </c>
      <c r="D18">
        <v>1359.25</v>
      </c>
      <c r="E18">
        <v>1365.05</v>
      </c>
      <c r="F18">
        <v>-23.10000000000014</v>
      </c>
      <c r="G18">
        <v>-1.6640852933760859</v>
      </c>
      <c r="H18" s="1">
        <f t="shared" si="0"/>
        <v>-1.154960173787114</v>
      </c>
      <c r="I18" s="1">
        <f t="shared" si="1"/>
        <v>1.154960173787114</v>
      </c>
      <c r="J18" s="1">
        <f t="shared" si="2"/>
        <v>1.7776973207820388</v>
      </c>
      <c r="K18" s="1">
        <f t="shared" si="3"/>
        <v>0.42489286106735691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1453</v>
      </c>
      <c r="T18">
        <v>1480</v>
      </c>
      <c r="U18">
        <v>1376.3</v>
      </c>
      <c r="V18">
        <v>1388.15</v>
      </c>
      <c r="W18">
        <v>-49.349999999999909</v>
      </c>
      <c r="X18">
        <v>-3.433043478260863</v>
      </c>
      <c r="Y18" s="1">
        <f t="shared" si="11"/>
        <v>-4.4631796283551211</v>
      </c>
      <c r="Z18" s="1">
        <f t="shared" si="12"/>
        <v>4.4631796283551211</v>
      </c>
      <c r="AA18" s="1">
        <f t="shared" si="13"/>
        <v>1.8582243633860975</v>
      </c>
      <c r="AB18" s="1">
        <f t="shared" si="14"/>
        <v>0.85365414400462025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1411.8</v>
      </c>
      <c r="AJ18">
        <v>1444</v>
      </c>
      <c r="AK18">
        <v>1405.5</v>
      </c>
      <c r="AL18">
        <v>1437.5</v>
      </c>
      <c r="AM18">
        <v>25.700000000000049</v>
      </c>
      <c r="AN18">
        <v>1.820371157387735</v>
      </c>
      <c r="AO18" s="1">
        <f t="shared" si="21"/>
        <v>1.8203711573877353</v>
      </c>
      <c r="AP18" s="1">
        <f t="shared" si="22"/>
        <v>1.8203711573877353</v>
      </c>
      <c r="AQ18" s="1">
        <f t="shared" si="23"/>
        <v>0.4521739130434782</v>
      </c>
      <c r="AR18" s="1">
        <f t="shared" si="24"/>
        <v>0.44623884402889608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111</v>
      </c>
      <c r="C19">
        <v>111</v>
      </c>
      <c r="D19">
        <v>107.2</v>
      </c>
      <c r="E19">
        <v>108.45</v>
      </c>
      <c r="F19">
        <v>-2.5499999999999972</v>
      </c>
      <c r="G19">
        <v>-2.2972972972972951</v>
      </c>
      <c r="H19" s="1">
        <f t="shared" si="0"/>
        <v>-2.2972972972972947</v>
      </c>
      <c r="I19" s="1">
        <f t="shared" si="1"/>
        <v>2.2972972972972947</v>
      </c>
      <c r="J19" s="1">
        <f t="shared" si="2"/>
        <v>0</v>
      </c>
      <c r="K19" s="1">
        <f t="shared" si="3"/>
        <v>1.152604887044721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114.8</v>
      </c>
      <c r="T19">
        <v>114.95</v>
      </c>
      <c r="U19">
        <v>110.7</v>
      </c>
      <c r="V19">
        <v>111</v>
      </c>
      <c r="W19">
        <v>-1.2999999999999969</v>
      </c>
      <c r="X19">
        <v>-1.157613535173639</v>
      </c>
      <c r="Y19" s="1">
        <f t="shared" si="11"/>
        <v>-3.3101045296167224</v>
      </c>
      <c r="Z19" s="1">
        <f t="shared" si="12"/>
        <v>3.3101045296167224</v>
      </c>
      <c r="AA19" s="1">
        <f t="shared" si="13"/>
        <v>0.13066202090592829</v>
      </c>
      <c r="AB19" s="1">
        <f t="shared" si="14"/>
        <v>0.27027027027026773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108.7</v>
      </c>
      <c r="AJ19">
        <v>113.35</v>
      </c>
      <c r="AK19">
        <v>107.25</v>
      </c>
      <c r="AL19">
        <v>112.3</v>
      </c>
      <c r="AM19">
        <v>3.5499999999999972</v>
      </c>
      <c r="AN19">
        <v>3.2643678160919518</v>
      </c>
      <c r="AO19" s="1">
        <f t="shared" si="21"/>
        <v>3.3118675252989829</v>
      </c>
      <c r="AP19" s="1">
        <f t="shared" si="22"/>
        <v>3.3118675252989829</v>
      </c>
      <c r="AQ19" s="1">
        <f t="shared" si="23"/>
        <v>0.93499554764024684</v>
      </c>
      <c r="AR19" s="1">
        <f t="shared" si="24"/>
        <v>1.3339466421343171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51.65</v>
      </c>
      <c r="C20">
        <v>51.85</v>
      </c>
      <c r="D20">
        <v>48.45</v>
      </c>
      <c r="E20">
        <v>48.6</v>
      </c>
      <c r="F20">
        <v>-3.850000000000001</v>
      </c>
      <c r="G20">
        <v>-7.3403241182078194</v>
      </c>
      <c r="H20" s="1">
        <f t="shared" si="0"/>
        <v>-5.9051306873184846</v>
      </c>
      <c r="I20" s="1">
        <f t="shared" si="1"/>
        <v>5.9051306873184846</v>
      </c>
      <c r="J20" s="1">
        <f t="shared" si="2"/>
        <v>0.38722168441433275</v>
      </c>
      <c r="K20" s="1">
        <f t="shared" si="3"/>
        <v>0.30864197530863907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55</v>
      </c>
      <c r="T20">
        <v>55.5</v>
      </c>
      <c r="U20">
        <v>51.8</v>
      </c>
      <c r="V20">
        <v>52.45</v>
      </c>
      <c r="W20">
        <v>-1</v>
      </c>
      <c r="X20">
        <v>-1.870907390084191</v>
      </c>
      <c r="Y20" s="1">
        <f t="shared" si="11"/>
        <v>-4.6363636363636314</v>
      </c>
      <c r="Z20" s="1">
        <f t="shared" si="12"/>
        <v>4.6363636363636314</v>
      </c>
      <c r="AA20" s="1">
        <f t="shared" si="13"/>
        <v>0.90909090909090906</v>
      </c>
      <c r="AB20" s="1">
        <f t="shared" si="14"/>
        <v>1.2392755004766551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54</v>
      </c>
      <c r="AJ20">
        <v>54.8</v>
      </c>
      <c r="AK20">
        <v>52.5</v>
      </c>
      <c r="AL20">
        <v>53.45</v>
      </c>
      <c r="AM20">
        <v>-0.69999999999999574</v>
      </c>
      <c r="AN20">
        <v>-1.2927054478300939</v>
      </c>
      <c r="AO20" s="1">
        <f t="shared" si="21"/>
        <v>-1.0185185185185133</v>
      </c>
      <c r="AP20" s="1">
        <f t="shared" si="22"/>
        <v>1.0185185185185133</v>
      </c>
      <c r="AQ20" s="1">
        <f t="shared" si="23"/>
        <v>1.4814814814814761</v>
      </c>
      <c r="AR20" s="1">
        <f t="shared" si="24"/>
        <v>1.7773620205799863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955</v>
      </c>
      <c r="C21">
        <v>958</v>
      </c>
      <c r="D21">
        <v>930.45</v>
      </c>
      <c r="E21">
        <v>955.35</v>
      </c>
      <c r="F21">
        <v>-7.8999999999999773</v>
      </c>
      <c r="G21">
        <v>-0.82014015053205069</v>
      </c>
      <c r="H21" s="1">
        <f t="shared" si="0"/>
        <v>3.6649214659688248E-2</v>
      </c>
      <c r="I21" s="1">
        <f t="shared" si="1"/>
        <v>3.6649214659688248E-2</v>
      </c>
      <c r="J21" s="1">
        <f t="shared" si="2"/>
        <v>0.27738525147851334</v>
      </c>
      <c r="K21" s="1">
        <f t="shared" si="3"/>
        <v>2.5706806282722465</v>
      </c>
      <c r="L21" s="1" t="str">
        <f t="shared" si="4"/>
        <v>YES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970</v>
      </c>
      <c r="T21">
        <v>985</v>
      </c>
      <c r="U21">
        <v>945</v>
      </c>
      <c r="V21">
        <v>963.25</v>
      </c>
      <c r="W21">
        <v>0.39999999999997732</v>
      </c>
      <c r="X21">
        <v>4.1543334891206027E-2</v>
      </c>
      <c r="Y21" s="1">
        <f t="shared" si="11"/>
        <v>-0.6958762886597939</v>
      </c>
      <c r="Z21" s="1">
        <f t="shared" si="12"/>
        <v>0.6958762886597939</v>
      </c>
      <c r="AA21" s="1">
        <f t="shared" si="13"/>
        <v>1.5463917525773196</v>
      </c>
      <c r="AB21" s="1">
        <f t="shared" si="14"/>
        <v>1.8946275629379703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926</v>
      </c>
      <c r="AJ21">
        <v>970</v>
      </c>
      <c r="AK21">
        <v>926</v>
      </c>
      <c r="AL21">
        <v>962.85</v>
      </c>
      <c r="AM21">
        <v>28.149999999999981</v>
      </c>
      <c r="AN21">
        <v>3.011661495667056</v>
      </c>
      <c r="AO21" s="1">
        <f t="shared" si="21"/>
        <v>3.9794816414686851</v>
      </c>
      <c r="AP21" s="1">
        <f t="shared" si="22"/>
        <v>3.9794816414686851</v>
      </c>
      <c r="AQ21" s="1">
        <f t="shared" si="23"/>
        <v>0.74258711118034759</v>
      </c>
      <c r="AR21" s="1">
        <f t="shared" si="24"/>
        <v>0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4539</v>
      </c>
      <c r="C22">
        <v>4539</v>
      </c>
      <c r="D22">
        <v>4415</v>
      </c>
      <c r="E22">
        <v>4455</v>
      </c>
      <c r="F22">
        <v>-31</v>
      </c>
      <c r="G22">
        <v>-0.69103878733838608</v>
      </c>
      <c r="H22" s="1">
        <f t="shared" si="0"/>
        <v>-1.8506278916060808</v>
      </c>
      <c r="I22" s="1">
        <f t="shared" si="1"/>
        <v>1.8506278916060808</v>
      </c>
      <c r="J22" s="1">
        <f t="shared" si="2"/>
        <v>0</v>
      </c>
      <c r="K22" s="1">
        <f t="shared" si="3"/>
        <v>0.89786756453423133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4547</v>
      </c>
      <c r="T22">
        <v>4550</v>
      </c>
      <c r="U22">
        <v>4470</v>
      </c>
      <c r="V22">
        <v>4486</v>
      </c>
      <c r="W22">
        <v>-15.89999999999964</v>
      </c>
      <c r="X22">
        <v>-0.35318421111085618</v>
      </c>
      <c r="Y22" s="1">
        <f t="shared" si="11"/>
        <v>-1.341543875082472</v>
      </c>
      <c r="Z22" s="1">
        <f t="shared" si="12"/>
        <v>1.341543875082472</v>
      </c>
      <c r="AA22" s="1">
        <f t="shared" si="13"/>
        <v>6.5977567627006822E-2</v>
      </c>
      <c r="AB22" s="1">
        <f t="shared" si="14"/>
        <v>0.35666518056174767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4565</v>
      </c>
      <c r="AJ22">
        <v>4565</v>
      </c>
      <c r="AK22">
        <v>4489.05</v>
      </c>
      <c r="AL22">
        <v>4501.8999999999996</v>
      </c>
      <c r="AM22">
        <v>-70.800000000000182</v>
      </c>
      <c r="AN22">
        <v>-1.5483193736742009</v>
      </c>
      <c r="AO22" s="1">
        <f t="shared" si="21"/>
        <v>-1.3822562979189565</v>
      </c>
      <c r="AP22" s="1">
        <f t="shared" si="22"/>
        <v>1.3822562979189565</v>
      </c>
      <c r="AQ22" s="1">
        <f t="shared" si="23"/>
        <v>0</v>
      </c>
      <c r="AR22" s="1">
        <f t="shared" si="24"/>
        <v>0.28543503853927132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YES</v>
      </c>
    </row>
    <row r="23" spans="1:50" x14ac:dyDescent="0.25">
      <c r="A23" t="s">
        <v>71</v>
      </c>
      <c r="B23">
        <v>1238.75</v>
      </c>
      <c r="C23">
        <v>1262</v>
      </c>
      <c r="D23">
        <v>1220.05</v>
      </c>
      <c r="E23">
        <v>1244.5</v>
      </c>
      <c r="F23">
        <v>1.9000000000000909</v>
      </c>
      <c r="G23">
        <v>0.1529051987767657</v>
      </c>
      <c r="H23" s="1">
        <f t="shared" si="0"/>
        <v>0.46417759838546918</v>
      </c>
      <c r="I23" s="1">
        <f t="shared" si="1"/>
        <v>0.46417759838546918</v>
      </c>
      <c r="J23" s="1">
        <f t="shared" si="2"/>
        <v>1.4061872237846524</v>
      </c>
      <c r="K23" s="1">
        <f t="shared" si="3"/>
        <v>1.5095862764883994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1243</v>
      </c>
      <c r="T23">
        <v>1268.1500000000001</v>
      </c>
      <c r="U23">
        <v>1234.05</v>
      </c>
      <c r="V23">
        <v>1242.5999999999999</v>
      </c>
      <c r="W23">
        <v>5.6499999999998636</v>
      </c>
      <c r="X23">
        <v>0.45676866486113932</v>
      </c>
      <c r="Y23" s="1">
        <f t="shared" si="11"/>
        <v>-3.2180209171366929E-2</v>
      </c>
      <c r="Z23" s="1">
        <f t="shared" si="12"/>
        <v>3.2180209171366929E-2</v>
      </c>
      <c r="AA23" s="1">
        <f t="shared" si="13"/>
        <v>2.0233306516492431</v>
      </c>
      <c r="AB23" s="1">
        <f t="shared" si="14"/>
        <v>0.68807339449540927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1250</v>
      </c>
      <c r="AJ23">
        <v>1250.05</v>
      </c>
      <c r="AK23">
        <v>1216</v>
      </c>
      <c r="AL23">
        <v>1236.95</v>
      </c>
      <c r="AM23">
        <v>-18.549999999999951</v>
      </c>
      <c r="AN23">
        <v>-1.477499004380721</v>
      </c>
      <c r="AO23" s="1">
        <f t="shared" si="21"/>
        <v>-1.0439999999999963</v>
      </c>
      <c r="AP23" s="1">
        <f t="shared" si="22"/>
        <v>1.0439999999999963</v>
      </c>
      <c r="AQ23" s="1">
        <f t="shared" si="23"/>
        <v>3.9999999999963624E-3</v>
      </c>
      <c r="AR23" s="1">
        <f t="shared" si="24"/>
        <v>1.6936820405028534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51.65</v>
      </c>
      <c r="C24">
        <v>51.65</v>
      </c>
      <c r="D24">
        <v>49.4</v>
      </c>
      <c r="E24">
        <v>49.65</v>
      </c>
      <c r="F24">
        <v>-1.7000000000000031</v>
      </c>
      <c r="G24">
        <v>-3.310613437195721</v>
      </c>
      <c r="H24" s="1">
        <f t="shared" si="0"/>
        <v>-3.8722168441432716</v>
      </c>
      <c r="I24" s="1">
        <f t="shared" si="1"/>
        <v>3.8722168441432716</v>
      </c>
      <c r="J24" s="1">
        <f t="shared" si="2"/>
        <v>0</v>
      </c>
      <c r="K24" s="1">
        <f t="shared" si="3"/>
        <v>0.50352467270896273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51.2</v>
      </c>
      <c r="T24">
        <v>52.3</v>
      </c>
      <c r="U24">
        <v>50.2</v>
      </c>
      <c r="V24">
        <v>51.35</v>
      </c>
      <c r="W24">
        <v>1.100000000000001</v>
      </c>
      <c r="X24">
        <v>2.1890547263681621</v>
      </c>
      <c r="Y24" s="1">
        <f t="shared" si="11"/>
        <v>0.29296874999999722</v>
      </c>
      <c r="Z24" s="1">
        <f t="shared" si="12"/>
        <v>0.29296874999999722</v>
      </c>
      <c r="AA24" s="1">
        <f t="shared" si="13"/>
        <v>1.8500486854917151</v>
      </c>
      <c r="AB24" s="1">
        <f t="shared" si="14"/>
        <v>1.953125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55.9</v>
      </c>
      <c r="AJ24">
        <v>58.5</v>
      </c>
      <c r="AK24">
        <v>48.3</v>
      </c>
      <c r="AL24">
        <v>50.25</v>
      </c>
      <c r="AM24">
        <v>-4.75</v>
      </c>
      <c r="AN24">
        <v>-8.6363636363636367</v>
      </c>
      <c r="AO24" s="1">
        <f t="shared" si="21"/>
        <v>-10.107334525939175</v>
      </c>
      <c r="AP24" s="1">
        <f t="shared" si="22"/>
        <v>10.107334525939175</v>
      </c>
      <c r="AQ24" s="1">
        <f t="shared" si="23"/>
        <v>4.6511627906976774</v>
      </c>
      <c r="AR24" s="1">
        <f t="shared" si="24"/>
        <v>3.8805970149253786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1317</v>
      </c>
      <c r="C25">
        <v>1323.1</v>
      </c>
      <c r="D25">
        <v>1290.7</v>
      </c>
      <c r="E25">
        <v>1312.4</v>
      </c>
      <c r="F25">
        <v>-13.19999999999982</v>
      </c>
      <c r="G25">
        <v>-0.99577549788773534</v>
      </c>
      <c r="H25" s="1">
        <f t="shared" si="0"/>
        <v>-0.34927866362945398</v>
      </c>
      <c r="I25" s="1">
        <f t="shared" si="1"/>
        <v>0.34927866362945398</v>
      </c>
      <c r="J25" s="1">
        <f t="shared" si="2"/>
        <v>0.46317388003036514</v>
      </c>
      <c r="K25" s="1">
        <f t="shared" si="3"/>
        <v>1.6534593111856173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1327</v>
      </c>
      <c r="T25">
        <v>1342</v>
      </c>
      <c r="U25">
        <v>1317.65</v>
      </c>
      <c r="V25">
        <v>1325.6</v>
      </c>
      <c r="W25">
        <v>6.5499999999999554</v>
      </c>
      <c r="X25">
        <v>0.49656950077707102</v>
      </c>
      <c r="Y25" s="1">
        <f t="shared" si="11"/>
        <v>-0.10550113036926081</v>
      </c>
      <c r="Z25" s="1">
        <f t="shared" si="12"/>
        <v>0.10550113036926081</v>
      </c>
      <c r="AA25" s="1">
        <f t="shared" si="13"/>
        <v>1.1303692539562924</v>
      </c>
      <c r="AB25" s="1">
        <f t="shared" si="14"/>
        <v>0.59972842486419875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1330</v>
      </c>
      <c r="AJ25">
        <v>1340</v>
      </c>
      <c r="AK25">
        <v>1312</v>
      </c>
      <c r="AL25">
        <v>1319.05</v>
      </c>
      <c r="AM25">
        <v>-12.35000000000014</v>
      </c>
      <c r="AN25">
        <v>-0.92759501276852463</v>
      </c>
      <c r="AO25" s="1">
        <f t="shared" si="21"/>
        <v>-0.8233082706766951</v>
      </c>
      <c r="AP25" s="1">
        <f t="shared" si="22"/>
        <v>0.8233082706766951</v>
      </c>
      <c r="AQ25" s="1">
        <f t="shared" si="23"/>
        <v>0.75187969924812026</v>
      </c>
      <c r="AR25" s="1">
        <f t="shared" si="24"/>
        <v>0.5344755695386797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5948</v>
      </c>
      <c r="C26">
        <v>5950</v>
      </c>
      <c r="D26">
        <v>5710</v>
      </c>
      <c r="E26">
        <v>5860.7</v>
      </c>
      <c r="F26">
        <v>-100</v>
      </c>
      <c r="G26">
        <v>-1.6776553089402251</v>
      </c>
      <c r="H26" s="1">
        <f t="shared" si="0"/>
        <v>-1.4677202420981872</v>
      </c>
      <c r="I26" s="1">
        <f t="shared" si="1"/>
        <v>1.4677202420981872</v>
      </c>
      <c r="J26" s="1">
        <f t="shared" si="2"/>
        <v>3.3624747814391391E-2</v>
      </c>
      <c r="K26" s="1">
        <f t="shared" si="3"/>
        <v>2.5713651952838368</v>
      </c>
      <c r="L26" s="1" t="str">
        <f t="shared" si="4"/>
        <v>NO</v>
      </c>
      <c r="M26" t="str">
        <f t="shared" si="5"/>
        <v>YES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5975</v>
      </c>
      <c r="T26">
        <v>5999</v>
      </c>
      <c r="U26">
        <v>5920</v>
      </c>
      <c r="V26">
        <v>5960.7</v>
      </c>
      <c r="W26">
        <v>7.75</v>
      </c>
      <c r="X26">
        <v>0.1301875540698309</v>
      </c>
      <c r="Y26" s="1">
        <f t="shared" si="11"/>
        <v>-0.23933054393305742</v>
      </c>
      <c r="Z26" s="1">
        <f t="shared" si="12"/>
        <v>0.23933054393305742</v>
      </c>
      <c r="AA26" s="1">
        <f t="shared" si="13"/>
        <v>0.40167364016736407</v>
      </c>
      <c r="AB26" s="1">
        <f t="shared" si="14"/>
        <v>0.68280571073866858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5900</v>
      </c>
      <c r="AJ26">
        <v>5985</v>
      </c>
      <c r="AK26">
        <v>5828.7</v>
      </c>
      <c r="AL26">
        <v>5952.95</v>
      </c>
      <c r="AM26">
        <v>14.099999999999451</v>
      </c>
      <c r="AN26">
        <v>0.2374197024676403</v>
      </c>
      <c r="AO26" s="1">
        <f t="shared" si="21"/>
        <v>0.89745762711864097</v>
      </c>
      <c r="AP26" s="1">
        <f t="shared" si="22"/>
        <v>0.89745762711864097</v>
      </c>
      <c r="AQ26" s="1">
        <f t="shared" si="23"/>
        <v>0.53838853005652965</v>
      </c>
      <c r="AR26" s="1">
        <f t="shared" si="24"/>
        <v>1.2084745762711895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YES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84.95</v>
      </c>
      <c r="C27">
        <v>88.7</v>
      </c>
      <c r="D27">
        <v>84.3</v>
      </c>
      <c r="E27">
        <v>87.55</v>
      </c>
      <c r="F27">
        <v>2.25</v>
      </c>
      <c r="G27">
        <v>2.6377491207502932</v>
      </c>
      <c r="H27" s="1">
        <f t="shared" si="0"/>
        <v>3.0606238964096462</v>
      </c>
      <c r="I27" s="1">
        <f t="shared" si="1"/>
        <v>3.0606238964096462</v>
      </c>
      <c r="J27" s="1">
        <f t="shared" si="2"/>
        <v>1.3135351227869856</v>
      </c>
      <c r="K27" s="1">
        <f t="shared" si="3"/>
        <v>0.76515597410241987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84.95</v>
      </c>
      <c r="T27">
        <v>86.45</v>
      </c>
      <c r="U27">
        <v>83.8</v>
      </c>
      <c r="V27">
        <v>85.3</v>
      </c>
      <c r="W27">
        <v>1.5999999999999941</v>
      </c>
      <c r="X27">
        <v>1.911589008363195</v>
      </c>
      <c r="Y27" s="1">
        <f t="shared" si="11"/>
        <v>0.41200706297821577</v>
      </c>
      <c r="Z27" s="1">
        <f t="shared" si="12"/>
        <v>0.41200706297821577</v>
      </c>
      <c r="AA27" s="1">
        <f t="shared" si="13"/>
        <v>1.3481828839390455</v>
      </c>
      <c r="AB27" s="1">
        <f t="shared" si="14"/>
        <v>1.3537374926427377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81.95</v>
      </c>
      <c r="AJ27">
        <v>84.95</v>
      </c>
      <c r="AK27">
        <v>81</v>
      </c>
      <c r="AL27">
        <v>83.7</v>
      </c>
      <c r="AM27">
        <v>1.2000000000000031</v>
      </c>
      <c r="AN27">
        <v>1.4545454545454579</v>
      </c>
      <c r="AO27" s="1">
        <f t="shared" si="21"/>
        <v>2.1354484441732762</v>
      </c>
      <c r="AP27" s="1">
        <f t="shared" si="22"/>
        <v>2.1354484441732762</v>
      </c>
      <c r="AQ27" s="1">
        <f t="shared" si="23"/>
        <v>1.4934289127837514</v>
      </c>
      <c r="AR27" s="1">
        <f t="shared" si="24"/>
        <v>1.1592434411226391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350</v>
      </c>
      <c r="C28">
        <v>353.6</v>
      </c>
      <c r="D28">
        <v>309.25</v>
      </c>
      <c r="E28">
        <v>316.5</v>
      </c>
      <c r="F28">
        <v>-36</v>
      </c>
      <c r="G28">
        <v>-10.212765957446811</v>
      </c>
      <c r="H28" s="1">
        <f t="shared" si="0"/>
        <v>-9.5714285714285712</v>
      </c>
      <c r="I28" s="1">
        <f t="shared" si="1"/>
        <v>9.5714285714285712</v>
      </c>
      <c r="J28" s="1">
        <f t="shared" si="2"/>
        <v>1.0285714285714351</v>
      </c>
      <c r="K28" s="1">
        <f t="shared" si="3"/>
        <v>2.2906793048973144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363.2</v>
      </c>
      <c r="T28">
        <v>363.2</v>
      </c>
      <c r="U28">
        <v>350.45</v>
      </c>
      <c r="V28">
        <v>352.5</v>
      </c>
      <c r="W28">
        <v>-4.9499999999999886</v>
      </c>
      <c r="X28">
        <v>-1.384809064204781</v>
      </c>
      <c r="Y28" s="1">
        <f t="shared" si="11"/>
        <v>-2.9460352422907459</v>
      </c>
      <c r="Z28" s="1">
        <f t="shared" si="12"/>
        <v>2.9460352422907459</v>
      </c>
      <c r="AA28" s="1">
        <f t="shared" si="13"/>
        <v>0</v>
      </c>
      <c r="AB28" s="1">
        <f t="shared" si="14"/>
        <v>0.58156028368794643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351.95</v>
      </c>
      <c r="AJ28">
        <v>365</v>
      </c>
      <c r="AK28">
        <v>348.15</v>
      </c>
      <c r="AL28">
        <v>357.45</v>
      </c>
      <c r="AM28">
        <v>0.80000000000001137</v>
      </c>
      <c r="AN28">
        <v>0.22430954717510479</v>
      </c>
      <c r="AO28" s="1">
        <f t="shared" si="21"/>
        <v>1.5627219775536298</v>
      </c>
      <c r="AP28" s="1">
        <f t="shared" si="22"/>
        <v>1.5627219775536298</v>
      </c>
      <c r="AQ28" s="1">
        <f t="shared" si="23"/>
        <v>2.1121835221709362</v>
      </c>
      <c r="AR28" s="1">
        <f t="shared" si="24"/>
        <v>1.0796988208552385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36.200000000000003</v>
      </c>
      <c r="C29">
        <v>36.799999999999997</v>
      </c>
      <c r="D29">
        <v>35.35</v>
      </c>
      <c r="E29">
        <v>35.75</v>
      </c>
      <c r="F29">
        <v>-1.149999999999999</v>
      </c>
      <c r="G29">
        <v>-3.116531165311649</v>
      </c>
      <c r="H29" s="1">
        <f t="shared" si="0"/>
        <v>-1.2430939226519415</v>
      </c>
      <c r="I29" s="1">
        <f t="shared" si="1"/>
        <v>1.2430939226519415</v>
      </c>
      <c r="J29" s="1">
        <f t="shared" si="2"/>
        <v>1.6574585635358958</v>
      </c>
      <c r="K29" s="1">
        <f t="shared" si="3"/>
        <v>1.118881118881115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38.700000000000003</v>
      </c>
      <c r="T29">
        <v>38.700000000000003</v>
      </c>
      <c r="U29">
        <v>36.5</v>
      </c>
      <c r="V29">
        <v>36.9</v>
      </c>
      <c r="W29">
        <v>-0.95000000000000284</v>
      </c>
      <c r="X29">
        <v>-2.509907529722597</v>
      </c>
      <c r="Y29" s="1">
        <f t="shared" si="11"/>
        <v>-4.6511627906976845</v>
      </c>
      <c r="Z29" s="1">
        <f t="shared" si="12"/>
        <v>4.6511627906976845</v>
      </c>
      <c r="AA29" s="1">
        <f t="shared" si="13"/>
        <v>0</v>
      </c>
      <c r="AB29" s="1">
        <f t="shared" si="14"/>
        <v>1.0840108401083972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36.299999999999997</v>
      </c>
      <c r="AJ29">
        <v>38.5</v>
      </c>
      <c r="AK29">
        <v>35.549999999999997</v>
      </c>
      <c r="AL29">
        <v>37.85</v>
      </c>
      <c r="AM29">
        <v>1.5</v>
      </c>
      <c r="AN29">
        <v>4.1265474552957357</v>
      </c>
      <c r="AO29" s="1">
        <f t="shared" si="21"/>
        <v>4.2699724517906459</v>
      </c>
      <c r="AP29" s="1">
        <f t="shared" si="22"/>
        <v>4.2699724517906459</v>
      </c>
      <c r="AQ29" s="1">
        <f t="shared" si="23"/>
        <v>1.7173051519154519</v>
      </c>
      <c r="AR29" s="1">
        <f t="shared" si="24"/>
        <v>2.0661157024793391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2001</v>
      </c>
      <c r="C30">
        <v>2030</v>
      </c>
      <c r="D30">
        <v>1981</v>
      </c>
      <c r="E30">
        <v>2008.35</v>
      </c>
      <c r="F30">
        <v>0.1999999999998181</v>
      </c>
      <c r="G30">
        <v>9.9594153823080005E-3</v>
      </c>
      <c r="H30" s="1">
        <f t="shared" si="0"/>
        <v>0.36731634182908091</v>
      </c>
      <c r="I30" s="1">
        <f t="shared" si="1"/>
        <v>0.36731634182908091</v>
      </c>
      <c r="J30" s="1">
        <f t="shared" si="2"/>
        <v>1.0779993527024718</v>
      </c>
      <c r="K30" s="1">
        <f t="shared" si="3"/>
        <v>0.99950024987506247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2028</v>
      </c>
      <c r="T30">
        <v>2028</v>
      </c>
      <c r="U30">
        <v>1990</v>
      </c>
      <c r="V30">
        <v>2008.15</v>
      </c>
      <c r="W30">
        <v>12.900000000000089</v>
      </c>
      <c r="X30">
        <v>0.64653552186443253</v>
      </c>
      <c r="Y30" s="1">
        <f t="shared" si="11"/>
        <v>-0.97879684418145518</v>
      </c>
      <c r="Z30" s="1">
        <f t="shared" si="12"/>
        <v>0.97879684418145518</v>
      </c>
      <c r="AA30" s="1">
        <f t="shared" si="13"/>
        <v>0</v>
      </c>
      <c r="AB30" s="1">
        <f t="shared" si="14"/>
        <v>0.90381694594527751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2005</v>
      </c>
      <c r="AJ30">
        <v>2030.25</v>
      </c>
      <c r="AK30">
        <v>1989</v>
      </c>
      <c r="AL30">
        <v>1995.25</v>
      </c>
      <c r="AM30">
        <v>-26.349999999999909</v>
      </c>
      <c r="AN30">
        <v>-1.303423031262362</v>
      </c>
      <c r="AO30" s="1">
        <f t="shared" si="21"/>
        <v>-0.486284289276808</v>
      </c>
      <c r="AP30" s="1">
        <f t="shared" si="22"/>
        <v>0.486284289276808</v>
      </c>
      <c r="AQ30" s="1">
        <f t="shared" si="23"/>
        <v>1.2593516209476308</v>
      </c>
      <c r="AR30" s="1">
        <f t="shared" si="24"/>
        <v>0.31324395439168023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1049</v>
      </c>
      <c r="C31">
        <v>1064.9000000000001</v>
      </c>
      <c r="D31">
        <v>1017.3</v>
      </c>
      <c r="E31">
        <v>1039.9000000000001</v>
      </c>
      <c r="F31">
        <v>-5.4499999999998181</v>
      </c>
      <c r="G31">
        <v>-0.52135648347441699</v>
      </c>
      <c r="H31" s="1">
        <f t="shared" si="0"/>
        <v>-0.86749285033364243</v>
      </c>
      <c r="I31" s="1">
        <f t="shared" si="1"/>
        <v>0.86749285033364243</v>
      </c>
      <c r="J31" s="1">
        <f t="shared" si="2"/>
        <v>1.5157292659675967</v>
      </c>
      <c r="K31" s="1">
        <f t="shared" si="3"/>
        <v>2.1732858928743277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YES</v>
      </c>
      <c r="Q31" s="1" t="str">
        <f t="shared" si="9"/>
        <v>NO</v>
      </c>
      <c r="R31" s="1" t="str">
        <f t="shared" si="10"/>
        <v>NO</v>
      </c>
      <c r="S31">
        <v>1068</v>
      </c>
      <c r="T31">
        <v>1074.7</v>
      </c>
      <c r="U31">
        <v>1035.2</v>
      </c>
      <c r="V31">
        <v>1045.3499999999999</v>
      </c>
      <c r="W31">
        <v>-6.75</v>
      </c>
      <c r="X31">
        <v>-0.64157399486740818</v>
      </c>
      <c r="Y31" s="1">
        <f t="shared" si="11"/>
        <v>-2.1207865168539413</v>
      </c>
      <c r="Z31" s="1">
        <f t="shared" si="12"/>
        <v>2.1207865168539413</v>
      </c>
      <c r="AA31" s="1">
        <f t="shared" si="13"/>
        <v>0.62734082397004165</v>
      </c>
      <c r="AB31" s="1">
        <f t="shared" si="14"/>
        <v>0.97096666188356673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1025.3499999999999</v>
      </c>
      <c r="AJ31">
        <v>1084.8</v>
      </c>
      <c r="AK31">
        <v>1025.3499999999999</v>
      </c>
      <c r="AL31">
        <v>1052.0999999999999</v>
      </c>
      <c r="AM31">
        <v>5.7999999999999554</v>
      </c>
      <c r="AN31">
        <v>0.55433432094045254</v>
      </c>
      <c r="AO31" s="1">
        <f t="shared" si="21"/>
        <v>2.6088652655190914</v>
      </c>
      <c r="AP31" s="1">
        <f t="shared" si="22"/>
        <v>2.6088652655190914</v>
      </c>
      <c r="AQ31" s="1">
        <f t="shared" si="23"/>
        <v>3.1080695751354481</v>
      </c>
      <c r="AR31" s="1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613</v>
      </c>
      <c r="C32">
        <v>626.9</v>
      </c>
      <c r="D32">
        <v>598.6</v>
      </c>
      <c r="E32">
        <v>611.54999999999995</v>
      </c>
      <c r="F32">
        <v>4.4499999999999318</v>
      </c>
      <c r="G32">
        <v>0.73299291714708148</v>
      </c>
      <c r="H32" s="1">
        <f t="shared" si="0"/>
        <v>-0.23654159869495031</v>
      </c>
      <c r="I32" s="1">
        <f t="shared" si="1"/>
        <v>0.23654159869495031</v>
      </c>
      <c r="J32" s="1">
        <f t="shared" si="2"/>
        <v>2.2675367047308286</v>
      </c>
      <c r="K32" s="1">
        <f t="shared" si="3"/>
        <v>2.1175701087400758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YES</v>
      </c>
      <c r="Q32" s="1" t="str">
        <f t="shared" si="9"/>
        <v>NO</v>
      </c>
      <c r="R32" s="1" t="str">
        <f t="shared" si="10"/>
        <v>NO</v>
      </c>
      <c r="S32">
        <v>614</v>
      </c>
      <c r="T32">
        <v>622</v>
      </c>
      <c r="U32">
        <v>605.15</v>
      </c>
      <c r="V32">
        <v>607.1</v>
      </c>
      <c r="W32">
        <v>-6.1000000000000227</v>
      </c>
      <c r="X32">
        <v>-0.99478147423353258</v>
      </c>
      <c r="Y32" s="1">
        <f t="shared" si="11"/>
        <v>-1.1237785016286608</v>
      </c>
      <c r="Z32" s="1">
        <f t="shared" si="12"/>
        <v>1.1237785016286608</v>
      </c>
      <c r="AA32" s="1">
        <f t="shared" si="13"/>
        <v>1.3029315960912053</v>
      </c>
      <c r="AB32" s="1">
        <f t="shared" si="14"/>
        <v>0.32119914346895823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602</v>
      </c>
      <c r="AJ32">
        <v>618</v>
      </c>
      <c r="AK32">
        <v>601.54999999999995</v>
      </c>
      <c r="AL32">
        <v>613.20000000000005</v>
      </c>
      <c r="AM32">
        <v>6.6500000000000909</v>
      </c>
      <c r="AN32">
        <v>1.096364685516461</v>
      </c>
      <c r="AO32" s="1">
        <f t="shared" si="21"/>
        <v>1.8604651162790773</v>
      </c>
      <c r="AP32" s="1">
        <f t="shared" si="22"/>
        <v>1.8604651162790773</v>
      </c>
      <c r="AQ32" s="1">
        <f t="shared" si="23"/>
        <v>0.78277886497063831</v>
      </c>
      <c r="AR32" s="1">
        <f t="shared" si="24"/>
        <v>7.4750830564791607E-2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1613.8</v>
      </c>
      <c r="C33">
        <v>1665.5</v>
      </c>
      <c r="D33">
        <v>1606.05</v>
      </c>
      <c r="E33">
        <v>1635.9</v>
      </c>
      <c r="F33">
        <v>30</v>
      </c>
      <c r="G33">
        <v>1.86811133943583</v>
      </c>
      <c r="H33" s="1">
        <f t="shared" si="0"/>
        <v>1.3694385921427772</v>
      </c>
      <c r="I33" s="1">
        <f t="shared" si="1"/>
        <v>1.3694385921427772</v>
      </c>
      <c r="J33" s="1">
        <f t="shared" si="2"/>
        <v>1.8094015526621376</v>
      </c>
      <c r="K33" s="1">
        <f t="shared" si="3"/>
        <v>0.48023299045730572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1602</v>
      </c>
      <c r="T33">
        <v>1630</v>
      </c>
      <c r="U33">
        <v>1575.55</v>
      </c>
      <c r="V33">
        <v>1605.9</v>
      </c>
      <c r="W33">
        <v>6.1500000000000909</v>
      </c>
      <c r="X33">
        <v>0.38443506797937738</v>
      </c>
      <c r="Y33" s="1">
        <f t="shared" si="11"/>
        <v>0.2434456928839008</v>
      </c>
      <c r="Z33" s="1">
        <f t="shared" si="12"/>
        <v>0.2434456928839008</v>
      </c>
      <c r="AA33" s="1">
        <f t="shared" si="13"/>
        <v>1.500716109346778</v>
      </c>
      <c r="AB33" s="1">
        <f t="shared" si="14"/>
        <v>1.6510611735330865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1550</v>
      </c>
      <c r="AJ33">
        <v>1608.6</v>
      </c>
      <c r="AK33">
        <v>1485.05</v>
      </c>
      <c r="AL33">
        <v>1599.75</v>
      </c>
      <c r="AM33">
        <v>56.450000000000053</v>
      </c>
      <c r="AN33">
        <v>3.6577463876109668</v>
      </c>
      <c r="AO33" s="1">
        <f t="shared" si="21"/>
        <v>3.2096774193548385</v>
      </c>
      <c r="AP33" s="1">
        <f t="shared" si="22"/>
        <v>3.2096774193548385</v>
      </c>
      <c r="AQ33" s="1">
        <f t="shared" si="23"/>
        <v>0.55321143928738303</v>
      </c>
      <c r="AR33" s="1">
        <f t="shared" si="24"/>
        <v>4.1903225806451641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103.95</v>
      </c>
      <c r="C34">
        <v>104.15</v>
      </c>
      <c r="D34">
        <v>100.2</v>
      </c>
      <c r="E34">
        <v>102</v>
      </c>
      <c r="F34">
        <v>-2.5</v>
      </c>
      <c r="G34">
        <v>-2.392344497607656</v>
      </c>
      <c r="H34" s="1">
        <f t="shared" ref="H34:H65" si="31">(E34-B34)/B34*100</f>
        <v>-1.8759018759018784</v>
      </c>
      <c r="I34" s="1">
        <f t="shared" ref="I34:I65" si="32">ABS(H34)</f>
        <v>1.8759018759018784</v>
      </c>
      <c r="J34" s="1">
        <f t="shared" ref="J34:J65" si="33">IF(H34&gt;=0,(C34-E34)/E34*100,(C34-B34)/B34*100)</f>
        <v>0.19240019240019515</v>
      </c>
      <c r="K34" s="1">
        <f t="shared" ref="K34:K65" si="34">IF(H34&gt;=0,(B34-D34)/B34*100,(E34-D34)/E34*100)</f>
        <v>1.7647058823529385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YES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106</v>
      </c>
      <c r="T34">
        <v>107.45</v>
      </c>
      <c r="U34">
        <v>103.1</v>
      </c>
      <c r="V34">
        <v>104.5</v>
      </c>
      <c r="W34">
        <v>-0.29999999999999721</v>
      </c>
      <c r="X34">
        <v>-0.28625954198473008</v>
      </c>
      <c r="Y34" s="1">
        <f t="shared" ref="Y34:Y65" si="42">(V34-S34)/S34*100</f>
        <v>-1.4150943396226416</v>
      </c>
      <c r="Z34" s="1">
        <f t="shared" ref="Z34:Z65" si="43">ABS(Y34)</f>
        <v>1.4150943396226416</v>
      </c>
      <c r="AA34" s="1">
        <f t="shared" ref="AA34:AA65" si="44">IF(Y34&gt;=0,(T34-V34)/V34*100,(T34-S34)/S34*100)</f>
        <v>1.3679245283018895</v>
      </c>
      <c r="AB34" s="1">
        <f t="shared" ref="AB34:AB65" si="45">IF(Y34&gt;=0,(S34-U34)/S34*100,(V34-U34)/V34*100)</f>
        <v>1.3397129186602925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102.3</v>
      </c>
      <c r="AJ34">
        <v>106.35</v>
      </c>
      <c r="AK34">
        <v>102</v>
      </c>
      <c r="AL34">
        <v>104.8</v>
      </c>
      <c r="AM34">
        <v>-4.7000000000000028</v>
      </c>
      <c r="AN34">
        <v>-4.2922374429223771</v>
      </c>
      <c r="AO34" s="1">
        <f t="shared" ref="AO34:AO65" si="52">(AL34-AI34)/AI34*100</f>
        <v>2.4437927663734116</v>
      </c>
      <c r="AP34" s="1">
        <f t="shared" ref="AP34:AP65" si="53">ABS(AO34)</f>
        <v>2.4437927663734116</v>
      </c>
      <c r="AQ34" s="1">
        <f t="shared" ref="AQ34:AQ65" si="54">IF(AO34&gt;=0,(AJ34-AL34)/AL34*100,(AJ34-AI34)/AI34*100)</f>
        <v>1.4790076335877835</v>
      </c>
      <c r="AR34" s="1">
        <f t="shared" ref="AR34:AR65" si="55">IF(AO34&gt;=0,(AI34-AK34)/AI34*100,(AL34-AK34)/AL34*100)</f>
        <v>0.29325513196480663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128.75</v>
      </c>
      <c r="C35">
        <v>128.75</v>
      </c>
      <c r="D35">
        <v>122.15</v>
      </c>
      <c r="E35">
        <v>122.95</v>
      </c>
      <c r="F35">
        <v>-5.3500000000000094</v>
      </c>
      <c r="G35">
        <v>-4.1699142634450572</v>
      </c>
      <c r="H35" s="1">
        <f t="shared" si="31"/>
        <v>-4.5048543689320368</v>
      </c>
      <c r="I35" s="1">
        <f t="shared" si="32"/>
        <v>4.5048543689320368</v>
      </c>
      <c r="J35" s="1">
        <f t="shared" si="33"/>
        <v>0</v>
      </c>
      <c r="K35" s="1">
        <f t="shared" si="34"/>
        <v>0.65067100447336079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129</v>
      </c>
      <c r="T35">
        <v>131.4</v>
      </c>
      <c r="U35">
        <v>127.4</v>
      </c>
      <c r="V35">
        <v>128.30000000000001</v>
      </c>
      <c r="W35">
        <v>-0.75</v>
      </c>
      <c r="X35">
        <v>-0.58117008911274692</v>
      </c>
      <c r="Y35" s="1">
        <f t="shared" si="42"/>
        <v>-0.54263565891471988</v>
      </c>
      <c r="Z35" s="1">
        <f t="shared" si="43"/>
        <v>0.54263565891471988</v>
      </c>
      <c r="AA35" s="1">
        <f t="shared" si="44"/>
        <v>1.8604651162790742</v>
      </c>
      <c r="AB35" s="1">
        <f t="shared" si="45"/>
        <v>0.70148090413094744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125.05</v>
      </c>
      <c r="AJ35">
        <v>129.5</v>
      </c>
      <c r="AK35">
        <v>124.65</v>
      </c>
      <c r="AL35">
        <v>129.05000000000001</v>
      </c>
      <c r="AM35">
        <v>2.600000000000009</v>
      </c>
      <c r="AN35">
        <v>2.0561486753657641</v>
      </c>
      <c r="AO35" s="1">
        <f t="shared" si="52"/>
        <v>3.198720511795293</v>
      </c>
      <c r="AP35" s="1">
        <f t="shared" si="53"/>
        <v>3.198720511795293</v>
      </c>
      <c r="AQ35" s="1">
        <f t="shared" si="54"/>
        <v>0.34870205346763933</v>
      </c>
      <c r="AR35" s="1">
        <f t="shared" si="55"/>
        <v>0.31987205117952139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19.7</v>
      </c>
      <c r="C36">
        <v>21.6</v>
      </c>
      <c r="D36">
        <v>19.5</v>
      </c>
      <c r="E36">
        <v>20.25</v>
      </c>
      <c r="F36">
        <v>0.44999999999999929</v>
      </c>
      <c r="G36">
        <v>2.2727272727272689</v>
      </c>
      <c r="H36" s="1">
        <f t="shared" si="31"/>
        <v>2.7918781725888362</v>
      </c>
      <c r="I36" s="1">
        <f t="shared" si="32"/>
        <v>2.7918781725888362</v>
      </c>
      <c r="J36" s="1">
        <f t="shared" si="33"/>
        <v>6.6666666666666732</v>
      </c>
      <c r="K36" s="1">
        <f t="shared" si="34"/>
        <v>1.0152284263959355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17.55</v>
      </c>
      <c r="T36">
        <v>20.45</v>
      </c>
      <c r="U36">
        <v>17.350000000000001</v>
      </c>
      <c r="V36">
        <v>19.8</v>
      </c>
      <c r="W36">
        <v>2.5500000000000012</v>
      </c>
      <c r="X36">
        <v>14.782608695652179</v>
      </c>
      <c r="Y36" s="1">
        <f t="shared" si="42"/>
        <v>12.820512820512819</v>
      </c>
      <c r="Z36" s="1">
        <f t="shared" si="43"/>
        <v>12.820512820512819</v>
      </c>
      <c r="AA36" s="1">
        <f t="shared" si="44"/>
        <v>3.2828282828282753</v>
      </c>
      <c r="AB36" s="1">
        <f t="shared" si="45"/>
        <v>1.1396011396011354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17.2</v>
      </c>
      <c r="AJ36">
        <v>17.899999999999999</v>
      </c>
      <c r="AK36">
        <v>16.850000000000001</v>
      </c>
      <c r="AL36">
        <v>17.25</v>
      </c>
      <c r="AM36">
        <v>-0.14999999999999861</v>
      </c>
      <c r="AN36">
        <v>-0.86206896551723322</v>
      </c>
      <c r="AO36" s="1">
        <f t="shared" si="52"/>
        <v>0.29069767441860883</v>
      </c>
      <c r="AP36" s="1">
        <f t="shared" si="53"/>
        <v>0.29069767441860883</v>
      </c>
      <c r="AQ36" s="1">
        <f t="shared" si="54"/>
        <v>3.7681159420289774</v>
      </c>
      <c r="AR36" s="1">
        <f t="shared" si="55"/>
        <v>2.0348837209302202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305.10000000000002</v>
      </c>
      <c r="C37">
        <v>309.85000000000002</v>
      </c>
      <c r="D37">
        <v>300</v>
      </c>
      <c r="E37">
        <v>309.45</v>
      </c>
      <c r="F37">
        <v>1.4499999999999891</v>
      </c>
      <c r="G37">
        <v>0.47077922077921708</v>
      </c>
      <c r="H37" s="1">
        <f t="shared" si="31"/>
        <v>1.4257620452310604</v>
      </c>
      <c r="I37" s="1">
        <f t="shared" si="32"/>
        <v>1.4257620452310604</v>
      </c>
      <c r="J37" s="1">
        <f t="shared" si="33"/>
        <v>0.12926159314914659</v>
      </c>
      <c r="K37" s="1">
        <f t="shared" si="34"/>
        <v>1.6715830875122986</v>
      </c>
      <c r="L37" s="1" t="str">
        <f t="shared" si="35"/>
        <v>NO</v>
      </c>
      <c r="M37" t="str">
        <f t="shared" si="36"/>
        <v>YES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317</v>
      </c>
      <c r="T37">
        <v>322.55</v>
      </c>
      <c r="U37">
        <v>305.10000000000002</v>
      </c>
      <c r="V37">
        <v>308</v>
      </c>
      <c r="W37">
        <v>-4.6000000000000227</v>
      </c>
      <c r="X37">
        <v>-1.471529110684588</v>
      </c>
      <c r="Y37" s="1">
        <f t="shared" si="42"/>
        <v>-2.8391167192429023</v>
      </c>
      <c r="Z37" s="1">
        <f t="shared" si="43"/>
        <v>2.8391167192429023</v>
      </c>
      <c r="AA37" s="1">
        <f t="shared" si="44"/>
        <v>1.7507886435331268</v>
      </c>
      <c r="AB37" s="1">
        <f t="shared" si="45"/>
        <v>0.94155844155843427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304.95</v>
      </c>
      <c r="AJ37">
        <v>314.95</v>
      </c>
      <c r="AK37">
        <v>300.25</v>
      </c>
      <c r="AL37">
        <v>312.60000000000002</v>
      </c>
      <c r="AM37">
        <v>3.450000000000045</v>
      </c>
      <c r="AN37">
        <v>1.1159631246967641</v>
      </c>
      <c r="AO37" s="1">
        <f t="shared" si="52"/>
        <v>2.5086079685194407</v>
      </c>
      <c r="AP37" s="1">
        <f t="shared" si="53"/>
        <v>2.5086079685194407</v>
      </c>
      <c r="AQ37" s="1">
        <f t="shared" si="54"/>
        <v>0.75175943698015535</v>
      </c>
      <c r="AR37" s="1">
        <f t="shared" si="55"/>
        <v>1.5412362682406915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200</v>
      </c>
      <c r="C38">
        <v>200</v>
      </c>
      <c r="D38">
        <v>188.5</v>
      </c>
      <c r="E38">
        <v>193</v>
      </c>
      <c r="F38">
        <v>-8.8000000000000114</v>
      </c>
      <c r="G38">
        <v>-4.3607532210109072</v>
      </c>
      <c r="H38" s="1">
        <f t="shared" si="31"/>
        <v>-3.5000000000000004</v>
      </c>
      <c r="I38" s="1">
        <f t="shared" si="32"/>
        <v>3.5000000000000004</v>
      </c>
      <c r="J38" s="1">
        <f t="shared" si="33"/>
        <v>0</v>
      </c>
      <c r="K38" s="1">
        <f t="shared" si="34"/>
        <v>2.3316062176165802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210</v>
      </c>
      <c r="T38">
        <v>211.75</v>
      </c>
      <c r="U38">
        <v>200</v>
      </c>
      <c r="V38">
        <v>201.8</v>
      </c>
      <c r="W38">
        <v>-4.1499999999999773</v>
      </c>
      <c r="X38">
        <v>-2.015052197135216</v>
      </c>
      <c r="Y38" s="1">
        <f t="shared" si="42"/>
        <v>-3.9047619047618989</v>
      </c>
      <c r="Z38" s="1">
        <f t="shared" si="43"/>
        <v>3.9047619047618989</v>
      </c>
      <c r="AA38" s="1">
        <f t="shared" si="44"/>
        <v>0.83333333333333337</v>
      </c>
      <c r="AB38" s="1">
        <f t="shared" si="45"/>
        <v>0.89197224975223544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192.7</v>
      </c>
      <c r="AJ38">
        <v>208.4</v>
      </c>
      <c r="AK38">
        <v>190.1</v>
      </c>
      <c r="AL38">
        <v>205.95</v>
      </c>
      <c r="AM38">
        <v>9.1499999999999773</v>
      </c>
      <c r="AN38">
        <v>4.6493902439024266</v>
      </c>
      <c r="AO38" s="1">
        <f t="shared" si="52"/>
        <v>6.8759730150492997</v>
      </c>
      <c r="AP38" s="1">
        <f t="shared" si="53"/>
        <v>6.8759730150492997</v>
      </c>
      <c r="AQ38" s="1">
        <f t="shared" si="54"/>
        <v>1.1896091284292387</v>
      </c>
      <c r="AR38" s="1">
        <f t="shared" si="55"/>
        <v>1.3492475350285389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124.9</v>
      </c>
      <c r="C39">
        <v>124.9</v>
      </c>
      <c r="D39">
        <v>120.5</v>
      </c>
      <c r="E39">
        <v>121.35</v>
      </c>
      <c r="F39">
        <v>-3.0500000000000109</v>
      </c>
      <c r="G39">
        <v>-2.4517684887459898</v>
      </c>
      <c r="H39" s="1">
        <f t="shared" si="31"/>
        <v>-2.842273819055253</v>
      </c>
      <c r="I39" s="1">
        <f t="shared" si="32"/>
        <v>2.842273819055253</v>
      </c>
      <c r="J39" s="1">
        <f t="shared" si="33"/>
        <v>0</v>
      </c>
      <c r="K39" s="1">
        <f t="shared" si="34"/>
        <v>0.7004532344458132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123.7</v>
      </c>
      <c r="T39">
        <v>125</v>
      </c>
      <c r="U39">
        <v>122.5</v>
      </c>
      <c r="V39">
        <v>124.4</v>
      </c>
      <c r="W39">
        <v>1.600000000000009</v>
      </c>
      <c r="X39">
        <v>1.302931596091212</v>
      </c>
      <c r="Y39" s="1">
        <f t="shared" si="42"/>
        <v>0.56588520614389881</v>
      </c>
      <c r="Z39" s="1">
        <f t="shared" si="43"/>
        <v>0.56588520614389881</v>
      </c>
      <c r="AA39" s="1">
        <f t="shared" si="44"/>
        <v>0.48231511254018838</v>
      </c>
      <c r="AB39" s="1">
        <f t="shared" si="45"/>
        <v>0.97008892481811071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120.1</v>
      </c>
      <c r="AJ39">
        <v>125.85</v>
      </c>
      <c r="AK39">
        <v>118.2</v>
      </c>
      <c r="AL39">
        <v>122.8</v>
      </c>
      <c r="AM39">
        <v>2.7000000000000028</v>
      </c>
      <c r="AN39">
        <v>2.2481265611990029</v>
      </c>
      <c r="AO39" s="1">
        <f t="shared" si="52"/>
        <v>2.2481265611990033</v>
      </c>
      <c r="AP39" s="1">
        <f t="shared" si="53"/>
        <v>2.2481265611990033</v>
      </c>
      <c r="AQ39" s="1">
        <f t="shared" si="54"/>
        <v>2.4837133550488577</v>
      </c>
      <c r="AR39" s="1">
        <f t="shared" si="55"/>
        <v>1.5820149875104008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760</v>
      </c>
      <c r="C40">
        <v>760</v>
      </c>
      <c r="D40">
        <v>743</v>
      </c>
      <c r="E40">
        <v>753.7</v>
      </c>
      <c r="F40">
        <v>-3.6499999999999768</v>
      </c>
      <c r="G40">
        <v>-0.48194361919851808</v>
      </c>
      <c r="H40" s="1">
        <f t="shared" si="31"/>
        <v>-0.82894736842104666</v>
      </c>
      <c r="I40" s="1">
        <f t="shared" si="32"/>
        <v>0.82894736842104666</v>
      </c>
      <c r="J40" s="1">
        <f t="shared" si="33"/>
        <v>0</v>
      </c>
      <c r="K40" s="1">
        <f t="shared" si="34"/>
        <v>1.4196629958869638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754.9</v>
      </c>
      <c r="T40">
        <v>768.8</v>
      </c>
      <c r="U40">
        <v>744.25</v>
      </c>
      <c r="V40">
        <v>757.35</v>
      </c>
      <c r="W40">
        <v>6.25</v>
      </c>
      <c r="X40">
        <v>0.83211290107841829</v>
      </c>
      <c r="Y40" s="1">
        <f t="shared" si="42"/>
        <v>0.32454629752285674</v>
      </c>
      <c r="Z40" s="1">
        <f t="shared" si="43"/>
        <v>0.32454629752285674</v>
      </c>
      <c r="AA40" s="1">
        <f t="shared" si="44"/>
        <v>1.5118505314583655</v>
      </c>
      <c r="AB40" s="1">
        <f t="shared" si="45"/>
        <v>1.4107828851503479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YES</v>
      </c>
      <c r="AG40" s="1" t="str">
        <f t="shared" si="50"/>
        <v>NO</v>
      </c>
      <c r="AH40" s="1" t="str">
        <f t="shared" si="51"/>
        <v>NO</v>
      </c>
      <c r="AI40">
        <v>734</v>
      </c>
      <c r="AJ40">
        <v>760</v>
      </c>
      <c r="AK40">
        <v>723.15</v>
      </c>
      <c r="AL40">
        <v>751.1</v>
      </c>
      <c r="AM40">
        <v>17.100000000000019</v>
      </c>
      <c r="AN40">
        <v>2.3297002724795668</v>
      </c>
      <c r="AO40" s="1">
        <f t="shared" si="52"/>
        <v>2.3297002724795672</v>
      </c>
      <c r="AP40" s="1">
        <f t="shared" si="53"/>
        <v>2.3297002724795672</v>
      </c>
      <c r="AQ40" s="1">
        <f t="shared" si="54"/>
        <v>1.1849287711356646</v>
      </c>
      <c r="AR40" s="1">
        <f t="shared" si="55"/>
        <v>1.4782016348773872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510</v>
      </c>
      <c r="C41">
        <v>528</v>
      </c>
      <c r="D41">
        <v>503.75</v>
      </c>
      <c r="E41">
        <v>517.5</v>
      </c>
      <c r="F41">
        <v>-0.2000000000000455</v>
      </c>
      <c r="G41">
        <v>-3.8632412594175283E-2</v>
      </c>
      <c r="H41" s="1">
        <f t="shared" si="31"/>
        <v>1.4705882352941175</v>
      </c>
      <c r="I41" s="1">
        <f t="shared" si="32"/>
        <v>1.4705882352941175</v>
      </c>
      <c r="J41" s="1">
        <f t="shared" si="33"/>
        <v>2.0289855072463765</v>
      </c>
      <c r="K41" s="1">
        <f t="shared" si="34"/>
        <v>1.2254901960784315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535</v>
      </c>
      <c r="T41">
        <v>546.79999999999995</v>
      </c>
      <c r="U41">
        <v>513.20000000000005</v>
      </c>
      <c r="V41">
        <v>517.70000000000005</v>
      </c>
      <c r="W41">
        <v>-13.25</v>
      </c>
      <c r="X41">
        <v>-2.4955268857707882</v>
      </c>
      <c r="Y41" s="1">
        <f t="shared" si="42"/>
        <v>-3.2336448598130758</v>
      </c>
      <c r="Z41" s="1">
        <f t="shared" si="43"/>
        <v>3.2336448598130758</v>
      </c>
      <c r="AA41" s="1">
        <f t="shared" si="44"/>
        <v>2.2056074766355054</v>
      </c>
      <c r="AB41" s="1">
        <f t="shared" si="45"/>
        <v>0.86922928336874639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520</v>
      </c>
      <c r="AJ41">
        <v>540</v>
      </c>
      <c r="AK41">
        <v>511.9</v>
      </c>
      <c r="AL41">
        <v>530.95000000000005</v>
      </c>
      <c r="AM41">
        <v>-4.9499999999999318</v>
      </c>
      <c r="AN41">
        <v>-0.92367979100577202</v>
      </c>
      <c r="AO41" s="1">
        <f t="shared" si="52"/>
        <v>2.1057692307692397</v>
      </c>
      <c r="AP41" s="1">
        <f t="shared" si="53"/>
        <v>2.1057692307692397</v>
      </c>
      <c r="AQ41" s="1">
        <f t="shared" si="54"/>
        <v>1.7044919483943786</v>
      </c>
      <c r="AR41" s="1">
        <f t="shared" si="55"/>
        <v>1.5576923076923119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234.6</v>
      </c>
      <c r="C42">
        <v>238.4</v>
      </c>
      <c r="D42">
        <v>228.5</v>
      </c>
      <c r="E42">
        <v>235.05</v>
      </c>
      <c r="F42">
        <v>-1.1999999999999891</v>
      </c>
      <c r="G42">
        <v>-0.50793650793650313</v>
      </c>
      <c r="H42" s="1">
        <f t="shared" si="31"/>
        <v>0.19181585677750088</v>
      </c>
      <c r="I42" s="1">
        <f t="shared" si="32"/>
        <v>0.19181585677750088</v>
      </c>
      <c r="J42" s="1">
        <f t="shared" si="33"/>
        <v>1.4252286747500507</v>
      </c>
      <c r="K42" s="1">
        <f t="shared" si="34"/>
        <v>2.6001705029837998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232</v>
      </c>
      <c r="T42">
        <v>238.9</v>
      </c>
      <c r="U42">
        <v>229.4</v>
      </c>
      <c r="V42">
        <v>236.25</v>
      </c>
      <c r="W42">
        <v>5.4499999999999886</v>
      </c>
      <c r="X42">
        <v>2.3613518197573611</v>
      </c>
      <c r="Y42" s="1">
        <f t="shared" si="42"/>
        <v>1.8318965517241377</v>
      </c>
      <c r="Z42" s="1">
        <f t="shared" si="43"/>
        <v>1.8318965517241377</v>
      </c>
      <c r="AA42" s="1">
        <f t="shared" si="44"/>
        <v>1.1216931216931241</v>
      </c>
      <c r="AB42" s="1">
        <f t="shared" si="45"/>
        <v>1.1206896551724113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227.9</v>
      </c>
      <c r="AJ42">
        <v>235.75</v>
      </c>
      <c r="AK42">
        <v>224.3</v>
      </c>
      <c r="AL42">
        <v>230.8</v>
      </c>
      <c r="AM42">
        <v>3.7000000000000171</v>
      </c>
      <c r="AN42">
        <v>1.6292382210480041</v>
      </c>
      <c r="AO42" s="1">
        <f t="shared" si="52"/>
        <v>1.2724879333040833</v>
      </c>
      <c r="AP42" s="1">
        <f t="shared" si="53"/>
        <v>1.2724879333040833</v>
      </c>
      <c r="AQ42" s="1">
        <f t="shared" si="54"/>
        <v>2.1447140381282446</v>
      </c>
      <c r="AR42" s="1">
        <f t="shared" si="55"/>
        <v>1.5796401930671322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410.2</v>
      </c>
      <c r="C43">
        <v>414.65</v>
      </c>
      <c r="D43">
        <v>396</v>
      </c>
      <c r="E43">
        <v>397.6</v>
      </c>
      <c r="F43">
        <v>-13</v>
      </c>
      <c r="G43">
        <v>-3.1660983925962012</v>
      </c>
      <c r="H43" s="1">
        <f t="shared" si="31"/>
        <v>-3.0716723549487974</v>
      </c>
      <c r="I43" s="1">
        <f t="shared" si="32"/>
        <v>3.0716723549487974</v>
      </c>
      <c r="J43" s="1">
        <f t="shared" si="33"/>
        <v>1.0848366650414405</v>
      </c>
      <c r="K43" s="1">
        <f t="shared" si="34"/>
        <v>0.40241448692153486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410.9</v>
      </c>
      <c r="T43">
        <v>417.4</v>
      </c>
      <c r="U43">
        <v>405.5</v>
      </c>
      <c r="V43">
        <v>410.6</v>
      </c>
      <c r="W43">
        <v>6.9000000000000341</v>
      </c>
      <c r="X43">
        <v>1.709189992568747</v>
      </c>
      <c r="Y43" s="1">
        <f t="shared" si="42"/>
        <v>-7.3010464833281705E-2</v>
      </c>
      <c r="Z43" s="1">
        <f t="shared" si="43"/>
        <v>7.3010464833281705E-2</v>
      </c>
      <c r="AA43" s="1">
        <f t="shared" si="44"/>
        <v>1.5818934047213435</v>
      </c>
      <c r="AB43" s="1">
        <f t="shared" si="45"/>
        <v>1.2420847540185149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398.9</v>
      </c>
      <c r="AJ43">
        <v>408.85</v>
      </c>
      <c r="AK43">
        <v>395.1</v>
      </c>
      <c r="AL43">
        <v>403.7</v>
      </c>
      <c r="AM43">
        <v>2.5999999999999659</v>
      </c>
      <c r="AN43">
        <v>0.64821740214409518</v>
      </c>
      <c r="AO43" s="1">
        <f t="shared" si="52"/>
        <v>1.203309100025072</v>
      </c>
      <c r="AP43" s="1">
        <f t="shared" si="53"/>
        <v>1.203309100025072</v>
      </c>
      <c r="AQ43" s="1">
        <f t="shared" si="54"/>
        <v>1.2756997770621834</v>
      </c>
      <c r="AR43" s="1">
        <f t="shared" si="55"/>
        <v>0.95261970418650155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YES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702</v>
      </c>
      <c r="C44">
        <v>717</v>
      </c>
      <c r="D44">
        <v>696</v>
      </c>
      <c r="E44">
        <v>699.6</v>
      </c>
      <c r="F44">
        <v>-0.39999999999997732</v>
      </c>
      <c r="G44">
        <v>-5.7142857142853887E-2</v>
      </c>
      <c r="H44" s="1">
        <f t="shared" si="31"/>
        <v>-0.34188034188033861</v>
      </c>
      <c r="I44" s="1">
        <f t="shared" si="32"/>
        <v>0.34188034188033861</v>
      </c>
      <c r="J44" s="1">
        <f t="shared" si="33"/>
        <v>2.1367521367521367</v>
      </c>
      <c r="K44" s="1">
        <f t="shared" si="34"/>
        <v>0.51457975986278193</v>
      </c>
      <c r="L44" s="1" t="str">
        <f t="shared" si="35"/>
        <v>NO</v>
      </c>
      <c r="M44" t="str">
        <f t="shared" si="36"/>
        <v>NO</v>
      </c>
      <c r="N44" t="str">
        <f t="shared" si="37"/>
        <v>YES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710</v>
      </c>
      <c r="T44">
        <v>715.8</v>
      </c>
      <c r="U44">
        <v>691.05</v>
      </c>
      <c r="V44">
        <v>700</v>
      </c>
      <c r="W44">
        <v>-8.9500000000000455</v>
      </c>
      <c r="X44">
        <v>-1.2624303547499891</v>
      </c>
      <c r="Y44" s="1">
        <f t="shared" si="42"/>
        <v>-1.4084507042253522</v>
      </c>
      <c r="Z44" s="1">
        <f t="shared" si="43"/>
        <v>1.4084507042253522</v>
      </c>
      <c r="AA44" s="1">
        <f t="shared" si="44"/>
        <v>0.81690140845069781</v>
      </c>
      <c r="AB44" s="1">
        <f t="shared" si="45"/>
        <v>1.2785714285714349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670.3</v>
      </c>
      <c r="AJ44">
        <v>720</v>
      </c>
      <c r="AK44">
        <v>670.3</v>
      </c>
      <c r="AL44">
        <v>708.95</v>
      </c>
      <c r="AM44">
        <v>19.5</v>
      </c>
      <c r="AN44">
        <v>2.8283414315758941</v>
      </c>
      <c r="AO44" s="1">
        <f t="shared" si="52"/>
        <v>5.7660748918394882</v>
      </c>
      <c r="AP44" s="1">
        <f t="shared" si="53"/>
        <v>5.7660748918394882</v>
      </c>
      <c r="AQ44" s="1">
        <f t="shared" si="54"/>
        <v>1.558643063685726</v>
      </c>
      <c r="AR44" s="1">
        <f t="shared" si="55"/>
        <v>0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1543</v>
      </c>
      <c r="C45">
        <v>1579.7</v>
      </c>
      <c r="D45">
        <v>1543</v>
      </c>
      <c r="E45">
        <v>1568.6</v>
      </c>
      <c r="F45">
        <v>9.1499999999998636</v>
      </c>
      <c r="G45">
        <v>0.58674532687805725</v>
      </c>
      <c r="H45" s="1">
        <f t="shared" si="31"/>
        <v>1.6591056383668121</v>
      </c>
      <c r="I45" s="1">
        <f t="shared" si="32"/>
        <v>1.6591056383668121</v>
      </c>
      <c r="J45" s="1">
        <f t="shared" si="33"/>
        <v>0.70763738365422268</v>
      </c>
      <c r="K45" s="1">
        <f t="shared" si="34"/>
        <v>0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1556.25</v>
      </c>
      <c r="T45">
        <v>1575</v>
      </c>
      <c r="U45">
        <v>1546.5</v>
      </c>
      <c r="V45">
        <v>1559.45</v>
      </c>
      <c r="W45">
        <v>4</v>
      </c>
      <c r="X45">
        <v>0.25716030730656719</v>
      </c>
      <c r="Y45" s="1">
        <f t="shared" si="42"/>
        <v>0.20562248995984228</v>
      </c>
      <c r="Z45" s="1">
        <f t="shared" si="43"/>
        <v>0.20562248995984228</v>
      </c>
      <c r="AA45" s="1">
        <f t="shared" si="44"/>
        <v>0.99714642983102719</v>
      </c>
      <c r="AB45" s="1">
        <f t="shared" si="45"/>
        <v>0.62650602409638545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1578.95</v>
      </c>
      <c r="AJ45">
        <v>1584.85</v>
      </c>
      <c r="AK45">
        <v>1546.5</v>
      </c>
      <c r="AL45">
        <v>1555.45</v>
      </c>
      <c r="AM45">
        <v>-12.5</v>
      </c>
      <c r="AN45">
        <v>-0.79721929908479228</v>
      </c>
      <c r="AO45" s="1">
        <f t="shared" si="52"/>
        <v>-1.4883308527819119</v>
      </c>
      <c r="AP45" s="1">
        <f t="shared" si="53"/>
        <v>1.4883308527819119</v>
      </c>
      <c r="AQ45" s="1">
        <f t="shared" si="54"/>
        <v>0.3736660438899182</v>
      </c>
      <c r="AR45" s="1">
        <f t="shared" si="55"/>
        <v>0.57539618759844713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67.900000000000006</v>
      </c>
      <c r="C46">
        <v>68.3</v>
      </c>
      <c r="D46">
        <v>64.099999999999994</v>
      </c>
      <c r="E46">
        <v>64.650000000000006</v>
      </c>
      <c r="F46">
        <v>-1.25</v>
      </c>
      <c r="G46">
        <v>-1.896813353566009</v>
      </c>
      <c r="H46" s="1">
        <f t="shared" si="31"/>
        <v>-4.7864506627393224</v>
      </c>
      <c r="I46" s="1">
        <f t="shared" si="32"/>
        <v>4.7864506627393224</v>
      </c>
      <c r="J46" s="1">
        <f t="shared" si="33"/>
        <v>0.58910162002944244</v>
      </c>
      <c r="K46" s="1">
        <f t="shared" si="34"/>
        <v>0.85073472544471973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67.25</v>
      </c>
      <c r="T46">
        <v>68.25</v>
      </c>
      <c r="U46">
        <v>65.45</v>
      </c>
      <c r="V46">
        <v>65.900000000000006</v>
      </c>
      <c r="W46">
        <v>-0.89999999999999147</v>
      </c>
      <c r="X46">
        <v>-1.3473053892215441</v>
      </c>
      <c r="Y46" s="1">
        <f t="shared" si="42"/>
        <v>-2.0074349442379096</v>
      </c>
      <c r="Z46" s="1">
        <f t="shared" si="43"/>
        <v>2.0074349442379096</v>
      </c>
      <c r="AA46" s="1">
        <f t="shared" si="44"/>
        <v>1.486988847583643</v>
      </c>
      <c r="AB46" s="1">
        <f t="shared" si="45"/>
        <v>0.68285280728376752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68.5</v>
      </c>
      <c r="AJ46">
        <v>68.5</v>
      </c>
      <c r="AK46">
        <v>66.5</v>
      </c>
      <c r="AL46">
        <v>66.8</v>
      </c>
      <c r="AM46">
        <v>-2.0499999999999972</v>
      </c>
      <c r="AN46">
        <v>-2.9774872912127779</v>
      </c>
      <c r="AO46" s="1">
        <f t="shared" si="52"/>
        <v>-2.4817518248175223</v>
      </c>
      <c r="AP46" s="1">
        <f t="shared" si="53"/>
        <v>2.4817518248175223</v>
      </c>
      <c r="AQ46" s="1">
        <f t="shared" si="54"/>
        <v>0</v>
      </c>
      <c r="AR46" s="1">
        <f t="shared" si="55"/>
        <v>0.44910179640718134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59.75</v>
      </c>
      <c r="C47">
        <v>59.85</v>
      </c>
      <c r="D47">
        <v>54.6</v>
      </c>
      <c r="E47">
        <v>59.85</v>
      </c>
      <c r="F47">
        <v>2.850000000000001</v>
      </c>
      <c r="G47">
        <v>5.0000000000000027</v>
      </c>
      <c r="H47" s="1">
        <f t="shared" si="31"/>
        <v>0.16736401673640405</v>
      </c>
      <c r="I47" s="1">
        <f t="shared" si="32"/>
        <v>0.16736401673640405</v>
      </c>
      <c r="J47" s="1">
        <f t="shared" si="33"/>
        <v>0</v>
      </c>
      <c r="K47" s="1">
        <f t="shared" si="34"/>
        <v>8.6192468619246849</v>
      </c>
      <c r="L47" s="1" t="str">
        <f t="shared" si="35"/>
        <v>YES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57</v>
      </c>
      <c r="T47">
        <v>57</v>
      </c>
      <c r="U47">
        <v>56.75</v>
      </c>
      <c r="V47">
        <v>57</v>
      </c>
      <c r="W47">
        <v>2.7000000000000028</v>
      </c>
      <c r="X47">
        <v>4.9723756906077403</v>
      </c>
      <c r="Y47" s="1">
        <f t="shared" si="42"/>
        <v>0</v>
      </c>
      <c r="Z47" s="1">
        <f t="shared" si="43"/>
        <v>0</v>
      </c>
      <c r="AA47" s="1">
        <f t="shared" si="44"/>
        <v>0</v>
      </c>
      <c r="AB47" s="1">
        <f t="shared" si="45"/>
        <v>0.43859649122807015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53.9</v>
      </c>
      <c r="AJ47">
        <v>54.3</v>
      </c>
      <c r="AK47">
        <v>52.25</v>
      </c>
      <c r="AL47">
        <v>54.3</v>
      </c>
      <c r="AM47">
        <v>2.5499999999999972</v>
      </c>
      <c r="AN47">
        <v>4.9275362318840523</v>
      </c>
      <c r="AO47" s="1">
        <f t="shared" si="52"/>
        <v>0.74211502782931094</v>
      </c>
      <c r="AP47" s="1">
        <f t="shared" si="53"/>
        <v>0.74211502782931094</v>
      </c>
      <c r="AQ47" s="1">
        <f t="shared" si="54"/>
        <v>0</v>
      </c>
      <c r="AR47" s="1">
        <f t="shared" si="55"/>
        <v>3.061224489795916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219.9</v>
      </c>
      <c r="C48">
        <v>219.9</v>
      </c>
      <c r="D48">
        <v>204.5</v>
      </c>
      <c r="E48">
        <v>205.55</v>
      </c>
      <c r="F48">
        <v>-15.399999999999981</v>
      </c>
      <c r="G48">
        <v>-6.9699026929169392</v>
      </c>
      <c r="H48" s="1">
        <f t="shared" si="31"/>
        <v>-6.5256934970441076</v>
      </c>
      <c r="I48" s="1">
        <f t="shared" si="32"/>
        <v>6.5256934970441076</v>
      </c>
      <c r="J48" s="1">
        <f t="shared" si="33"/>
        <v>0</v>
      </c>
      <c r="K48" s="1">
        <f t="shared" si="34"/>
        <v>0.51082461688154279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223.05</v>
      </c>
      <c r="T48">
        <v>233.45</v>
      </c>
      <c r="U48">
        <v>214.2</v>
      </c>
      <c r="V48">
        <v>220.95</v>
      </c>
      <c r="W48">
        <v>0.39999999999997732</v>
      </c>
      <c r="X48">
        <v>0.18136476989343789</v>
      </c>
      <c r="Y48" s="1">
        <f t="shared" si="42"/>
        <v>-0.94149293880296903</v>
      </c>
      <c r="Z48" s="1">
        <f t="shared" si="43"/>
        <v>0.94149293880296903</v>
      </c>
      <c r="AA48" s="1">
        <f t="shared" si="44"/>
        <v>4.6626316969289299</v>
      </c>
      <c r="AB48" s="1">
        <f t="shared" si="45"/>
        <v>3.0549898167006111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216.9</v>
      </c>
      <c r="AJ48">
        <v>224</v>
      </c>
      <c r="AK48">
        <v>212.95</v>
      </c>
      <c r="AL48">
        <v>220.55</v>
      </c>
      <c r="AM48">
        <v>1.6500000000000059</v>
      </c>
      <c r="AN48">
        <v>0.75376884422110813</v>
      </c>
      <c r="AO48" s="1">
        <f t="shared" si="52"/>
        <v>1.6828031350852954</v>
      </c>
      <c r="AP48" s="1">
        <f t="shared" si="53"/>
        <v>1.6828031350852954</v>
      </c>
      <c r="AQ48" s="1">
        <f t="shared" si="54"/>
        <v>1.5642711403309855</v>
      </c>
      <c r="AR48" s="1">
        <f t="shared" si="55"/>
        <v>1.821115721530667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YES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880</v>
      </c>
      <c r="C49">
        <v>894.85</v>
      </c>
      <c r="D49">
        <v>846.05</v>
      </c>
      <c r="E49">
        <v>867.55</v>
      </c>
      <c r="F49">
        <v>-28.350000000000019</v>
      </c>
      <c r="G49">
        <v>-3.1644156713918989</v>
      </c>
      <c r="H49" s="1">
        <f t="shared" si="31"/>
        <v>-1.4147727272727324</v>
      </c>
      <c r="I49" s="1">
        <f t="shared" si="32"/>
        <v>1.4147727272727324</v>
      </c>
      <c r="J49" s="1">
        <f t="shared" si="33"/>
        <v>1.6875000000000024</v>
      </c>
      <c r="K49" s="1">
        <f t="shared" si="34"/>
        <v>2.4782433289147603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917</v>
      </c>
      <c r="T49">
        <v>924.6</v>
      </c>
      <c r="U49">
        <v>890</v>
      </c>
      <c r="V49">
        <v>895.9</v>
      </c>
      <c r="W49">
        <v>9.6000000000000227</v>
      </c>
      <c r="X49">
        <v>1.0831546880288869</v>
      </c>
      <c r="Y49" s="1">
        <f t="shared" si="42"/>
        <v>-2.3009814612868071</v>
      </c>
      <c r="Z49" s="1">
        <f t="shared" si="43"/>
        <v>2.3009814612868071</v>
      </c>
      <c r="AA49" s="1">
        <f t="shared" si="44"/>
        <v>0.82878953107960984</v>
      </c>
      <c r="AB49" s="1">
        <f t="shared" si="45"/>
        <v>0.65855564237079778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900</v>
      </c>
      <c r="AJ49">
        <v>935</v>
      </c>
      <c r="AK49">
        <v>872.6</v>
      </c>
      <c r="AL49">
        <v>886.3</v>
      </c>
      <c r="AM49">
        <v>-19.150000000000091</v>
      </c>
      <c r="AN49">
        <v>-2.1149704566790088</v>
      </c>
      <c r="AO49" s="1">
        <f t="shared" si="52"/>
        <v>-1.5222222222222273</v>
      </c>
      <c r="AP49" s="1">
        <f t="shared" si="53"/>
        <v>1.5222222222222273</v>
      </c>
      <c r="AQ49" s="1">
        <f t="shared" si="54"/>
        <v>3.8888888888888888</v>
      </c>
      <c r="AR49" s="1">
        <f t="shared" si="55"/>
        <v>1.545752002707879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472.8</v>
      </c>
      <c r="C50">
        <v>475</v>
      </c>
      <c r="D50">
        <v>464.35</v>
      </c>
      <c r="E50">
        <v>467.5</v>
      </c>
      <c r="F50">
        <v>-0.14999999999997729</v>
      </c>
      <c r="G50">
        <v>-3.2075269966850693E-2</v>
      </c>
      <c r="H50" s="1">
        <f t="shared" si="31"/>
        <v>-1.1209813874788519</v>
      </c>
      <c r="I50" s="1">
        <f t="shared" si="32"/>
        <v>1.1209813874788519</v>
      </c>
      <c r="J50" s="1">
        <f t="shared" si="33"/>
        <v>0.46531302876480296</v>
      </c>
      <c r="K50" s="1">
        <f t="shared" si="34"/>
        <v>0.67379679144384541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473.1</v>
      </c>
      <c r="T50">
        <v>476</v>
      </c>
      <c r="U50">
        <v>466.2</v>
      </c>
      <c r="V50">
        <v>467.65</v>
      </c>
      <c r="W50">
        <v>-2.950000000000045</v>
      </c>
      <c r="X50">
        <v>-0.62685932851679671</v>
      </c>
      <c r="Y50" s="1">
        <f t="shared" si="42"/>
        <v>-1.1519763263580733</v>
      </c>
      <c r="Z50" s="1">
        <f t="shared" si="43"/>
        <v>1.1519763263580733</v>
      </c>
      <c r="AA50" s="1">
        <f t="shared" si="44"/>
        <v>0.61297822870428598</v>
      </c>
      <c r="AB50" s="1">
        <f t="shared" si="45"/>
        <v>0.31006094301293463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473.25</v>
      </c>
      <c r="AJ50">
        <v>473.25</v>
      </c>
      <c r="AK50">
        <v>467.2</v>
      </c>
      <c r="AL50">
        <v>470.6</v>
      </c>
      <c r="AM50">
        <v>6.4500000000000446</v>
      </c>
      <c r="AN50">
        <v>1.389636970806861</v>
      </c>
      <c r="AO50" s="1">
        <f t="shared" si="52"/>
        <v>-0.55995773903855828</v>
      </c>
      <c r="AP50" s="1">
        <f t="shared" si="53"/>
        <v>0.55995773903855828</v>
      </c>
      <c r="AQ50" s="1">
        <f t="shared" si="54"/>
        <v>0</v>
      </c>
      <c r="AR50" s="1">
        <f t="shared" si="55"/>
        <v>0.72248193795155846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1014.5</v>
      </c>
      <c r="C51">
        <v>1043.6500000000001</v>
      </c>
      <c r="D51">
        <v>1002.2</v>
      </c>
      <c r="E51">
        <v>1033.45</v>
      </c>
      <c r="F51">
        <v>16.100000000000019</v>
      </c>
      <c r="G51">
        <v>1.582542881014402</v>
      </c>
      <c r="H51" s="1">
        <f t="shared" si="31"/>
        <v>1.8679152291769392</v>
      </c>
      <c r="I51" s="1">
        <f t="shared" si="32"/>
        <v>1.8679152291769392</v>
      </c>
      <c r="J51" s="1">
        <f t="shared" si="33"/>
        <v>0.9869853403648019</v>
      </c>
      <c r="K51" s="1">
        <f t="shared" si="34"/>
        <v>1.2124199112863434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1033</v>
      </c>
      <c r="T51">
        <v>1045.0999999999999</v>
      </c>
      <c r="U51">
        <v>1005.4</v>
      </c>
      <c r="V51">
        <v>1017.35</v>
      </c>
      <c r="W51">
        <v>-13.600000000000019</v>
      </c>
      <c r="X51">
        <v>-1.3191716378097891</v>
      </c>
      <c r="Y51" s="1">
        <f t="shared" si="42"/>
        <v>-1.515004840271053</v>
      </c>
      <c r="Z51" s="1">
        <f t="shared" si="43"/>
        <v>1.515004840271053</v>
      </c>
      <c r="AA51" s="1">
        <f t="shared" si="44"/>
        <v>1.1713455953533312</v>
      </c>
      <c r="AB51" s="1">
        <f t="shared" si="45"/>
        <v>1.1746203371504444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988</v>
      </c>
      <c r="AJ51">
        <v>1036.6500000000001</v>
      </c>
      <c r="AK51">
        <v>978.8</v>
      </c>
      <c r="AL51">
        <v>1030.95</v>
      </c>
      <c r="AM51">
        <v>43.200000000000053</v>
      </c>
      <c r="AN51">
        <v>4.3735763097949931</v>
      </c>
      <c r="AO51" s="1">
        <f t="shared" si="52"/>
        <v>4.3471659919028385</v>
      </c>
      <c r="AP51" s="1">
        <f t="shared" si="53"/>
        <v>4.3471659919028385</v>
      </c>
      <c r="AQ51" s="1">
        <f t="shared" si="54"/>
        <v>0.55288811290557693</v>
      </c>
      <c r="AR51" s="1">
        <f t="shared" si="55"/>
        <v>0.93117408906883048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148.80000000000001</v>
      </c>
      <c r="C52">
        <v>148.80000000000001</v>
      </c>
      <c r="D52">
        <v>145.80000000000001</v>
      </c>
      <c r="E52">
        <v>147.25</v>
      </c>
      <c r="F52">
        <v>-1.6500000000000059</v>
      </c>
      <c r="G52">
        <v>-1.108126259234389</v>
      </c>
      <c r="H52" s="1">
        <f t="shared" si="31"/>
        <v>-1.0416666666666743</v>
      </c>
      <c r="I52" s="1">
        <f t="shared" si="32"/>
        <v>1.0416666666666743</v>
      </c>
      <c r="J52" s="1">
        <f t="shared" si="33"/>
        <v>0</v>
      </c>
      <c r="K52" s="1">
        <f t="shared" si="34"/>
        <v>0.98471986417656288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151.19999999999999</v>
      </c>
      <c r="T52">
        <v>152.15</v>
      </c>
      <c r="U52">
        <v>148.5</v>
      </c>
      <c r="V52">
        <v>148.9</v>
      </c>
      <c r="W52">
        <v>-1.1999999999999891</v>
      </c>
      <c r="X52">
        <v>-0.79946702198533548</v>
      </c>
      <c r="Y52" s="1">
        <f t="shared" si="42"/>
        <v>-1.5211640211640101</v>
      </c>
      <c r="Z52" s="1">
        <f t="shared" si="43"/>
        <v>1.5211640211640101</v>
      </c>
      <c r="AA52" s="1">
        <f t="shared" si="44"/>
        <v>0.62830687830688958</v>
      </c>
      <c r="AB52" s="1">
        <f t="shared" si="45"/>
        <v>0.26863666890530941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149</v>
      </c>
      <c r="AJ52">
        <v>151.25</v>
      </c>
      <c r="AK52">
        <v>147.25</v>
      </c>
      <c r="AL52">
        <v>150.1</v>
      </c>
      <c r="AM52">
        <v>0.54999999999998295</v>
      </c>
      <c r="AN52">
        <v>0.36776997659644461</v>
      </c>
      <c r="AO52" s="1">
        <f t="shared" si="52"/>
        <v>0.73825503355704314</v>
      </c>
      <c r="AP52" s="1">
        <f t="shared" si="53"/>
        <v>0.73825503355704314</v>
      </c>
      <c r="AQ52" s="1">
        <f t="shared" si="54"/>
        <v>0.76615589606929091</v>
      </c>
      <c r="AR52" s="1">
        <f t="shared" si="55"/>
        <v>1.174496644295302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52.95</v>
      </c>
      <c r="C53">
        <v>52.95</v>
      </c>
      <c r="D53">
        <v>51.25</v>
      </c>
      <c r="E53">
        <v>51.55</v>
      </c>
      <c r="F53">
        <v>-1.9000000000000059</v>
      </c>
      <c r="G53">
        <v>-3.554724041159973</v>
      </c>
      <c r="H53" s="1">
        <f t="shared" si="31"/>
        <v>-2.6440037771482636</v>
      </c>
      <c r="I53" s="1">
        <f t="shared" si="32"/>
        <v>2.6440037771482636</v>
      </c>
      <c r="J53" s="1">
        <f t="shared" si="33"/>
        <v>0</v>
      </c>
      <c r="K53" s="1">
        <f t="shared" si="34"/>
        <v>0.58195926285159483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53.25</v>
      </c>
      <c r="T53">
        <v>54.95</v>
      </c>
      <c r="U53">
        <v>52.8</v>
      </c>
      <c r="V53">
        <v>53.45</v>
      </c>
      <c r="W53">
        <v>1.25</v>
      </c>
      <c r="X53">
        <v>2.3946360153256698</v>
      </c>
      <c r="Y53" s="1">
        <f t="shared" si="42"/>
        <v>0.37558685446009921</v>
      </c>
      <c r="Z53" s="1">
        <f t="shared" si="43"/>
        <v>0.37558685446009921</v>
      </c>
      <c r="AA53" s="1">
        <f t="shared" si="44"/>
        <v>2.8063610851262863</v>
      </c>
      <c r="AB53" s="1">
        <f t="shared" si="45"/>
        <v>0.84507042253521658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53</v>
      </c>
      <c r="AJ53">
        <v>53.75</v>
      </c>
      <c r="AK53">
        <v>51.1</v>
      </c>
      <c r="AL53">
        <v>52.2</v>
      </c>
      <c r="AM53">
        <v>-1.0499999999999969</v>
      </c>
      <c r="AN53">
        <v>-1.9718309859154881</v>
      </c>
      <c r="AO53" s="1">
        <f t="shared" si="52"/>
        <v>-1.5094339622641455</v>
      </c>
      <c r="AP53" s="1">
        <f t="shared" si="53"/>
        <v>1.5094339622641455</v>
      </c>
      <c r="AQ53" s="1">
        <f t="shared" si="54"/>
        <v>1.4150943396226416</v>
      </c>
      <c r="AR53" s="1">
        <f t="shared" si="55"/>
        <v>2.1072796934865927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123</v>
      </c>
      <c r="C54">
        <v>123.6</v>
      </c>
      <c r="D54">
        <v>121</v>
      </c>
      <c r="E54">
        <v>122.1</v>
      </c>
      <c r="F54">
        <v>-1.25</v>
      </c>
      <c r="G54">
        <v>-1.013376570733685</v>
      </c>
      <c r="H54" s="1">
        <f t="shared" si="31"/>
        <v>-0.73170731707317538</v>
      </c>
      <c r="I54" s="1">
        <f t="shared" si="32"/>
        <v>0.73170731707317538</v>
      </c>
      <c r="J54" s="1">
        <f t="shared" si="33"/>
        <v>0.48780487804877587</v>
      </c>
      <c r="K54" s="1">
        <f t="shared" si="34"/>
        <v>0.90090090090089625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YES</v>
      </c>
      <c r="S54">
        <v>125.4</v>
      </c>
      <c r="T54">
        <v>125.9</v>
      </c>
      <c r="U54">
        <v>123</v>
      </c>
      <c r="V54">
        <v>123.35</v>
      </c>
      <c r="W54">
        <v>-1.1500000000000059</v>
      </c>
      <c r="X54">
        <v>-0.92369477911647035</v>
      </c>
      <c r="Y54" s="1">
        <f t="shared" si="42"/>
        <v>-1.6347687400319069</v>
      </c>
      <c r="Z54" s="1">
        <f t="shared" si="43"/>
        <v>1.6347687400319069</v>
      </c>
      <c r="AA54" s="1">
        <f t="shared" si="44"/>
        <v>0.3987240829346092</v>
      </c>
      <c r="AB54" s="1">
        <f t="shared" si="45"/>
        <v>0.2837454398054271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122.9</v>
      </c>
      <c r="AJ54">
        <v>127</v>
      </c>
      <c r="AK54">
        <v>122.9</v>
      </c>
      <c r="AL54">
        <v>124.5</v>
      </c>
      <c r="AM54">
        <v>1.0499999999999969</v>
      </c>
      <c r="AN54">
        <v>0.85054678007290174</v>
      </c>
      <c r="AO54" s="1">
        <f t="shared" si="52"/>
        <v>1.301871440195276</v>
      </c>
      <c r="AP54" s="1">
        <f t="shared" si="53"/>
        <v>1.301871440195276</v>
      </c>
      <c r="AQ54" s="1">
        <f t="shared" si="54"/>
        <v>2.0080321285140563</v>
      </c>
      <c r="AR54" s="1">
        <f t="shared" si="55"/>
        <v>0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149.5</v>
      </c>
      <c r="C55">
        <v>149.5</v>
      </c>
      <c r="D55">
        <v>135.30000000000001</v>
      </c>
      <c r="E55">
        <v>135.6</v>
      </c>
      <c r="F55">
        <v>-6.8000000000000114</v>
      </c>
      <c r="G55">
        <v>-4.7752808988764119</v>
      </c>
      <c r="H55" s="1">
        <f t="shared" si="31"/>
        <v>-9.2976588628762578</v>
      </c>
      <c r="I55" s="1">
        <f t="shared" si="32"/>
        <v>9.2976588628762578</v>
      </c>
      <c r="J55" s="1">
        <f t="shared" si="33"/>
        <v>0</v>
      </c>
      <c r="K55" s="1">
        <f t="shared" si="34"/>
        <v>0.22123893805308475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142.4</v>
      </c>
      <c r="T55">
        <v>142.4</v>
      </c>
      <c r="U55">
        <v>139</v>
      </c>
      <c r="V55">
        <v>142.4</v>
      </c>
      <c r="W55">
        <v>6.75</v>
      </c>
      <c r="X55">
        <v>4.9760412827128642</v>
      </c>
      <c r="Y55" s="1">
        <f t="shared" si="42"/>
        <v>0</v>
      </c>
      <c r="Z55" s="1">
        <f t="shared" si="43"/>
        <v>0</v>
      </c>
      <c r="AA55" s="1">
        <f t="shared" si="44"/>
        <v>0</v>
      </c>
      <c r="AB55" s="1">
        <f t="shared" si="45"/>
        <v>2.387640449438206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131.5</v>
      </c>
      <c r="AJ55">
        <v>135.65</v>
      </c>
      <c r="AK55">
        <v>129.5</v>
      </c>
      <c r="AL55">
        <v>135.65</v>
      </c>
      <c r="AM55">
        <v>6.4500000000000171</v>
      </c>
      <c r="AN55">
        <v>4.9922600619195183</v>
      </c>
      <c r="AO55" s="1">
        <f t="shared" si="52"/>
        <v>3.1558935361216776</v>
      </c>
      <c r="AP55" s="1">
        <f t="shared" si="53"/>
        <v>3.1558935361216776</v>
      </c>
      <c r="AQ55" s="1">
        <f t="shared" si="54"/>
        <v>0</v>
      </c>
      <c r="AR55" s="1">
        <f t="shared" si="55"/>
        <v>1.520912547528517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20.350000000000001</v>
      </c>
      <c r="C56">
        <v>20.65</v>
      </c>
      <c r="D56">
        <v>19.899999999999999</v>
      </c>
      <c r="E56">
        <v>20.05</v>
      </c>
      <c r="F56">
        <v>-0.34999999999999792</v>
      </c>
      <c r="G56">
        <v>-1.7156862745097941</v>
      </c>
      <c r="H56" s="1">
        <f t="shared" si="31"/>
        <v>-1.4742014742014775</v>
      </c>
      <c r="I56" s="1">
        <f t="shared" si="32"/>
        <v>1.4742014742014775</v>
      </c>
      <c r="J56" s="1">
        <f t="shared" si="33"/>
        <v>1.4742014742014602</v>
      </c>
      <c r="K56" s="1">
        <f t="shared" si="34"/>
        <v>0.7481296758104844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20.75</v>
      </c>
      <c r="T56">
        <v>20.8</v>
      </c>
      <c r="U56">
        <v>20.350000000000001</v>
      </c>
      <c r="V56">
        <v>20.399999999999999</v>
      </c>
      <c r="W56">
        <v>-5.0000000000000711E-2</v>
      </c>
      <c r="X56">
        <v>-0.2444987775061159</v>
      </c>
      <c r="Y56" s="1">
        <f t="shared" si="42"/>
        <v>-1.6867469879518142</v>
      </c>
      <c r="Z56" s="1">
        <f t="shared" si="43"/>
        <v>1.6867469879518142</v>
      </c>
      <c r="AA56" s="1">
        <f t="shared" si="44"/>
        <v>0.24096385542169016</v>
      </c>
      <c r="AB56" s="1">
        <f t="shared" si="45"/>
        <v>0.24509803921567236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20.45</v>
      </c>
      <c r="AJ56">
        <v>20.95</v>
      </c>
      <c r="AK56">
        <v>20.350000000000001</v>
      </c>
      <c r="AL56">
        <v>20.45</v>
      </c>
      <c r="AM56">
        <v>-0.19999999999999929</v>
      </c>
      <c r="AN56">
        <v>-0.96852300242130407</v>
      </c>
      <c r="AO56" s="1">
        <f t="shared" si="52"/>
        <v>0</v>
      </c>
      <c r="AP56" s="1">
        <f t="shared" si="53"/>
        <v>0</v>
      </c>
      <c r="AQ56" s="1">
        <f t="shared" si="54"/>
        <v>2.4449877750611249</v>
      </c>
      <c r="AR56" s="1">
        <f t="shared" si="55"/>
        <v>0.48899755501221454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4985.3500000000004</v>
      </c>
      <c r="C57">
        <v>5004.95</v>
      </c>
      <c r="D57">
        <v>4920</v>
      </c>
      <c r="E57">
        <v>4980.95</v>
      </c>
      <c r="F57">
        <v>-4.4000000000005457</v>
      </c>
      <c r="G57">
        <v>-8.8258597691246263E-2</v>
      </c>
      <c r="H57" s="1">
        <f t="shared" si="31"/>
        <v>-8.8258597691246263E-2</v>
      </c>
      <c r="I57" s="1">
        <f t="shared" si="32"/>
        <v>8.8258597691246263E-2</v>
      </c>
      <c r="J57" s="1">
        <f t="shared" si="33"/>
        <v>0.39315193517003727</v>
      </c>
      <c r="K57" s="1">
        <f t="shared" si="34"/>
        <v>1.2236621528021727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4919</v>
      </c>
      <c r="T57">
        <v>5011</v>
      </c>
      <c r="U57">
        <v>4900.6000000000004</v>
      </c>
      <c r="V57">
        <v>4985.3500000000004</v>
      </c>
      <c r="W57">
        <v>84.75</v>
      </c>
      <c r="X57">
        <v>1.7293800759090721</v>
      </c>
      <c r="Y57" s="1">
        <f t="shared" si="42"/>
        <v>1.3488513925594707</v>
      </c>
      <c r="Z57" s="1">
        <f t="shared" si="43"/>
        <v>1.3488513925594707</v>
      </c>
      <c r="AA57" s="1">
        <f t="shared" si="44"/>
        <v>0.51450750699548953</v>
      </c>
      <c r="AB57" s="1">
        <f t="shared" si="45"/>
        <v>0.37405976824557097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4919</v>
      </c>
      <c r="AJ57">
        <v>4919</v>
      </c>
      <c r="AK57">
        <v>4823</v>
      </c>
      <c r="AL57">
        <v>4900.6000000000004</v>
      </c>
      <c r="AM57">
        <v>-18.949999999999822</v>
      </c>
      <c r="AN57">
        <v>-0.38519783313514078</v>
      </c>
      <c r="AO57" s="1">
        <f t="shared" si="52"/>
        <v>-0.37405976824557097</v>
      </c>
      <c r="AP57" s="1">
        <f t="shared" si="53"/>
        <v>0.37405976824557097</v>
      </c>
      <c r="AQ57" s="1">
        <f t="shared" si="54"/>
        <v>0</v>
      </c>
      <c r="AR57" s="1">
        <f t="shared" si="55"/>
        <v>1.5834795739297303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1484.05</v>
      </c>
      <c r="C58">
        <v>1505.5</v>
      </c>
      <c r="D58">
        <v>1471.5</v>
      </c>
      <c r="E58">
        <v>1490.25</v>
      </c>
      <c r="F58">
        <v>9.1500000000000909</v>
      </c>
      <c r="G58">
        <v>0.61778407940045177</v>
      </c>
      <c r="H58" s="1">
        <f t="shared" si="31"/>
        <v>0.41777568141235444</v>
      </c>
      <c r="I58" s="1">
        <f t="shared" si="32"/>
        <v>0.41777568141235444</v>
      </c>
      <c r="J58" s="1">
        <f t="shared" si="33"/>
        <v>1.0233182351954371</v>
      </c>
      <c r="K58" s="1">
        <f t="shared" si="34"/>
        <v>0.84565883898790173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1502.5</v>
      </c>
      <c r="T58">
        <v>1521</v>
      </c>
      <c r="U58">
        <v>1479</v>
      </c>
      <c r="V58">
        <v>1481.1</v>
      </c>
      <c r="W58">
        <v>-19.60000000000014</v>
      </c>
      <c r="X58">
        <v>-1.3060571733191271</v>
      </c>
      <c r="Y58" s="1">
        <f t="shared" si="42"/>
        <v>-1.4242928452579096</v>
      </c>
      <c r="Z58" s="1">
        <f t="shared" si="43"/>
        <v>1.4242928452579096</v>
      </c>
      <c r="AA58" s="1">
        <f t="shared" si="44"/>
        <v>1.2312811980033278</v>
      </c>
      <c r="AB58" s="1">
        <f t="shared" si="45"/>
        <v>0.14178651002632564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1459</v>
      </c>
      <c r="AJ58">
        <v>1522.7</v>
      </c>
      <c r="AK58">
        <v>1445</v>
      </c>
      <c r="AL58">
        <v>1500.7</v>
      </c>
      <c r="AM58">
        <v>36.700000000000053</v>
      </c>
      <c r="AN58">
        <v>2.5068306010928989</v>
      </c>
      <c r="AO58" s="1">
        <f t="shared" si="52"/>
        <v>2.8581220013708051</v>
      </c>
      <c r="AP58" s="1">
        <f t="shared" si="53"/>
        <v>2.8581220013708051</v>
      </c>
      <c r="AQ58" s="1">
        <f t="shared" si="54"/>
        <v>1.4659825414806422</v>
      </c>
      <c r="AR58" s="1">
        <f t="shared" si="55"/>
        <v>0.95956134338588073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474.9</v>
      </c>
      <c r="C59">
        <v>484.7</v>
      </c>
      <c r="D59">
        <v>465.1</v>
      </c>
      <c r="E59">
        <v>467.8</v>
      </c>
      <c r="F59">
        <v>1.100000000000023</v>
      </c>
      <c r="G59">
        <v>0.23569745018213481</v>
      </c>
      <c r="H59" s="1">
        <f t="shared" si="31"/>
        <v>-1.4950515898083736</v>
      </c>
      <c r="I59" s="1">
        <f t="shared" si="32"/>
        <v>1.4950515898083736</v>
      </c>
      <c r="J59" s="1">
        <f t="shared" si="33"/>
        <v>2.0635923352284715</v>
      </c>
      <c r="K59" s="1">
        <f t="shared" si="34"/>
        <v>0.57716973065412325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465</v>
      </c>
      <c r="T59">
        <v>477.75</v>
      </c>
      <c r="U59">
        <v>461.55</v>
      </c>
      <c r="V59">
        <v>466.7</v>
      </c>
      <c r="W59">
        <v>8.5999999999999659</v>
      </c>
      <c r="X59">
        <v>1.877319362584581</v>
      </c>
      <c r="Y59" s="1">
        <f t="shared" si="42"/>
        <v>0.36559139784945993</v>
      </c>
      <c r="Z59" s="1">
        <f t="shared" si="43"/>
        <v>0.36559139784945993</v>
      </c>
      <c r="AA59" s="1">
        <f t="shared" si="44"/>
        <v>2.367688022284125</v>
      </c>
      <c r="AB59" s="1">
        <f t="shared" si="45"/>
        <v>0.74193548387096531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450</v>
      </c>
      <c r="AJ59">
        <v>469.9</v>
      </c>
      <c r="AK59">
        <v>434</v>
      </c>
      <c r="AL59">
        <v>458.1</v>
      </c>
      <c r="AM59">
        <v>-1.0999999999999659</v>
      </c>
      <c r="AN59">
        <v>-0.2395470383275187</v>
      </c>
      <c r="AO59" s="1">
        <f t="shared" si="52"/>
        <v>1.8000000000000052</v>
      </c>
      <c r="AP59" s="1">
        <f t="shared" si="53"/>
        <v>1.8000000000000052</v>
      </c>
      <c r="AQ59" s="1">
        <f t="shared" si="54"/>
        <v>2.5758567998253556</v>
      </c>
      <c r="AR59" s="1">
        <f t="shared" si="55"/>
        <v>3.5555555555555554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455.25</v>
      </c>
      <c r="C60">
        <v>457</v>
      </c>
      <c r="D60">
        <v>445</v>
      </c>
      <c r="E60">
        <v>447.05</v>
      </c>
      <c r="F60">
        <v>-10.149999999999981</v>
      </c>
      <c r="G60">
        <v>-2.2200349956255421</v>
      </c>
      <c r="H60" s="1">
        <f t="shared" si="31"/>
        <v>-1.8012081274025236</v>
      </c>
      <c r="I60" s="1">
        <f t="shared" si="32"/>
        <v>1.8012081274025236</v>
      </c>
      <c r="J60" s="1">
        <f t="shared" si="33"/>
        <v>0.3844041735310269</v>
      </c>
      <c r="K60" s="1">
        <f t="shared" si="34"/>
        <v>0.45856168213846582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454.9</v>
      </c>
      <c r="T60">
        <v>463.8</v>
      </c>
      <c r="U60">
        <v>452.3</v>
      </c>
      <c r="V60">
        <v>457.2</v>
      </c>
      <c r="W60">
        <v>6.8499999999999659</v>
      </c>
      <c r="X60">
        <v>1.5210391917397501</v>
      </c>
      <c r="Y60" s="1">
        <f t="shared" si="42"/>
        <v>0.50560562761046646</v>
      </c>
      <c r="Z60" s="1">
        <f t="shared" si="43"/>
        <v>0.50560562761046646</v>
      </c>
      <c r="AA60" s="1">
        <f t="shared" si="44"/>
        <v>1.4435695538057793</v>
      </c>
      <c r="AB60" s="1">
        <f t="shared" si="45"/>
        <v>0.57155418773356037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440</v>
      </c>
      <c r="AJ60">
        <v>455</v>
      </c>
      <c r="AK60">
        <v>438</v>
      </c>
      <c r="AL60">
        <v>450.35</v>
      </c>
      <c r="AM60">
        <v>9.3500000000000227</v>
      </c>
      <c r="AN60">
        <v>2.1201814058956971</v>
      </c>
      <c r="AO60" s="1">
        <f t="shared" si="52"/>
        <v>2.3522727272727324</v>
      </c>
      <c r="AP60" s="1">
        <f t="shared" si="53"/>
        <v>2.3522727272727324</v>
      </c>
      <c r="AQ60" s="1">
        <f t="shared" si="54"/>
        <v>1.0325302542466919</v>
      </c>
      <c r="AR60" s="1">
        <f t="shared" si="55"/>
        <v>0.45454545454545453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YES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421</v>
      </c>
      <c r="C61">
        <v>422.8</v>
      </c>
      <c r="D61">
        <v>412</v>
      </c>
      <c r="E61">
        <v>417.1</v>
      </c>
      <c r="F61">
        <v>-4.3499999999999659</v>
      </c>
      <c r="G61">
        <v>-1.0321509075809621</v>
      </c>
      <c r="H61" s="1">
        <f t="shared" si="31"/>
        <v>-0.92636579572446009</v>
      </c>
      <c r="I61" s="1">
        <f t="shared" si="32"/>
        <v>0.92636579572446009</v>
      </c>
      <c r="J61" s="1">
        <f t="shared" si="33"/>
        <v>0.42755344418052532</v>
      </c>
      <c r="K61" s="1">
        <f t="shared" si="34"/>
        <v>1.2227283625030023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420</v>
      </c>
      <c r="T61">
        <v>427</v>
      </c>
      <c r="U61">
        <v>420</v>
      </c>
      <c r="V61">
        <v>421.45</v>
      </c>
      <c r="W61">
        <v>5.1999999999999886</v>
      </c>
      <c r="X61">
        <v>1.249249249249246</v>
      </c>
      <c r="Y61" s="1">
        <f t="shared" si="42"/>
        <v>0.34523809523809251</v>
      </c>
      <c r="Z61" s="1">
        <f t="shared" si="43"/>
        <v>0.34523809523809251</v>
      </c>
      <c r="AA61" s="1">
        <f t="shared" si="44"/>
        <v>1.316882192430896</v>
      </c>
      <c r="AB61" s="1">
        <f t="shared" si="45"/>
        <v>0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410</v>
      </c>
      <c r="AJ61">
        <v>420.15</v>
      </c>
      <c r="AK61">
        <v>387.4</v>
      </c>
      <c r="AL61">
        <v>416.25</v>
      </c>
      <c r="AM61">
        <v>4.1000000000000227</v>
      </c>
      <c r="AN61">
        <v>0.99478345262647649</v>
      </c>
      <c r="AO61" s="1">
        <f t="shared" si="52"/>
        <v>1.524390243902439</v>
      </c>
      <c r="AP61" s="1">
        <f t="shared" si="53"/>
        <v>1.524390243902439</v>
      </c>
      <c r="AQ61" s="1">
        <f t="shared" si="54"/>
        <v>0.93693693693693159</v>
      </c>
      <c r="AR61" s="1">
        <f t="shared" si="55"/>
        <v>5.5121951219512253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YES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863</v>
      </c>
      <c r="C62">
        <v>864</v>
      </c>
      <c r="D62">
        <v>831.2</v>
      </c>
      <c r="E62">
        <v>843.1</v>
      </c>
      <c r="F62">
        <v>-25.149999999999981</v>
      </c>
      <c r="G62">
        <v>-2.8966311546213621</v>
      </c>
      <c r="H62" s="1">
        <f t="shared" si="31"/>
        <v>-2.3059096176129756</v>
      </c>
      <c r="I62" s="1">
        <f t="shared" si="32"/>
        <v>2.3059096176129756</v>
      </c>
      <c r="J62" s="1">
        <f t="shared" si="33"/>
        <v>0.11587485515643105</v>
      </c>
      <c r="K62" s="1">
        <f t="shared" si="34"/>
        <v>1.4114577155734762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882.5</v>
      </c>
      <c r="T62">
        <v>891</v>
      </c>
      <c r="U62">
        <v>857</v>
      </c>
      <c r="V62">
        <v>868.25</v>
      </c>
      <c r="W62">
        <v>-13.600000000000019</v>
      </c>
      <c r="X62">
        <v>-1.5422123943981429</v>
      </c>
      <c r="Y62" s="1">
        <f t="shared" si="42"/>
        <v>-1.6147308781869689</v>
      </c>
      <c r="Z62" s="1">
        <f t="shared" si="43"/>
        <v>1.6147308781869689</v>
      </c>
      <c r="AA62" s="1">
        <f t="shared" si="44"/>
        <v>0.96317280453257792</v>
      </c>
      <c r="AB62" s="1">
        <f t="shared" si="45"/>
        <v>1.2957097610135331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880</v>
      </c>
      <c r="AJ62">
        <v>902</v>
      </c>
      <c r="AK62">
        <v>865.6</v>
      </c>
      <c r="AL62">
        <v>881.85</v>
      </c>
      <c r="AM62">
        <v>-8.1999999999999318</v>
      </c>
      <c r="AN62">
        <v>-0.92129655637322982</v>
      </c>
      <c r="AO62" s="1">
        <f t="shared" si="52"/>
        <v>0.21022727272727529</v>
      </c>
      <c r="AP62" s="1">
        <f t="shared" si="53"/>
        <v>0.21022727272727529</v>
      </c>
      <c r="AQ62" s="1">
        <f t="shared" si="54"/>
        <v>2.2849690990531242</v>
      </c>
      <c r="AR62" s="1">
        <f t="shared" si="55"/>
        <v>1.6363636363636338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310.25</v>
      </c>
      <c r="C63">
        <v>315.89999999999998</v>
      </c>
      <c r="D63">
        <v>304.25</v>
      </c>
      <c r="E63">
        <v>309.45</v>
      </c>
      <c r="F63">
        <v>2.5500000000000109</v>
      </c>
      <c r="G63">
        <v>0.83088954056696374</v>
      </c>
      <c r="H63" s="1">
        <f t="shared" si="31"/>
        <v>-0.25785656728445167</v>
      </c>
      <c r="I63" s="1">
        <f t="shared" si="32"/>
        <v>0.25785656728445167</v>
      </c>
      <c r="J63" s="1">
        <f t="shared" si="33"/>
        <v>1.8211120064464066</v>
      </c>
      <c r="K63" s="1">
        <f t="shared" si="34"/>
        <v>1.6804007109387589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YES</v>
      </c>
      <c r="Q63" s="1" t="str">
        <f t="shared" si="40"/>
        <v>NO</v>
      </c>
      <c r="R63" s="1" t="str">
        <f t="shared" si="41"/>
        <v>NO</v>
      </c>
      <c r="S63">
        <v>311.3</v>
      </c>
      <c r="T63">
        <v>319.5</v>
      </c>
      <c r="U63">
        <v>303.45</v>
      </c>
      <c r="V63">
        <v>306.89999999999998</v>
      </c>
      <c r="W63">
        <v>-1.950000000000045</v>
      </c>
      <c r="X63">
        <v>-0.63137445361827604</v>
      </c>
      <c r="Y63" s="1">
        <f t="shared" si="42"/>
        <v>-1.4134275618374668</v>
      </c>
      <c r="Z63" s="1">
        <f t="shared" si="43"/>
        <v>1.4134275618374668</v>
      </c>
      <c r="AA63" s="1">
        <f t="shared" si="44"/>
        <v>2.6341150016061641</v>
      </c>
      <c r="AB63" s="1">
        <f t="shared" si="45"/>
        <v>1.1241446725317656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285.89999999999998</v>
      </c>
      <c r="AJ63">
        <v>315.85000000000002</v>
      </c>
      <c r="AK63">
        <v>283.2</v>
      </c>
      <c r="AL63">
        <v>308.85000000000002</v>
      </c>
      <c r="AM63">
        <v>18.300000000000011</v>
      </c>
      <c r="AN63">
        <v>6.2983995869901941</v>
      </c>
      <c r="AO63" s="1">
        <f t="shared" si="52"/>
        <v>8.0272822665267736</v>
      </c>
      <c r="AP63" s="1">
        <f t="shared" si="53"/>
        <v>8.0272822665267736</v>
      </c>
      <c r="AQ63" s="1">
        <f t="shared" si="54"/>
        <v>2.2664723976040144</v>
      </c>
      <c r="AR63" s="1">
        <f t="shared" si="55"/>
        <v>0.94438614900314399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217</v>
      </c>
      <c r="C64">
        <v>218.5</v>
      </c>
      <c r="D64">
        <v>214.8</v>
      </c>
      <c r="E64">
        <v>217.1</v>
      </c>
      <c r="F64">
        <v>1.5499999999999829</v>
      </c>
      <c r="G64">
        <v>0.71909069821386351</v>
      </c>
      <c r="H64" s="1">
        <f t="shared" si="31"/>
        <v>4.6082949308753139E-2</v>
      </c>
      <c r="I64" s="1">
        <f t="shared" si="32"/>
        <v>4.6082949308753139E-2</v>
      </c>
      <c r="J64" s="1">
        <f t="shared" si="33"/>
        <v>0.64486411791801279</v>
      </c>
      <c r="K64" s="1">
        <f t="shared" si="34"/>
        <v>1.0138248847926215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213.95</v>
      </c>
      <c r="T64">
        <v>217.85</v>
      </c>
      <c r="U64">
        <v>213.05</v>
      </c>
      <c r="V64">
        <v>215.55</v>
      </c>
      <c r="W64">
        <v>4.3500000000000227</v>
      </c>
      <c r="X64">
        <v>2.0596590909091019</v>
      </c>
      <c r="Y64" s="1">
        <f t="shared" si="42"/>
        <v>0.74783827997196672</v>
      </c>
      <c r="Z64" s="1">
        <f t="shared" si="43"/>
        <v>0.74783827997196672</v>
      </c>
      <c r="AA64" s="1">
        <f t="shared" si="44"/>
        <v>1.0670378102528335</v>
      </c>
      <c r="AB64" s="1">
        <f t="shared" si="45"/>
        <v>0.42065903248421466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209.9</v>
      </c>
      <c r="AJ64">
        <v>216.5</v>
      </c>
      <c r="AK64">
        <v>207.45</v>
      </c>
      <c r="AL64">
        <v>211.2</v>
      </c>
      <c r="AM64">
        <v>9.9999999999994316E-2</v>
      </c>
      <c r="AN64">
        <v>4.7370914258642503E-2</v>
      </c>
      <c r="AO64" s="1">
        <f t="shared" si="52"/>
        <v>0.61934254406859601</v>
      </c>
      <c r="AP64" s="1">
        <f t="shared" si="53"/>
        <v>0.61934254406859601</v>
      </c>
      <c r="AQ64" s="1">
        <f t="shared" si="54"/>
        <v>2.5094696969697026</v>
      </c>
      <c r="AR64" s="1">
        <f t="shared" si="55"/>
        <v>1.1672224868985313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669.7</v>
      </c>
      <c r="C65">
        <v>669.7</v>
      </c>
      <c r="D65">
        <v>652.75</v>
      </c>
      <c r="E65">
        <v>654.29999999999995</v>
      </c>
      <c r="F65">
        <v>-15.950000000000051</v>
      </c>
      <c r="G65">
        <v>-2.3797090637821769</v>
      </c>
      <c r="H65" s="1">
        <f t="shared" si="31"/>
        <v>-2.2995371061669538</v>
      </c>
      <c r="I65" s="1">
        <f t="shared" si="32"/>
        <v>2.2995371061669538</v>
      </c>
      <c r="J65" s="1">
        <f t="shared" si="33"/>
        <v>0</v>
      </c>
      <c r="K65" s="1">
        <f t="shared" si="34"/>
        <v>0.23689439095215567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666.55</v>
      </c>
      <c r="T65">
        <v>676.8</v>
      </c>
      <c r="U65">
        <v>665</v>
      </c>
      <c r="V65">
        <v>670.25</v>
      </c>
      <c r="W65">
        <v>3.700000000000045</v>
      </c>
      <c r="X65">
        <v>0.55509714199985682</v>
      </c>
      <c r="Y65" s="1">
        <f t="shared" si="42"/>
        <v>0.55509714199985682</v>
      </c>
      <c r="Z65" s="1">
        <f t="shared" si="43"/>
        <v>0.55509714199985682</v>
      </c>
      <c r="AA65" s="1">
        <f t="shared" si="44"/>
        <v>0.97724729578514791</v>
      </c>
      <c r="AB65" s="1">
        <f t="shared" si="45"/>
        <v>0.23254069462155194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675</v>
      </c>
      <c r="AJ65">
        <v>675</v>
      </c>
      <c r="AK65">
        <v>651</v>
      </c>
      <c r="AL65">
        <v>666.55</v>
      </c>
      <c r="AM65">
        <v>-8.8000000000000682</v>
      </c>
      <c r="AN65">
        <v>-1.303028059524701</v>
      </c>
      <c r="AO65" s="1">
        <f t="shared" si="52"/>
        <v>-1.2518518518518587</v>
      </c>
      <c r="AP65" s="1">
        <f t="shared" si="53"/>
        <v>1.2518518518518587</v>
      </c>
      <c r="AQ65" s="1">
        <f t="shared" si="54"/>
        <v>0</v>
      </c>
      <c r="AR65" s="1">
        <f t="shared" si="55"/>
        <v>2.332908258945309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328.95</v>
      </c>
      <c r="C66">
        <v>337.9</v>
      </c>
      <c r="D66">
        <v>325.10000000000002</v>
      </c>
      <c r="E66">
        <v>332.65</v>
      </c>
      <c r="F66">
        <v>5.6999999999999886</v>
      </c>
      <c r="G66">
        <v>1.743385838813271</v>
      </c>
      <c r="H66" s="1">
        <f t="shared" ref="H66:H97" si="62">(E66-B66)/B66*100</f>
        <v>1.1247910016719831</v>
      </c>
      <c r="I66" s="1">
        <f t="shared" ref="I66:I97" si="63">ABS(H66)</f>
        <v>1.1247910016719831</v>
      </c>
      <c r="J66" s="1">
        <f t="shared" ref="J66:J97" si="64">IF(H66&gt;=0,(C66-E66)/E66*100,(C66-B66)/B66*100)</f>
        <v>1.5782353825341953</v>
      </c>
      <c r="K66" s="1">
        <f t="shared" ref="K66:K97" si="65">IF(H66&gt;=0,(B66-D66)/B66*100,(E66-D66)/E66*100)</f>
        <v>1.1703906368748946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326</v>
      </c>
      <c r="T66">
        <v>329.8</v>
      </c>
      <c r="U66">
        <v>322.35000000000002</v>
      </c>
      <c r="V66">
        <v>326.95</v>
      </c>
      <c r="W66">
        <v>2.9499999999999891</v>
      </c>
      <c r="X66">
        <v>0.91049382716049032</v>
      </c>
      <c r="Y66" s="1">
        <f t="shared" ref="Y66:Y97" si="73">(V66-S66)/S66*100</f>
        <v>0.29141104294478176</v>
      </c>
      <c r="Z66" s="1">
        <f t="shared" ref="Z66:Z97" si="74">ABS(Y66)</f>
        <v>0.29141104294478176</v>
      </c>
      <c r="AA66" s="1">
        <f t="shared" ref="AA66:AA97" si="75">IF(Y66&gt;=0,(T66-V66)/V66*100,(T66-S66)/S66*100)</f>
        <v>0.87169291940664395</v>
      </c>
      <c r="AB66" s="1">
        <f t="shared" ref="AB66:AB97" si="76">IF(Y66&gt;=0,(S66-U66)/S66*100,(V66-U66)/V66*100)</f>
        <v>1.1196319018404839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321.05</v>
      </c>
      <c r="AJ66">
        <v>325.8</v>
      </c>
      <c r="AK66">
        <v>318.55</v>
      </c>
      <c r="AL66">
        <v>324</v>
      </c>
      <c r="AM66">
        <v>2.8500000000000232</v>
      </c>
      <c r="AN66">
        <v>0.88743577767399129</v>
      </c>
      <c r="AO66" s="1">
        <f t="shared" ref="AO66:AO97" si="83">(AL66-AI66)/AI66*100</f>
        <v>0.91885999065565749</v>
      </c>
      <c r="AP66" s="1">
        <f t="shared" ref="AP66:AP97" si="84">ABS(AO66)</f>
        <v>0.91885999065565749</v>
      </c>
      <c r="AQ66" s="1">
        <f t="shared" ref="AQ66:AQ97" si="85">IF(AO66&gt;=0,(AJ66-AL66)/AL66*100,(AJ66-AI66)/AI66*100)</f>
        <v>0.55555555555555902</v>
      </c>
      <c r="AR66" s="1">
        <f t="shared" ref="AR66:AR97" si="86">IF(AO66&gt;=0,(AI66-AK66)/AI66*100,(AL66-AK66)/AL66*100)</f>
        <v>0.778694907335306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765</v>
      </c>
      <c r="C67">
        <v>814</v>
      </c>
      <c r="D67">
        <v>744.65</v>
      </c>
      <c r="E67">
        <v>761.5</v>
      </c>
      <c r="F67">
        <v>-0.25</v>
      </c>
      <c r="G67">
        <v>-3.2819166393173609E-2</v>
      </c>
      <c r="H67" s="1">
        <f t="shared" si="62"/>
        <v>-0.45751633986928109</v>
      </c>
      <c r="I67" s="1">
        <f t="shared" si="63"/>
        <v>0.45751633986928109</v>
      </c>
      <c r="J67" s="1">
        <f t="shared" si="64"/>
        <v>6.4052287581699341</v>
      </c>
      <c r="K67" s="1">
        <f t="shared" si="65"/>
        <v>2.212738017071572</v>
      </c>
      <c r="L67" s="1" t="str">
        <f t="shared" si="66"/>
        <v>NO</v>
      </c>
      <c r="M67" t="str">
        <f t="shared" si="67"/>
        <v>NO</v>
      </c>
      <c r="N67" t="str">
        <f t="shared" si="68"/>
        <v>YES</v>
      </c>
      <c r="O67" s="1" t="str">
        <f t="shared" si="69"/>
        <v>NO</v>
      </c>
      <c r="P67" s="1" t="str">
        <f t="shared" si="70"/>
        <v>YES</v>
      </c>
      <c r="Q67" s="1" t="str">
        <f t="shared" si="71"/>
        <v>NO</v>
      </c>
      <c r="R67" s="1" t="str">
        <f t="shared" si="72"/>
        <v>NO</v>
      </c>
      <c r="S67">
        <v>795</v>
      </c>
      <c r="T67">
        <v>795.95</v>
      </c>
      <c r="U67">
        <v>754</v>
      </c>
      <c r="V67">
        <v>761.75</v>
      </c>
      <c r="W67">
        <v>-30.399999999999981</v>
      </c>
      <c r="X67">
        <v>-3.837657009404781</v>
      </c>
      <c r="Y67" s="1">
        <f t="shared" si="73"/>
        <v>-4.182389937106918</v>
      </c>
      <c r="Z67" s="1">
        <f t="shared" si="74"/>
        <v>4.182389937106918</v>
      </c>
      <c r="AA67" s="1">
        <f t="shared" si="75"/>
        <v>0.11949685534591767</v>
      </c>
      <c r="AB67" s="1">
        <f t="shared" si="76"/>
        <v>1.0173941581883819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699.8</v>
      </c>
      <c r="AJ67">
        <v>817.9</v>
      </c>
      <c r="AK67">
        <v>691</v>
      </c>
      <c r="AL67">
        <v>792.15</v>
      </c>
      <c r="AM67">
        <v>93.5</v>
      </c>
      <c r="AN67">
        <v>13.382952837615401</v>
      </c>
      <c r="AO67" s="1">
        <f t="shared" si="83"/>
        <v>13.196627607887972</v>
      </c>
      <c r="AP67" s="1">
        <f t="shared" si="84"/>
        <v>13.196627607887972</v>
      </c>
      <c r="AQ67" s="1">
        <f t="shared" si="85"/>
        <v>3.2506469734267505</v>
      </c>
      <c r="AR67" s="1">
        <f t="shared" si="86"/>
        <v>1.2575021434695564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31101</v>
      </c>
      <c r="C68">
        <v>31688.7</v>
      </c>
      <c r="D68">
        <v>30500.25</v>
      </c>
      <c r="E68">
        <v>30640.75</v>
      </c>
      <c r="F68">
        <v>-455.25</v>
      </c>
      <c r="G68">
        <v>-1.4640146642655001</v>
      </c>
      <c r="H68" s="1">
        <f t="shared" si="62"/>
        <v>-1.479855953184785</v>
      </c>
      <c r="I68" s="1">
        <f t="shared" si="63"/>
        <v>1.479855953184785</v>
      </c>
      <c r="J68" s="1">
        <f t="shared" si="64"/>
        <v>1.8896498504871251</v>
      </c>
      <c r="K68" s="1">
        <f t="shared" si="65"/>
        <v>0.45853968979218845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30603.7</v>
      </c>
      <c r="T68">
        <v>31200</v>
      </c>
      <c r="U68">
        <v>30345</v>
      </c>
      <c r="V68">
        <v>31096</v>
      </c>
      <c r="W68">
        <v>660.09999999999854</v>
      </c>
      <c r="X68">
        <v>2.168820373309146</v>
      </c>
      <c r="Y68" s="1">
        <f t="shared" si="73"/>
        <v>1.608629021981</v>
      </c>
      <c r="Z68" s="1">
        <f t="shared" si="74"/>
        <v>1.608629021981</v>
      </c>
      <c r="AA68" s="1">
        <f t="shared" si="75"/>
        <v>0.33444816053511706</v>
      </c>
      <c r="AB68" s="1">
        <f t="shared" si="76"/>
        <v>0.84532262438855676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29900</v>
      </c>
      <c r="AJ68">
        <v>31000</v>
      </c>
      <c r="AK68">
        <v>29520.45</v>
      </c>
      <c r="AL68">
        <v>30435.9</v>
      </c>
      <c r="AM68">
        <v>772.10000000000218</v>
      </c>
      <c r="AN68">
        <v>2.6028357796371409</v>
      </c>
      <c r="AO68" s="1">
        <f t="shared" si="83"/>
        <v>1.7923076923076973</v>
      </c>
      <c r="AP68" s="1">
        <f t="shared" si="84"/>
        <v>1.7923076923076973</v>
      </c>
      <c r="AQ68" s="1">
        <f t="shared" si="85"/>
        <v>1.8534033821901064</v>
      </c>
      <c r="AR68" s="1">
        <f t="shared" si="86"/>
        <v>1.2693979933110344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33.450000000000003</v>
      </c>
      <c r="C69">
        <v>33.450000000000003</v>
      </c>
      <c r="D69">
        <v>31.65</v>
      </c>
      <c r="E69">
        <v>33.450000000000003</v>
      </c>
      <c r="F69">
        <v>5.5500000000000043</v>
      </c>
      <c r="G69">
        <v>19.89247311827959</v>
      </c>
      <c r="H69" s="1">
        <f t="shared" si="62"/>
        <v>0</v>
      </c>
      <c r="I69" s="1">
        <f t="shared" si="63"/>
        <v>0</v>
      </c>
      <c r="J69" s="1">
        <f t="shared" si="64"/>
        <v>0</v>
      </c>
      <c r="K69" s="1">
        <f t="shared" si="65"/>
        <v>5.3811659192825232</v>
      </c>
      <c r="L69" s="1" t="str">
        <f t="shared" si="66"/>
        <v>YES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28.1</v>
      </c>
      <c r="T69">
        <v>28.35</v>
      </c>
      <c r="U69">
        <v>27.6</v>
      </c>
      <c r="V69">
        <v>27.9</v>
      </c>
      <c r="W69">
        <v>0.14999999999999861</v>
      </c>
      <c r="X69">
        <v>0.54054054054053546</v>
      </c>
      <c r="Y69" s="1">
        <f t="shared" si="73"/>
        <v>-0.71174377224200303</v>
      </c>
      <c r="Z69" s="1">
        <f t="shared" si="74"/>
        <v>0.71174377224200303</v>
      </c>
      <c r="AA69" s="1">
        <f t="shared" si="75"/>
        <v>0.88967971530249101</v>
      </c>
      <c r="AB69" s="1">
        <f t="shared" si="76"/>
        <v>1.075268817204291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27.1</v>
      </c>
      <c r="AJ69">
        <v>28.45</v>
      </c>
      <c r="AK69">
        <v>27</v>
      </c>
      <c r="AL69">
        <v>27.75</v>
      </c>
      <c r="AM69">
        <v>0.25</v>
      </c>
      <c r="AN69">
        <v>0.90909090909090906</v>
      </c>
      <c r="AO69" s="1">
        <f t="shared" si="83"/>
        <v>2.398523985239847</v>
      </c>
      <c r="AP69" s="1">
        <f t="shared" si="84"/>
        <v>2.398523985239847</v>
      </c>
      <c r="AQ69" s="1">
        <f t="shared" si="85"/>
        <v>2.5225225225225198</v>
      </c>
      <c r="AR69" s="1">
        <f t="shared" si="86"/>
        <v>0.36900369003690559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466.2</v>
      </c>
      <c r="C70">
        <v>483.9</v>
      </c>
      <c r="D70">
        <v>466.05</v>
      </c>
      <c r="E70">
        <v>471.35</v>
      </c>
      <c r="F70">
        <v>-1.4499999999999891</v>
      </c>
      <c r="G70">
        <v>-0.30668358714043747</v>
      </c>
      <c r="H70" s="1">
        <f t="shared" si="62"/>
        <v>1.104676104676112</v>
      </c>
      <c r="I70" s="1">
        <f t="shared" si="63"/>
        <v>1.104676104676112</v>
      </c>
      <c r="J70" s="1">
        <f t="shared" si="64"/>
        <v>2.6625649729500274</v>
      </c>
      <c r="K70" s="1">
        <f t="shared" si="65"/>
        <v>3.2175032175027297E-2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YES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480</v>
      </c>
      <c r="T70">
        <v>489.8</v>
      </c>
      <c r="U70">
        <v>470</v>
      </c>
      <c r="V70">
        <v>472.8</v>
      </c>
      <c r="W70">
        <v>-4.9499999999999886</v>
      </c>
      <c r="X70">
        <v>-1.0361067503924619</v>
      </c>
      <c r="Y70" s="1">
        <f t="shared" si="73"/>
        <v>-1.4999999999999978</v>
      </c>
      <c r="Z70" s="1">
        <f t="shared" si="74"/>
        <v>1.4999999999999978</v>
      </c>
      <c r="AA70" s="1">
        <f t="shared" si="75"/>
        <v>2.0416666666666692</v>
      </c>
      <c r="AB70" s="1">
        <f t="shared" si="76"/>
        <v>0.59221658206430017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475</v>
      </c>
      <c r="AJ70">
        <v>488.9</v>
      </c>
      <c r="AK70">
        <v>475</v>
      </c>
      <c r="AL70">
        <v>477.75</v>
      </c>
      <c r="AM70">
        <v>3.0500000000000109</v>
      </c>
      <c r="AN70">
        <v>0.64251105961660238</v>
      </c>
      <c r="AO70" s="1">
        <f t="shared" si="83"/>
        <v>0.57894736842105265</v>
      </c>
      <c r="AP70" s="1">
        <f t="shared" si="84"/>
        <v>0.57894736842105265</v>
      </c>
      <c r="AQ70" s="1">
        <f t="shared" si="85"/>
        <v>2.3338566195709007</v>
      </c>
      <c r="AR70" s="1">
        <f t="shared" si="86"/>
        <v>0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41.45</v>
      </c>
      <c r="C71">
        <v>42</v>
      </c>
      <c r="D71">
        <v>38.549999999999997</v>
      </c>
      <c r="E71">
        <v>42</v>
      </c>
      <c r="F71">
        <v>2</v>
      </c>
      <c r="G71">
        <v>5</v>
      </c>
      <c r="H71" s="1">
        <f t="shared" si="62"/>
        <v>1.3268998793727314</v>
      </c>
      <c r="I71" s="1">
        <f t="shared" si="63"/>
        <v>1.3268998793727314</v>
      </c>
      <c r="J71" s="1">
        <f t="shared" si="64"/>
        <v>0</v>
      </c>
      <c r="K71" s="1">
        <f t="shared" si="65"/>
        <v>6.9963811821471777</v>
      </c>
      <c r="L71" s="1" t="str">
        <f t="shared" si="66"/>
        <v>NO</v>
      </c>
      <c r="M71" t="str">
        <f t="shared" si="67"/>
        <v>YES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40</v>
      </c>
      <c r="T71">
        <v>40</v>
      </c>
      <c r="U71">
        <v>39.15</v>
      </c>
      <c r="V71">
        <v>40</v>
      </c>
      <c r="W71">
        <v>1.899999999999999</v>
      </c>
      <c r="X71">
        <v>4.9868766404199434</v>
      </c>
      <c r="Y71" s="1">
        <f t="shared" si="73"/>
        <v>0</v>
      </c>
      <c r="Z71" s="1">
        <f t="shared" si="74"/>
        <v>0</v>
      </c>
      <c r="AA71" s="1">
        <f t="shared" si="75"/>
        <v>0</v>
      </c>
      <c r="AB71" s="1">
        <f t="shared" si="76"/>
        <v>2.1250000000000036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37.799999999999997</v>
      </c>
      <c r="AJ71">
        <v>38.1</v>
      </c>
      <c r="AK71">
        <v>37</v>
      </c>
      <c r="AL71">
        <v>38.1</v>
      </c>
      <c r="AM71">
        <v>1.800000000000004</v>
      </c>
      <c r="AN71">
        <v>4.9586776859504251</v>
      </c>
      <c r="AO71" s="1">
        <f t="shared" si="83"/>
        <v>0.79365079365080504</v>
      </c>
      <c r="AP71" s="1">
        <f t="shared" si="84"/>
        <v>0.79365079365080504</v>
      </c>
      <c r="AQ71" s="1">
        <f t="shared" si="85"/>
        <v>0</v>
      </c>
      <c r="AR71" s="1">
        <f t="shared" si="86"/>
        <v>2.1164021164021092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26.8</v>
      </c>
      <c r="C72">
        <v>26.85</v>
      </c>
      <c r="D72">
        <v>25.55</v>
      </c>
      <c r="E72">
        <v>25.95</v>
      </c>
      <c r="F72">
        <v>-0.85000000000000142</v>
      </c>
      <c r="G72">
        <v>-3.1716417910447809</v>
      </c>
      <c r="H72" s="1">
        <f t="shared" si="62"/>
        <v>-3.1716417910447809</v>
      </c>
      <c r="I72" s="1">
        <f t="shared" si="63"/>
        <v>3.1716417910447809</v>
      </c>
      <c r="J72" s="1">
        <f t="shared" si="64"/>
        <v>0.18656716417910713</v>
      </c>
      <c r="K72" s="1">
        <f t="shared" si="65"/>
        <v>1.5414258188824608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27.4</v>
      </c>
      <c r="T72">
        <v>27.7</v>
      </c>
      <c r="U72">
        <v>26.65</v>
      </c>
      <c r="V72">
        <v>26.8</v>
      </c>
      <c r="W72">
        <v>-0.19999999999999929</v>
      </c>
      <c r="X72">
        <v>-0.74074074074073804</v>
      </c>
      <c r="Y72" s="1">
        <f t="shared" si="73"/>
        <v>-2.1897810218978027</v>
      </c>
      <c r="Z72" s="1">
        <f t="shared" si="74"/>
        <v>2.1897810218978027</v>
      </c>
      <c r="AA72" s="1">
        <f t="shared" si="75"/>
        <v>1.0948905109489078</v>
      </c>
      <c r="AB72" s="1">
        <f t="shared" si="76"/>
        <v>0.55970149253732138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27.05</v>
      </c>
      <c r="AJ72">
        <v>27.8</v>
      </c>
      <c r="AK72">
        <v>26.8</v>
      </c>
      <c r="AL72">
        <v>27</v>
      </c>
      <c r="AM72">
        <v>-0.55000000000000071</v>
      </c>
      <c r="AN72">
        <v>-1.9963702359346669</v>
      </c>
      <c r="AO72" s="1">
        <f t="shared" si="83"/>
        <v>-0.18484288354898598</v>
      </c>
      <c r="AP72" s="1">
        <f t="shared" si="84"/>
        <v>0.18484288354898598</v>
      </c>
      <c r="AQ72" s="1">
        <f t="shared" si="85"/>
        <v>2.7726432532347505</v>
      </c>
      <c r="AR72" s="1">
        <f t="shared" si="86"/>
        <v>0.74074074074073804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1040</v>
      </c>
      <c r="C73">
        <v>1040</v>
      </c>
      <c r="D73">
        <v>986.95</v>
      </c>
      <c r="E73">
        <v>1000.25</v>
      </c>
      <c r="F73">
        <v>-12.649999999999981</v>
      </c>
      <c r="G73">
        <v>-1.248889327673016</v>
      </c>
      <c r="H73" s="1">
        <f t="shared" si="62"/>
        <v>-3.822115384615385</v>
      </c>
      <c r="I73" s="1">
        <f t="shared" si="63"/>
        <v>3.822115384615385</v>
      </c>
      <c r="J73" s="1">
        <f t="shared" si="64"/>
        <v>0</v>
      </c>
      <c r="K73" s="1">
        <f t="shared" si="65"/>
        <v>1.3296675831042195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1081</v>
      </c>
      <c r="T73">
        <v>1085.8</v>
      </c>
      <c r="U73">
        <v>1001.35</v>
      </c>
      <c r="V73">
        <v>1012.9</v>
      </c>
      <c r="W73">
        <v>-73.050000000000068</v>
      </c>
      <c r="X73">
        <v>-6.7268290436944671</v>
      </c>
      <c r="Y73" s="1">
        <f t="shared" si="73"/>
        <v>-6.2997224791859416</v>
      </c>
      <c r="Z73" s="1">
        <f t="shared" si="74"/>
        <v>6.2997224791859416</v>
      </c>
      <c r="AA73" s="1">
        <f t="shared" si="75"/>
        <v>0.44403330249768308</v>
      </c>
      <c r="AB73" s="1">
        <f t="shared" si="76"/>
        <v>1.1402902557014469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990.35</v>
      </c>
      <c r="AJ73">
        <v>1195</v>
      </c>
      <c r="AK73">
        <v>990.35</v>
      </c>
      <c r="AL73">
        <v>1085.95</v>
      </c>
      <c r="AM73">
        <v>82.5</v>
      </c>
      <c r="AN73">
        <v>8.2216353580148489</v>
      </c>
      <c r="AO73" s="1">
        <f t="shared" si="83"/>
        <v>9.6531529257333286</v>
      </c>
      <c r="AP73" s="1">
        <f t="shared" si="84"/>
        <v>9.6531529257333286</v>
      </c>
      <c r="AQ73" s="1">
        <f t="shared" si="85"/>
        <v>10.041898798287209</v>
      </c>
      <c r="AR73" s="1">
        <f t="shared" si="86"/>
        <v>0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223.9</v>
      </c>
      <c r="C74">
        <v>228.25</v>
      </c>
      <c r="D74">
        <v>208.55</v>
      </c>
      <c r="E74">
        <v>216.65</v>
      </c>
      <c r="F74">
        <v>-11</v>
      </c>
      <c r="G74">
        <v>-4.8319789150010974</v>
      </c>
      <c r="H74" s="1">
        <f t="shared" si="62"/>
        <v>-3.2380527020991514</v>
      </c>
      <c r="I74" s="1">
        <f t="shared" si="63"/>
        <v>3.2380527020991514</v>
      </c>
      <c r="J74" s="1">
        <f t="shared" si="64"/>
        <v>1.9428316212594883</v>
      </c>
      <c r="K74" s="1">
        <f t="shared" si="65"/>
        <v>3.7387491345488084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233</v>
      </c>
      <c r="T74">
        <v>239.4</v>
      </c>
      <c r="U74">
        <v>217.65</v>
      </c>
      <c r="V74">
        <v>227.65</v>
      </c>
      <c r="W74">
        <v>0.34999999999999432</v>
      </c>
      <c r="X74">
        <v>0.15398152221733141</v>
      </c>
      <c r="Y74" s="1">
        <f t="shared" si="73"/>
        <v>-2.2961373390557918</v>
      </c>
      <c r="Z74" s="1">
        <f t="shared" si="74"/>
        <v>2.2961373390557918</v>
      </c>
      <c r="AA74" s="1">
        <f t="shared" si="75"/>
        <v>2.7467811158798305</v>
      </c>
      <c r="AB74" s="1">
        <f t="shared" si="76"/>
        <v>4.3927081045464531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200</v>
      </c>
      <c r="AJ74">
        <v>239.2</v>
      </c>
      <c r="AK74">
        <v>197.45</v>
      </c>
      <c r="AL74">
        <v>227.3</v>
      </c>
      <c r="AM74">
        <v>19.200000000000021</v>
      </c>
      <c r="AN74">
        <v>9.2263334935127421</v>
      </c>
      <c r="AO74" s="1">
        <f t="shared" si="83"/>
        <v>13.650000000000006</v>
      </c>
      <c r="AP74" s="1">
        <f t="shared" si="84"/>
        <v>13.650000000000006</v>
      </c>
      <c r="AQ74" s="1">
        <f t="shared" si="85"/>
        <v>5.2353717553893429</v>
      </c>
      <c r="AR74" s="1">
        <f t="shared" si="86"/>
        <v>1.2750000000000057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YES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116.3</v>
      </c>
      <c r="C75">
        <v>116.3</v>
      </c>
      <c r="D75">
        <v>105.3</v>
      </c>
      <c r="E75">
        <v>116.05</v>
      </c>
      <c r="F75">
        <v>5.25</v>
      </c>
      <c r="G75">
        <v>4.7382671480144403</v>
      </c>
      <c r="H75" s="1">
        <f t="shared" si="62"/>
        <v>-0.21496130696474636</v>
      </c>
      <c r="I75" s="1">
        <f t="shared" si="63"/>
        <v>0.21496130696474636</v>
      </c>
      <c r="J75" s="1">
        <f t="shared" si="64"/>
        <v>0</v>
      </c>
      <c r="K75" s="1">
        <f t="shared" si="65"/>
        <v>9.2632485997414911</v>
      </c>
      <c r="L75" s="1" t="str">
        <f t="shared" si="66"/>
        <v>YES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110.8</v>
      </c>
      <c r="T75">
        <v>110.8</v>
      </c>
      <c r="U75">
        <v>110.8</v>
      </c>
      <c r="V75">
        <v>110.8</v>
      </c>
      <c r="W75">
        <v>5.25</v>
      </c>
      <c r="X75">
        <v>4.9739459971577453</v>
      </c>
      <c r="Y75" s="1">
        <f t="shared" si="73"/>
        <v>0</v>
      </c>
      <c r="Z75" s="1">
        <f t="shared" si="74"/>
        <v>0</v>
      </c>
      <c r="AA75" s="1">
        <f t="shared" si="75"/>
        <v>0</v>
      </c>
      <c r="AB75" s="1">
        <f t="shared" si="76"/>
        <v>0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99.75</v>
      </c>
      <c r="AJ75">
        <v>105.55</v>
      </c>
      <c r="AK75">
        <v>96.25</v>
      </c>
      <c r="AL75">
        <v>105.55</v>
      </c>
      <c r="AM75">
        <v>5</v>
      </c>
      <c r="AN75">
        <v>4.9726504226752857</v>
      </c>
      <c r="AO75" s="1">
        <f t="shared" si="83"/>
        <v>5.8145363408521273</v>
      </c>
      <c r="AP75" s="1">
        <f t="shared" si="84"/>
        <v>5.8145363408521273</v>
      </c>
      <c r="AQ75" s="1">
        <f t="shared" si="85"/>
        <v>0</v>
      </c>
      <c r="AR75" s="1">
        <f t="shared" si="86"/>
        <v>3.5087719298245612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82</v>
      </c>
      <c r="C76">
        <v>82.9</v>
      </c>
      <c r="D76">
        <v>79</v>
      </c>
      <c r="E76">
        <v>79.349999999999994</v>
      </c>
      <c r="F76">
        <v>-2.1500000000000061</v>
      </c>
      <c r="G76">
        <v>-2.6380368098159579</v>
      </c>
      <c r="H76" s="1">
        <f t="shared" si="62"/>
        <v>-3.2317073170731776</v>
      </c>
      <c r="I76" s="1">
        <f t="shared" si="63"/>
        <v>3.2317073170731776</v>
      </c>
      <c r="J76" s="1">
        <f t="shared" si="64"/>
        <v>1.0975609756097631</v>
      </c>
      <c r="K76" s="1">
        <f t="shared" si="65"/>
        <v>0.44108380592311824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82.7</v>
      </c>
      <c r="T76">
        <v>83.6</v>
      </c>
      <c r="U76">
        <v>81.099999999999994</v>
      </c>
      <c r="V76">
        <v>81.5</v>
      </c>
      <c r="W76">
        <v>-0.59999999999999432</v>
      </c>
      <c r="X76">
        <v>-0.73081607795370807</v>
      </c>
      <c r="Y76" s="1">
        <f t="shared" si="73"/>
        <v>-1.4510278113663879</v>
      </c>
      <c r="Z76" s="1">
        <f t="shared" si="74"/>
        <v>1.4510278113663879</v>
      </c>
      <c r="AA76" s="1">
        <f t="shared" si="75"/>
        <v>1.088270858524778</v>
      </c>
      <c r="AB76" s="1">
        <f t="shared" si="76"/>
        <v>0.49079754601227693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81.8</v>
      </c>
      <c r="AJ76">
        <v>82.6</v>
      </c>
      <c r="AK76">
        <v>81</v>
      </c>
      <c r="AL76">
        <v>82.1</v>
      </c>
      <c r="AM76">
        <v>0.75</v>
      </c>
      <c r="AN76">
        <v>0.92194222495390299</v>
      </c>
      <c r="AO76" s="1">
        <f t="shared" si="83"/>
        <v>0.36674816625916523</v>
      </c>
      <c r="AP76" s="1">
        <f t="shared" si="84"/>
        <v>0.36674816625916523</v>
      </c>
      <c r="AQ76" s="1">
        <f t="shared" si="85"/>
        <v>0.60901339829476253</v>
      </c>
      <c r="AR76" s="1">
        <f t="shared" si="86"/>
        <v>0.97799511002444639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13.75</v>
      </c>
      <c r="C77">
        <v>13.75</v>
      </c>
      <c r="D77">
        <v>12.5</v>
      </c>
      <c r="E77">
        <v>12.8</v>
      </c>
      <c r="F77">
        <v>-0.29999999999999888</v>
      </c>
      <c r="G77">
        <v>-2.290076335877854</v>
      </c>
      <c r="H77" s="1">
        <f t="shared" si="62"/>
        <v>-6.9090909090909038</v>
      </c>
      <c r="I77" s="1">
        <f t="shared" si="63"/>
        <v>6.9090909090909038</v>
      </c>
      <c r="J77" s="1">
        <f t="shared" si="64"/>
        <v>0</v>
      </c>
      <c r="K77" s="1">
        <f t="shared" si="65"/>
        <v>2.3437500000000053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13.1</v>
      </c>
      <c r="T77">
        <v>13.1</v>
      </c>
      <c r="U77">
        <v>12.6</v>
      </c>
      <c r="V77">
        <v>13.1</v>
      </c>
      <c r="W77">
        <v>1.1499999999999999</v>
      </c>
      <c r="X77">
        <v>9.6234309623430985</v>
      </c>
      <c r="Y77" s="1">
        <f t="shared" si="73"/>
        <v>0</v>
      </c>
      <c r="Z77" s="1">
        <f t="shared" si="74"/>
        <v>0</v>
      </c>
      <c r="AA77" s="1">
        <f t="shared" si="75"/>
        <v>0</v>
      </c>
      <c r="AB77" s="1">
        <f t="shared" si="76"/>
        <v>3.8167938931297711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10.95</v>
      </c>
      <c r="AJ77">
        <v>11.95</v>
      </c>
      <c r="AK77">
        <v>10.8</v>
      </c>
      <c r="AL77">
        <v>11.95</v>
      </c>
      <c r="AM77">
        <v>1.0499999999999989</v>
      </c>
      <c r="AN77">
        <v>9.6330275229357696</v>
      </c>
      <c r="AO77" s="1">
        <f t="shared" si="83"/>
        <v>9.1324200913242013</v>
      </c>
      <c r="AP77" s="1">
        <f t="shared" si="84"/>
        <v>9.1324200913242013</v>
      </c>
      <c r="AQ77" s="1">
        <f t="shared" si="85"/>
        <v>0</v>
      </c>
      <c r="AR77" s="1">
        <f t="shared" si="86"/>
        <v>1.3698630136986172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1370</v>
      </c>
      <c r="C78">
        <v>1370</v>
      </c>
      <c r="D78">
        <v>1350.05</v>
      </c>
      <c r="E78">
        <v>1355.85</v>
      </c>
      <c r="F78">
        <v>-26.400000000000091</v>
      </c>
      <c r="G78">
        <v>-1.9099294628323451</v>
      </c>
      <c r="H78" s="1">
        <f t="shared" si="62"/>
        <v>-1.0328467153284737</v>
      </c>
      <c r="I78" s="1">
        <f t="shared" si="63"/>
        <v>1.0328467153284737</v>
      </c>
      <c r="J78" s="1">
        <f t="shared" si="64"/>
        <v>0</v>
      </c>
      <c r="K78" s="1">
        <f t="shared" si="65"/>
        <v>0.42777593391599034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1349</v>
      </c>
      <c r="T78">
        <v>1404</v>
      </c>
      <c r="U78">
        <v>1340</v>
      </c>
      <c r="V78">
        <v>1382.25</v>
      </c>
      <c r="W78">
        <v>-30.099999999999909</v>
      </c>
      <c r="X78">
        <v>-2.131199773427261</v>
      </c>
      <c r="Y78" s="1">
        <f t="shared" si="73"/>
        <v>2.464788732394366</v>
      </c>
      <c r="Z78" s="1">
        <f t="shared" si="74"/>
        <v>2.464788732394366</v>
      </c>
      <c r="AA78" s="1">
        <f t="shared" si="75"/>
        <v>1.5735214324470972</v>
      </c>
      <c r="AB78" s="1">
        <f t="shared" si="76"/>
        <v>0.66716085989621943</v>
      </c>
      <c r="AC78" s="1" t="str">
        <f t="shared" si="77"/>
        <v>NO</v>
      </c>
      <c r="AD78" s="1" t="str">
        <f t="shared" si="78"/>
        <v>YES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1410</v>
      </c>
      <c r="AJ78">
        <v>1429.95</v>
      </c>
      <c r="AK78">
        <v>1392</v>
      </c>
      <c r="AL78">
        <v>1412.35</v>
      </c>
      <c r="AM78">
        <v>-8.6500000000000909</v>
      </c>
      <c r="AN78">
        <v>-0.60872624912034423</v>
      </c>
      <c r="AO78" s="1">
        <f t="shared" si="83"/>
        <v>0.16666666666666022</v>
      </c>
      <c r="AP78" s="1">
        <f t="shared" si="84"/>
        <v>0.16666666666666022</v>
      </c>
      <c r="AQ78" s="1">
        <f t="shared" si="85"/>
        <v>1.2461500336318998</v>
      </c>
      <c r="AR78" s="1">
        <f t="shared" si="86"/>
        <v>1.2765957446808509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1708.5</v>
      </c>
      <c r="C79">
        <v>1709</v>
      </c>
      <c r="D79">
        <v>1645</v>
      </c>
      <c r="E79">
        <v>1682.2</v>
      </c>
      <c r="F79">
        <v>-18.14999999999986</v>
      </c>
      <c r="G79">
        <v>-1.0674272943805609</v>
      </c>
      <c r="H79" s="1">
        <f t="shared" si="62"/>
        <v>-1.5393620134620987</v>
      </c>
      <c r="I79" s="1">
        <f t="shared" si="63"/>
        <v>1.5393620134620987</v>
      </c>
      <c r="J79" s="1">
        <f t="shared" si="64"/>
        <v>2.9265437518290898E-2</v>
      </c>
      <c r="K79" s="1">
        <f t="shared" si="65"/>
        <v>2.2113898466294168</v>
      </c>
      <c r="L79" s="1" t="str">
        <f t="shared" si="66"/>
        <v>NO</v>
      </c>
      <c r="M79" t="str">
        <f t="shared" si="67"/>
        <v>YES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1670.2</v>
      </c>
      <c r="T79">
        <v>1708.45</v>
      </c>
      <c r="U79">
        <v>1670.2</v>
      </c>
      <c r="V79">
        <v>1700.35</v>
      </c>
      <c r="W79">
        <v>33.449999999999818</v>
      </c>
      <c r="X79">
        <v>2.006719059331683</v>
      </c>
      <c r="Y79" s="1">
        <f t="shared" si="73"/>
        <v>1.805173033169672</v>
      </c>
      <c r="Z79" s="1">
        <f t="shared" si="74"/>
        <v>1.805173033169672</v>
      </c>
      <c r="AA79" s="1">
        <f t="shared" si="75"/>
        <v>0.47637251154174948</v>
      </c>
      <c r="AB79" s="1">
        <f t="shared" si="76"/>
        <v>0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1627</v>
      </c>
      <c r="AJ79">
        <v>1686</v>
      </c>
      <c r="AK79">
        <v>1627</v>
      </c>
      <c r="AL79">
        <v>1666.9</v>
      </c>
      <c r="AM79">
        <v>15.35000000000014</v>
      </c>
      <c r="AN79">
        <v>0.9294299294602123</v>
      </c>
      <c r="AO79" s="1">
        <f t="shared" si="83"/>
        <v>2.4523663183773872</v>
      </c>
      <c r="AP79" s="1">
        <f t="shared" si="84"/>
        <v>2.4523663183773872</v>
      </c>
      <c r="AQ79" s="1">
        <f t="shared" si="85"/>
        <v>1.1458395824584502</v>
      </c>
      <c r="AR79" s="1">
        <f t="shared" si="86"/>
        <v>0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1378</v>
      </c>
      <c r="C80">
        <v>1384</v>
      </c>
      <c r="D80">
        <v>1335</v>
      </c>
      <c r="E80">
        <v>1362.25</v>
      </c>
      <c r="F80">
        <v>-9.7000000000000455</v>
      </c>
      <c r="G80">
        <v>-0.70702285068698167</v>
      </c>
      <c r="H80" s="1">
        <f t="shared" si="62"/>
        <v>-1.1429608127721336</v>
      </c>
      <c r="I80" s="1">
        <f t="shared" si="63"/>
        <v>1.1429608127721336</v>
      </c>
      <c r="J80" s="1">
        <f t="shared" si="64"/>
        <v>0.43541364296081275</v>
      </c>
      <c r="K80" s="1">
        <f t="shared" si="65"/>
        <v>2.0003670398238209</v>
      </c>
      <c r="L80" s="1" t="str">
        <f t="shared" si="66"/>
        <v>NO</v>
      </c>
      <c r="M80" t="str">
        <f t="shared" si="67"/>
        <v>YES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1400</v>
      </c>
      <c r="T80">
        <v>1412</v>
      </c>
      <c r="U80">
        <v>1360.65</v>
      </c>
      <c r="V80">
        <v>1371.95</v>
      </c>
      <c r="W80">
        <v>-25.099999999999909</v>
      </c>
      <c r="X80">
        <v>-1.796642926165843</v>
      </c>
      <c r="Y80" s="1">
        <f t="shared" si="73"/>
        <v>-2.0035714285714255</v>
      </c>
      <c r="Z80" s="1">
        <f t="shared" si="74"/>
        <v>2.0035714285714255</v>
      </c>
      <c r="AA80" s="1">
        <f t="shared" si="75"/>
        <v>0.85714285714285721</v>
      </c>
      <c r="AB80" s="1">
        <f t="shared" si="76"/>
        <v>0.82364517657348701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1346</v>
      </c>
      <c r="AJ80">
        <v>1414.9</v>
      </c>
      <c r="AK80">
        <v>1326.05</v>
      </c>
      <c r="AL80">
        <v>1397.05</v>
      </c>
      <c r="AM80">
        <v>50.299999999999947</v>
      </c>
      <c r="AN80">
        <v>3.7349173937256328</v>
      </c>
      <c r="AO80" s="1">
        <f t="shared" si="83"/>
        <v>3.7927191679049002</v>
      </c>
      <c r="AP80" s="1">
        <f t="shared" si="84"/>
        <v>3.7927191679049002</v>
      </c>
      <c r="AQ80" s="1">
        <f t="shared" si="85"/>
        <v>1.2776922801617792</v>
      </c>
      <c r="AR80" s="1">
        <f t="shared" si="86"/>
        <v>1.482169390787522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48</v>
      </c>
      <c r="C81">
        <v>48.95</v>
      </c>
      <c r="D81">
        <v>46.55</v>
      </c>
      <c r="E81">
        <v>47.85</v>
      </c>
      <c r="F81">
        <v>-0.89999999999999858</v>
      </c>
      <c r="G81">
        <v>-1.8461538461538429</v>
      </c>
      <c r="H81" s="1">
        <f t="shared" si="62"/>
        <v>-0.312499999999997</v>
      </c>
      <c r="I81" s="1">
        <f t="shared" si="63"/>
        <v>0.312499999999997</v>
      </c>
      <c r="J81" s="1">
        <f t="shared" si="64"/>
        <v>1.9791666666666725</v>
      </c>
      <c r="K81" s="1">
        <f t="shared" si="65"/>
        <v>2.7168234064785879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YES</v>
      </c>
      <c r="Q81" s="1" t="str">
        <f t="shared" si="71"/>
        <v>NO</v>
      </c>
      <c r="R81" s="1" t="str">
        <f t="shared" si="72"/>
        <v>NO</v>
      </c>
      <c r="S81">
        <v>49.95</v>
      </c>
      <c r="T81">
        <v>50.3</v>
      </c>
      <c r="U81">
        <v>48.5</v>
      </c>
      <c r="V81">
        <v>48.75</v>
      </c>
      <c r="W81">
        <v>-0.75</v>
      </c>
      <c r="X81">
        <v>-1.5151515151515149</v>
      </c>
      <c r="Y81" s="1">
        <f t="shared" si="73"/>
        <v>-2.4024024024024078</v>
      </c>
      <c r="Z81" s="1">
        <f t="shared" si="74"/>
        <v>2.4024024024024078</v>
      </c>
      <c r="AA81" s="1">
        <f t="shared" si="75"/>
        <v>0.70070070070068924</v>
      </c>
      <c r="AB81" s="1">
        <f t="shared" si="76"/>
        <v>0.51282051282051277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48.9</v>
      </c>
      <c r="AJ81">
        <v>50.55</v>
      </c>
      <c r="AK81">
        <v>48.1</v>
      </c>
      <c r="AL81">
        <v>49.5</v>
      </c>
      <c r="AM81">
        <v>0.29999999999999721</v>
      </c>
      <c r="AN81">
        <v>0.60975609756096982</v>
      </c>
      <c r="AO81" s="1">
        <f t="shared" si="83"/>
        <v>1.2269938650306778</v>
      </c>
      <c r="AP81" s="1">
        <f t="shared" si="84"/>
        <v>1.2269938650306778</v>
      </c>
      <c r="AQ81" s="1">
        <f t="shared" si="85"/>
        <v>2.1212121212121153</v>
      </c>
      <c r="AR81" s="1">
        <f t="shared" si="86"/>
        <v>1.6359918200408941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152</v>
      </c>
      <c r="C82">
        <v>158.05000000000001</v>
      </c>
      <c r="D82">
        <v>148.75</v>
      </c>
      <c r="E82">
        <v>153.05000000000001</v>
      </c>
      <c r="F82">
        <v>-0.14999999999997729</v>
      </c>
      <c r="G82">
        <v>-9.7911227154032152E-2</v>
      </c>
      <c r="H82" s="1">
        <f t="shared" si="62"/>
        <v>0.69078947368421795</v>
      </c>
      <c r="I82" s="1">
        <f t="shared" si="63"/>
        <v>0.69078947368421795</v>
      </c>
      <c r="J82" s="1">
        <f t="shared" si="64"/>
        <v>3.2669062397909174</v>
      </c>
      <c r="K82" s="1">
        <f t="shared" si="65"/>
        <v>2.138157894736842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YES</v>
      </c>
      <c r="Q82" s="1" t="str">
        <f t="shared" si="71"/>
        <v>NO</v>
      </c>
      <c r="R82" s="1" t="str">
        <f t="shared" si="72"/>
        <v>NO</v>
      </c>
      <c r="S82">
        <v>151.30000000000001</v>
      </c>
      <c r="T82">
        <v>157.5</v>
      </c>
      <c r="U82">
        <v>151</v>
      </c>
      <c r="V82">
        <v>153.19999999999999</v>
      </c>
      <c r="W82">
        <v>3.3999999999999768</v>
      </c>
      <c r="X82">
        <v>2.269692923898516</v>
      </c>
      <c r="Y82" s="1">
        <f t="shared" si="73"/>
        <v>1.255783212161254</v>
      </c>
      <c r="Z82" s="1">
        <f t="shared" si="74"/>
        <v>1.255783212161254</v>
      </c>
      <c r="AA82" s="1">
        <f t="shared" si="75"/>
        <v>2.806788511749355</v>
      </c>
      <c r="AB82" s="1">
        <f t="shared" si="76"/>
        <v>0.19828155981494472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146</v>
      </c>
      <c r="AJ82">
        <v>151.80000000000001</v>
      </c>
      <c r="AK82">
        <v>144.25</v>
      </c>
      <c r="AL82">
        <v>149.80000000000001</v>
      </c>
      <c r="AM82">
        <v>1.350000000000023</v>
      </c>
      <c r="AN82">
        <v>0.90939710340183411</v>
      </c>
      <c r="AO82" s="1">
        <f t="shared" si="83"/>
        <v>2.602739726027405</v>
      </c>
      <c r="AP82" s="1">
        <f t="shared" si="84"/>
        <v>2.602739726027405</v>
      </c>
      <c r="AQ82" s="1">
        <f t="shared" si="85"/>
        <v>1.3351134846461947</v>
      </c>
      <c r="AR82" s="1">
        <f t="shared" si="86"/>
        <v>1.1986301369863013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1759.85</v>
      </c>
      <c r="C83">
        <v>1767.95</v>
      </c>
      <c r="D83">
        <v>1741.2</v>
      </c>
      <c r="E83">
        <v>1749.1</v>
      </c>
      <c r="F83">
        <v>-20.75</v>
      </c>
      <c r="G83">
        <v>-1.1724157414470151</v>
      </c>
      <c r="H83" s="1">
        <f t="shared" si="62"/>
        <v>-0.61084751541324545</v>
      </c>
      <c r="I83" s="1">
        <f t="shared" si="63"/>
        <v>0.61084751541324545</v>
      </c>
      <c r="J83" s="1">
        <f t="shared" si="64"/>
        <v>0.46026649998580205</v>
      </c>
      <c r="K83" s="1">
        <f t="shared" si="65"/>
        <v>0.45166085415355689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1786.95</v>
      </c>
      <c r="T83">
        <v>1801.55</v>
      </c>
      <c r="U83">
        <v>1751.05</v>
      </c>
      <c r="V83">
        <v>1769.85</v>
      </c>
      <c r="W83">
        <v>-13.10000000000014</v>
      </c>
      <c r="X83">
        <v>-0.73473737345411461</v>
      </c>
      <c r="Y83" s="1">
        <f t="shared" si="73"/>
        <v>-0.95693779904306975</v>
      </c>
      <c r="Z83" s="1">
        <f t="shared" si="74"/>
        <v>0.95693779904306975</v>
      </c>
      <c r="AA83" s="1">
        <f t="shared" si="75"/>
        <v>0.8170346120484574</v>
      </c>
      <c r="AB83" s="1">
        <f t="shared" si="76"/>
        <v>1.0622369127327149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1745</v>
      </c>
      <c r="AJ83">
        <v>1805.4</v>
      </c>
      <c r="AK83">
        <v>1737.7</v>
      </c>
      <c r="AL83">
        <v>1782.95</v>
      </c>
      <c r="AM83">
        <v>15.299999999999949</v>
      </c>
      <c r="AN83">
        <v>0.8655559641331686</v>
      </c>
      <c r="AO83" s="1">
        <f t="shared" si="83"/>
        <v>2.1747851002865355</v>
      </c>
      <c r="AP83" s="1">
        <f t="shared" si="84"/>
        <v>2.1747851002865355</v>
      </c>
      <c r="AQ83" s="1">
        <f t="shared" si="85"/>
        <v>1.2591491629041782</v>
      </c>
      <c r="AR83" s="1">
        <f t="shared" si="86"/>
        <v>0.41833810888251882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660.7</v>
      </c>
      <c r="C84">
        <v>660.7</v>
      </c>
      <c r="D84">
        <v>645</v>
      </c>
      <c r="E84">
        <v>649.54999999999995</v>
      </c>
      <c r="F84">
        <v>-5.1500000000000909</v>
      </c>
      <c r="G84">
        <v>-0.78661982587446022</v>
      </c>
      <c r="H84" s="1">
        <f t="shared" si="62"/>
        <v>-1.6876040563039336</v>
      </c>
      <c r="I84" s="1">
        <f t="shared" si="63"/>
        <v>1.6876040563039336</v>
      </c>
      <c r="J84" s="1">
        <f t="shared" si="64"/>
        <v>0</v>
      </c>
      <c r="K84" s="1">
        <f t="shared" si="65"/>
        <v>0.7004849511199992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667</v>
      </c>
      <c r="T84">
        <v>677</v>
      </c>
      <c r="U84">
        <v>649.5</v>
      </c>
      <c r="V84">
        <v>654.70000000000005</v>
      </c>
      <c r="W84">
        <v>-5.6499999999999773</v>
      </c>
      <c r="X84">
        <v>-0.85560687514196665</v>
      </c>
      <c r="Y84" s="1">
        <f t="shared" si="73"/>
        <v>-1.8440779610194833</v>
      </c>
      <c r="Z84" s="1">
        <f t="shared" si="74"/>
        <v>1.8440779610194833</v>
      </c>
      <c r="AA84" s="1">
        <f t="shared" si="75"/>
        <v>1.4992503748125936</v>
      </c>
      <c r="AB84" s="1">
        <f t="shared" si="76"/>
        <v>0.79425691156255451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660</v>
      </c>
      <c r="AJ84">
        <v>669.05</v>
      </c>
      <c r="AK84">
        <v>650</v>
      </c>
      <c r="AL84">
        <v>660.35</v>
      </c>
      <c r="AM84">
        <v>-1.75</v>
      </c>
      <c r="AN84">
        <v>-0.26431052711070829</v>
      </c>
      <c r="AO84" s="1">
        <f t="shared" si="83"/>
        <v>5.3030303030306473E-2</v>
      </c>
      <c r="AP84" s="1">
        <f t="shared" si="84"/>
        <v>5.3030303030306473E-2</v>
      </c>
      <c r="AQ84" s="1">
        <f t="shared" si="85"/>
        <v>1.3174831528734658</v>
      </c>
      <c r="AR84" s="1">
        <f t="shared" si="86"/>
        <v>1.5151515151515151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452</v>
      </c>
      <c r="C85">
        <v>454.4</v>
      </c>
      <c r="D85">
        <v>426.8</v>
      </c>
      <c r="E85">
        <v>442.35</v>
      </c>
      <c r="F85">
        <v>-17.349999999999969</v>
      </c>
      <c r="G85">
        <v>-3.7742005655862441</v>
      </c>
      <c r="H85" s="1">
        <f t="shared" si="62"/>
        <v>-2.1349557522123841</v>
      </c>
      <c r="I85" s="1">
        <f t="shared" si="63"/>
        <v>2.1349557522123841</v>
      </c>
      <c r="J85" s="1">
        <f t="shared" si="64"/>
        <v>0.53097345132742857</v>
      </c>
      <c r="K85" s="1">
        <f t="shared" si="65"/>
        <v>3.5153159263027041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452</v>
      </c>
      <c r="T85">
        <v>471.05</v>
      </c>
      <c r="U85">
        <v>440.5</v>
      </c>
      <c r="V85">
        <v>459.7</v>
      </c>
      <c r="W85">
        <v>3.3000000000000109</v>
      </c>
      <c r="X85">
        <v>0.72304995617879309</v>
      </c>
      <c r="Y85" s="1">
        <f t="shared" si="73"/>
        <v>1.703539823008847</v>
      </c>
      <c r="Z85" s="1">
        <f t="shared" si="74"/>
        <v>1.703539823008847</v>
      </c>
      <c r="AA85" s="1">
        <f t="shared" si="75"/>
        <v>2.4690015227322215</v>
      </c>
      <c r="AB85" s="1">
        <f t="shared" si="76"/>
        <v>2.5442477876106198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425</v>
      </c>
      <c r="AJ85">
        <v>478.65</v>
      </c>
      <c r="AK85">
        <v>416.25</v>
      </c>
      <c r="AL85">
        <v>456.4</v>
      </c>
      <c r="AM85">
        <v>23.399999999999981</v>
      </c>
      <c r="AN85">
        <v>5.404157043879902</v>
      </c>
      <c r="AO85" s="1">
        <f t="shared" si="83"/>
        <v>7.3882352941176412</v>
      </c>
      <c r="AP85" s="1">
        <f t="shared" si="84"/>
        <v>7.3882352941176412</v>
      </c>
      <c r="AQ85" s="1">
        <f t="shared" si="85"/>
        <v>4.8751095530236634</v>
      </c>
      <c r="AR85" s="1">
        <f t="shared" si="86"/>
        <v>2.0588235294117645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68.25</v>
      </c>
      <c r="C86">
        <v>68.8</v>
      </c>
      <c r="D86">
        <v>66.2</v>
      </c>
      <c r="E86">
        <v>66.95</v>
      </c>
      <c r="F86">
        <v>-1.8499999999999941</v>
      </c>
      <c r="G86">
        <v>-2.6889534883720851</v>
      </c>
      <c r="H86" s="1">
        <f t="shared" si="62"/>
        <v>-1.9047619047619007</v>
      </c>
      <c r="I86" s="1">
        <f t="shared" si="63"/>
        <v>1.9047619047619007</v>
      </c>
      <c r="J86" s="1">
        <f t="shared" si="64"/>
        <v>0.80586080586080167</v>
      </c>
      <c r="K86" s="1">
        <f t="shared" si="65"/>
        <v>1.1202389843166543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71.5</v>
      </c>
      <c r="T86">
        <v>72.2</v>
      </c>
      <c r="U86">
        <v>68.3</v>
      </c>
      <c r="V86">
        <v>68.8</v>
      </c>
      <c r="W86">
        <v>-1.9000000000000059</v>
      </c>
      <c r="X86">
        <v>-2.6874115983026949</v>
      </c>
      <c r="Y86" s="1">
        <f t="shared" si="73"/>
        <v>-3.7762237762237802</v>
      </c>
      <c r="Z86" s="1">
        <f t="shared" si="74"/>
        <v>3.7762237762237802</v>
      </c>
      <c r="AA86" s="1">
        <f t="shared" si="75"/>
        <v>0.97902097902098295</v>
      </c>
      <c r="AB86" s="1">
        <f t="shared" si="76"/>
        <v>0.72674418604651159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67.650000000000006</v>
      </c>
      <c r="AJ86">
        <v>71.5</v>
      </c>
      <c r="AK86">
        <v>66.25</v>
      </c>
      <c r="AL86">
        <v>70.7</v>
      </c>
      <c r="AM86">
        <v>3.0499999999999972</v>
      </c>
      <c r="AN86">
        <v>4.5084996304508458</v>
      </c>
      <c r="AO86" s="1">
        <f t="shared" si="83"/>
        <v>4.5084996304508458</v>
      </c>
      <c r="AP86" s="1">
        <f t="shared" si="84"/>
        <v>4.5084996304508458</v>
      </c>
      <c r="AQ86" s="1">
        <f t="shared" si="85"/>
        <v>1.1315417256011273</v>
      </c>
      <c r="AR86" s="1">
        <f t="shared" si="86"/>
        <v>2.0694752402069558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1297</v>
      </c>
      <c r="C87">
        <v>1318</v>
      </c>
      <c r="D87">
        <v>1275</v>
      </c>
      <c r="E87">
        <v>1296.8499999999999</v>
      </c>
      <c r="F87">
        <v>0.34999999999990911</v>
      </c>
      <c r="G87">
        <v>2.6995757809480062E-2</v>
      </c>
      <c r="H87" s="1">
        <f t="shared" si="62"/>
        <v>-1.1565150346961522E-2</v>
      </c>
      <c r="I87" s="1">
        <f t="shared" si="63"/>
        <v>1.1565150346961522E-2</v>
      </c>
      <c r="J87" s="1">
        <f t="shared" si="64"/>
        <v>1.6191210485736314</v>
      </c>
      <c r="K87" s="1">
        <f t="shared" si="65"/>
        <v>1.6848517561784255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YES</v>
      </c>
      <c r="Q87" s="1" t="str">
        <f t="shared" si="71"/>
        <v>NO</v>
      </c>
      <c r="R87" s="1" t="str">
        <f t="shared" si="72"/>
        <v>NO</v>
      </c>
      <c r="S87">
        <v>1270</v>
      </c>
      <c r="T87">
        <v>1328.95</v>
      </c>
      <c r="U87">
        <v>1265.55</v>
      </c>
      <c r="V87">
        <v>1296.5</v>
      </c>
      <c r="W87">
        <v>35.349999999999909</v>
      </c>
      <c r="X87">
        <v>2.8029972644015309</v>
      </c>
      <c r="Y87" s="1">
        <f t="shared" si="73"/>
        <v>2.0866141732283463</v>
      </c>
      <c r="Z87" s="1">
        <f t="shared" si="74"/>
        <v>2.0866141732283463</v>
      </c>
      <c r="AA87" s="1">
        <f t="shared" si="75"/>
        <v>2.5028924026224484</v>
      </c>
      <c r="AB87" s="1">
        <f t="shared" si="76"/>
        <v>0.35039370078740517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1280</v>
      </c>
      <c r="AJ87">
        <v>1290</v>
      </c>
      <c r="AK87">
        <v>1238.8</v>
      </c>
      <c r="AL87">
        <v>1261.1500000000001</v>
      </c>
      <c r="AM87">
        <v>-20.199999999999822</v>
      </c>
      <c r="AN87">
        <v>-1.576462324891702</v>
      </c>
      <c r="AO87" s="1">
        <f t="shared" si="83"/>
        <v>-1.4726562499999929</v>
      </c>
      <c r="AP87" s="1">
        <f t="shared" si="84"/>
        <v>1.4726562499999929</v>
      </c>
      <c r="AQ87" s="1">
        <f t="shared" si="85"/>
        <v>0.78125</v>
      </c>
      <c r="AR87" s="1">
        <f t="shared" si="86"/>
        <v>1.7721920469412944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269.64999999999998</v>
      </c>
      <c r="C88">
        <v>271.35000000000002</v>
      </c>
      <c r="D88">
        <v>259.7</v>
      </c>
      <c r="E88">
        <v>264.55</v>
      </c>
      <c r="F88">
        <v>-6.3499999999999659</v>
      </c>
      <c r="G88">
        <v>-2.344038390550006</v>
      </c>
      <c r="H88" s="1">
        <f t="shared" si="62"/>
        <v>-1.8913406267383521</v>
      </c>
      <c r="I88" s="1">
        <f t="shared" si="63"/>
        <v>1.8913406267383521</v>
      </c>
      <c r="J88" s="1">
        <f t="shared" si="64"/>
        <v>0.63044687557947177</v>
      </c>
      <c r="K88" s="1">
        <f t="shared" si="65"/>
        <v>1.8333018333018418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271</v>
      </c>
      <c r="T88">
        <v>278.2</v>
      </c>
      <c r="U88">
        <v>270.14999999999998</v>
      </c>
      <c r="V88">
        <v>270.89999999999998</v>
      </c>
      <c r="W88">
        <v>2.5</v>
      </c>
      <c r="X88">
        <v>0.93144560357675132</v>
      </c>
      <c r="Y88" s="1">
        <f t="shared" si="73"/>
        <v>-3.6900369003698426E-2</v>
      </c>
      <c r="Z88" s="1">
        <f t="shared" si="74"/>
        <v>3.6900369003698426E-2</v>
      </c>
      <c r="AA88" s="1">
        <f t="shared" si="75"/>
        <v>2.6568265682656786</v>
      </c>
      <c r="AB88" s="1">
        <f t="shared" si="76"/>
        <v>0.27685492801771872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268</v>
      </c>
      <c r="AJ88">
        <v>271.8</v>
      </c>
      <c r="AK88">
        <v>265.10000000000002</v>
      </c>
      <c r="AL88">
        <v>268.39999999999998</v>
      </c>
      <c r="AM88">
        <v>-2</v>
      </c>
      <c r="AN88">
        <v>-0.73964497041420119</v>
      </c>
      <c r="AO88" s="1">
        <f t="shared" si="83"/>
        <v>0.1492537313432751</v>
      </c>
      <c r="AP88" s="1">
        <f t="shared" si="84"/>
        <v>0.1492537313432751</v>
      </c>
      <c r="AQ88" s="1">
        <f t="shared" si="85"/>
        <v>1.2667660208643943</v>
      </c>
      <c r="AR88" s="1">
        <f t="shared" si="86"/>
        <v>1.0820895522387974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YES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1925</v>
      </c>
      <c r="C89">
        <v>1945</v>
      </c>
      <c r="D89">
        <v>1890.15</v>
      </c>
      <c r="E89">
        <v>1936.45</v>
      </c>
      <c r="F89">
        <v>7.75</v>
      </c>
      <c r="G89">
        <v>0.40182506351428421</v>
      </c>
      <c r="H89" s="1">
        <f t="shared" si="62"/>
        <v>0.59480519480519711</v>
      </c>
      <c r="I89" s="1">
        <f t="shared" si="63"/>
        <v>0.59480519480519711</v>
      </c>
      <c r="J89" s="1">
        <f t="shared" si="64"/>
        <v>0.44152960313976369</v>
      </c>
      <c r="K89" s="1">
        <f t="shared" si="65"/>
        <v>1.8103896103896056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1906.95</v>
      </c>
      <c r="T89">
        <v>1953</v>
      </c>
      <c r="U89">
        <v>1892.85</v>
      </c>
      <c r="V89">
        <v>1928.7</v>
      </c>
      <c r="W89">
        <v>35.900000000000091</v>
      </c>
      <c r="X89">
        <v>1.8966610312764209</v>
      </c>
      <c r="Y89" s="1">
        <f t="shared" si="73"/>
        <v>1.1405647762133249</v>
      </c>
      <c r="Z89" s="1">
        <f t="shared" si="74"/>
        <v>1.1405647762133249</v>
      </c>
      <c r="AA89" s="1">
        <f t="shared" si="75"/>
        <v>1.2599160055996241</v>
      </c>
      <c r="AB89" s="1">
        <f t="shared" si="76"/>
        <v>0.73940061354519704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1895.25</v>
      </c>
      <c r="AJ89">
        <v>1919.9</v>
      </c>
      <c r="AK89">
        <v>1881</v>
      </c>
      <c r="AL89">
        <v>1892.8</v>
      </c>
      <c r="AM89">
        <v>-33.600000000000144</v>
      </c>
      <c r="AN89">
        <v>-1.744186046511635</v>
      </c>
      <c r="AO89" s="1">
        <f t="shared" si="83"/>
        <v>-0.12927054478301256</v>
      </c>
      <c r="AP89" s="1">
        <f t="shared" si="84"/>
        <v>0.12927054478301256</v>
      </c>
      <c r="AQ89" s="1">
        <f t="shared" si="85"/>
        <v>1.3006199709800865</v>
      </c>
      <c r="AR89" s="1">
        <f t="shared" si="86"/>
        <v>0.62341504649196722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66400</v>
      </c>
      <c r="C90">
        <v>66800.800000000003</v>
      </c>
      <c r="D90">
        <v>64830.05</v>
      </c>
      <c r="E90">
        <v>65196.9</v>
      </c>
      <c r="F90">
        <v>-1260.7999999999961</v>
      </c>
      <c r="G90">
        <v>-1.8971466060366149</v>
      </c>
      <c r="H90" s="1">
        <f t="shared" si="62"/>
        <v>-1.8118975903614436</v>
      </c>
      <c r="I90" s="1">
        <f t="shared" si="63"/>
        <v>1.8118975903614436</v>
      </c>
      <c r="J90" s="1">
        <f t="shared" si="64"/>
        <v>0.60361445783132972</v>
      </c>
      <c r="K90" s="1">
        <f t="shared" si="65"/>
        <v>0.56268012742936946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65009.65</v>
      </c>
      <c r="T90">
        <v>67000</v>
      </c>
      <c r="U90">
        <v>65009.65</v>
      </c>
      <c r="V90">
        <v>66457.7</v>
      </c>
      <c r="W90">
        <v>1648.0499999999961</v>
      </c>
      <c r="X90">
        <v>2.542908347753762</v>
      </c>
      <c r="Y90" s="1">
        <f t="shared" si="73"/>
        <v>2.2274385418164773</v>
      </c>
      <c r="Z90" s="1">
        <f t="shared" si="74"/>
        <v>2.2274385418164773</v>
      </c>
      <c r="AA90" s="1">
        <f t="shared" si="75"/>
        <v>0.81600777637505195</v>
      </c>
      <c r="AB90" s="1">
        <f t="shared" si="76"/>
        <v>0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64160</v>
      </c>
      <c r="AJ90">
        <v>65500</v>
      </c>
      <c r="AK90">
        <v>63870</v>
      </c>
      <c r="AL90">
        <v>64809.65</v>
      </c>
      <c r="AM90">
        <v>681.55000000000291</v>
      </c>
      <c r="AN90">
        <v>1.0627946251331359</v>
      </c>
      <c r="AO90" s="1">
        <f t="shared" si="83"/>
        <v>1.0125467581047403</v>
      </c>
      <c r="AP90" s="1">
        <f t="shared" si="84"/>
        <v>1.0125467581047403</v>
      </c>
      <c r="AQ90" s="1">
        <f t="shared" si="85"/>
        <v>1.0651963095002033</v>
      </c>
      <c r="AR90" s="1">
        <f t="shared" si="86"/>
        <v>0.45199501246882795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YES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1080</v>
      </c>
      <c r="C91">
        <v>1087</v>
      </c>
      <c r="D91">
        <v>1039</v>
      </c>
      <c r="E91">
        <v>1043.6500000000001</v>
      </c>
      <c r="F91">
        <v>-33.5</v>
      </c>
      <c r="G91">
        <v>-3.1100589518637141</v>
      </c>
      <c r="H91" s="1">
        <f t="shared" si="62"/>
        <v>-3.3657407407407325</v>
      </c>
      <c r="I91" s="1">
        <f t="shared" si="63"/>
        <v>3.3657407407407325</v>
      </c>
      <c r="J91" s="1">
        <f t="shared" si="64"/>
        <v>0.64814814814814814</v>
      </c>
      <c r="K91" s="1">
        <f t="shared" si="65"/>
        <v>0.44555166962105019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1084</v>
      </c>
      <c r="T91">
        <v>1092.2</v>
      </c>
      <c r="U91">
        <v>1071</v>
      </c>
      <c r="V91">
        <v>1077.1500000000001</v>
      </c>
      <c r="W91">
        <v>7.5500000000001819</v>
      </c>
      <c r="X91">
        <v>0.70587135377712995</v>
      </c>
      <c r="Y91" s="1">
        <f t="shared" si="73"/>
        <v>-0.63191881918818349</v>
      </c>
      <c r="Z91" s="1">
        <f t="shared" si="74"/>
        <v>0.63191881918818349</v>
      </c>
      <c r="AA91" s="1">
        <f t="shared" si="75"/>
        <v>0.75645756457564994</v>
      </c>
      <c r="AB91" s="1">
        <f t="shared" si="76"/>
        <v>0.57095112101379475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1060.9000000000001</v>
      </c>
      <c r="AJ91">
        <v>1073.9000000000001</v>
      </c>
      <c r="AK91">
        <v>1035</v>
      </c>
      <c r="AL91">
        <v>1069.5999999999999</v>
      </c>
      <c r="AM91">
        <v>6.6499999999998636</v>
      </c>
      <c r="AN91">
        <v>0.62561738557786006</v>
      </c>
      <c r="AO91" s="1">
        <f t="shared" si="83"/>
        <v>0.82005844094634917</v>
      </c>
      <c r="AP91" s="1">
        <f t="shared" si="84"/>
        <v>0.82005844094634917</v>
      </c>
      <c r="AQ91" s="1">
        <f t="shared" si="85"/>
        <v>0.40201944652208138</v>
      </c>
      <c r="AR91" s="1">
        <f t="shared" si="86"/>
        <v>2.4413234046564321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176.45</v>
      </c>
      <c r="C92">
        <v>176.8</v>
      </c>
      <c r="D92">
        <v>166.6</v>
      </c>
      <c r="E92">
        <v>168.8</v>
      </c>
      <c r="F92">
        <v>-8.0999999999999943</v>
      </c>
      <c r="G92">
        <v>-4.5788581119276399</v>
      </c>
      <c r="H92" s="1">
        <f t="shared" si="62"/>
        <v>-4.335505809011039</v>
      </c>
      <c r="I92" s="1">
        <f t="shared" si="63"/>
        <v>4.335505809011039</v>
      </c>
      <c r="J92" s="1">
        <f t="shared" si="64"/>
        <v>0.19835647492208713</v>
      </c>
      <c r="K92" s="1">
        <f t="shared" si="65"/>
        <v>1.3033175355450337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182.45</v>
      </c>
      <c r="T92">
        <v>185.5</v>
      </c>
      <c r="U92">
        <v>175.05</v>
      </c>
      <c r="V92">
        <v>176.9</v>
      </c>
      <c r="W92">
        <v>-2.3499999999999939</v>
      </c>
      <c r="X92">
        <v>-1.3110181311018101</v>
      </c>
      <c r="Y92" s="1">
        <f t="shared" si="73"/>
        <v>-3.0419292956974422</v>
      </c>
      <c r="Z92" s="1">
        <f t="shared" si="74"/>
        <v>3.0419292956974422</v>
      </c>
      <c r="AA92" s="1">
        <f t="shared" si="75"/>
        <v>1.6716908742121193</v>
      </c>
      <c r="AB92" s="1">
        <f t="shared" si="76"/>
        <v>1.0457885811192731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178</v>
      </c>
      <c r="AJ92">
        <v>182.95</v>
      </c>
      <c r="AK92">
        <v>173.65</v>
      </c>
      <c r="AL92">
        <v>179.25</v>
      </c>
      <c r="AM92">
        <v>0.55000000000001137</v>
      </c>
      <c r="AN92">
        <v>0.30777839955232872</v>
      </c>
      <c r="AO92" s="1">
        <f t="shared" si="83"/>
        <v>0.70224719101123589</v>
      </c>
      <c r="AP92" s="1">
        <f t="shared" si="84"/>
        <v>0.70224719101123589</v>
      </c>
      <c r="AQ92" s="1">
        <f t="shared" si="85"/>
        <v>2.0641562064156145</v>
      </c>
      <c r="AR92" s="1">
        <f t="shared" si="86"/>
        <v>2.4438202247190977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154.94999999999999</v>
      </c>
      <c r="C93">
        <v>156.9</v>
      </c>
      <c r="D93">
        <v>151.5</v>
      </c>
      <c r="E93">
        <v>152.75</v>
      </c>
      <c r="F93">
        <v>-3.6999999999999891</v>
      </c>
      <c r="G93">
        <v>-2.364972834771486</v>
      </c>
      <c r="H93" s="1">
        <f t="shared" si="62"/>
        <v>-1.4198128428525258</v>
      </c>
      <c r="I93" s="1">
        <f t="shared" si="63"/>
        <v>1.4198128428525258</v>
      </c>
      <c r="J93" s="1">
        <f t="shared" si="64"/>
        <v>1.2584704743465744</v>
      </c>
      <c r="K93" s="1">
        <f t="shared" si="65"/>
        <v>0.81833060556464821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158</v>
      </c>
      <c r="T93">
        <v>161.19999999999999</v>
      </c>
      <c r="U93">
        <v>155.15</v>
      </c>
      <c r="V93">
        <v>156.44999999999999</v>
      </c>
      <c r="W93">
        <v>-1</v>
      </c>
      <c r="X93">
        <v>-0.63512226103524938</v>
      </c>
      <c r="Y93" s="1">
        <f t="shared" si="73"/>
        <v>-0.98101265822785522</v>
      </c>
      <c r="Z93" s="1">
        <f t="shared" si="74"/>
        <v>0.98101265822785522</v>
      </c>
      <c r="AA93" s="1">
        <f t="shared" si="75"/>
        <v>2.0253164556961951</v>
      </c>
      <c r="AB93" s="1">
        <f t="shared" si="76"/>
        <v>0.83093640140618918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149.5</v>
      </c>
      <c r="AJ93">
        <v>159</v>
      </c>
      <c r="AK93">
        <v>148.19999999999999</v>
      </c>
      <c r="AL93">
        <v>157.44999999999999</v>
      </c>
      <c r="AM93">
        <v>6.5</v>
      </c>
      <c r="AN93">
        <v>4.306061609804571</v>
      </c>
      <c r="AO93" s="1">
        <f t="shared" si="83"/>
        <v>5.3177257525083537</v>
      </c>
      <c r="AP93" s="1">
        <f t="shared" si="84"/>
        <v>5.3177257525083537</v>
      </c>
      <c r="AQ93" s="1">
        <f t="shared" si="85"/>
        <v>0.98443950460464369</v>
      </c>
      <c r="AR93" s="1">
        <f t="shared" si="86"/>
        <v>0.86956521739131198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39.15</v>
      </c>
      <c r="C94">
        <v>39.65</v>
      </c>
      <c r="D94">
        <v>37.700000000000003</v>
      </c>
      <c r="E94">
        <v>38.200000000000003</v>
      </c>
      <c r="F94">
        <v>-1</v>
      </c>
      <c r="G94">
        <v>-2.5510204081632648</v>
      </c>
      <c r="H94" s="1">
        <f t="shared" si="62"/>
        <v>-2.4265644955300019</v>
      </c>
      <c r="I94" s="1">
        <f t="shared" si="63"/>
        <v>2.4265644955300019</v>
      </c>
      <c r="J94" s="1">
        <f t="shared" si="64"/>
        <v>1.277139208173691</v>
      </c>
      <c r="K94" s="1">
        <f t="shared" si="65"/>
        <v>1.3089005235602091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40.4</v>
      </c>
      <c r="T94">
        <v>41</v>
      </c>
      <c r="U94">
        <v>39</v>
      </c>
      <c r="V94">
        <v>39.200000000000003</v>
      </c>
      <c r="W94">
        <v>-0.19999999999999571</v>
      </c>
      <c r="X94">
        <v>-0.50761421319795874</v>
      </c>
      <c r="Y94" s="1">
        <f t="shared" si="73"/>
        <v>-2.9702970297029596</v>
      </c>
      <c r="Z94" s="1">
        <f t="shared" si="74"/>
        <v>2.9702970297029596</v>
      </c>
      <c r="AA94" s="1">
        <f t="shared" si="75"/>
        <v>1.4851485148514887</v>
      </c>
      <c r="AB94" s="1">
        <f t="shared" si="76"/>
        <v>0.51020408163266029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40.75</v>
      </c>
      <c r="AJ94">
        <v>40.950000000000003</v>
      </c>
      <c r="AK94">
        <v>37</v>
      </c>
      <c r="AL94">
        <v>39.4</v>
      </c>
      <c r="AM94">
        <v>-2.350000000000001</v>
      </c>
      <c r="AN94">
        <v>-5.6287425149700638</v>
      </c>
      <c r="AO94" s="1">
        <f t="shared" si="83"/>
        <v>-3.3128834355828261</v>
      </c>
      <c r="AP94" s="1">
        <f t="shared" si="84"/>
        <v>3.3128834355828261</v>
      </c>
      <c r="AQ94" s="1">
        <f t="shared" si="85"/>
        <v>0.49079754601227693</v>
      </c>
      <c r="AR94" s="1">
        <f t="shared" si="86"/>
        <v>6.0913705583756315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515.54999999999995</v>
      </c>
      <c r="C95">
        <v>522.25</v>
      </c>
      <c r="D95">
        <v>496.3</v>
      </c>
      <c r="E95">
        <v>516.29999999999995</v>
      </c>
      <c r="F95">
        <v>0.75</v>
      </c>
      <c r="G95">
        <v>0.14547570555717201</v>
      </c>
      <c r="H95" s="1">
        <f t="shared" si="62"/>
        <v>0.14547570555717196</v>
      </c>
      <c r="I95" s="1">
        <f t="shared" si="63"/>
        <v>0.14547570555717196</v>
      </c>
      <c r="J95" s="1">
        <f t="shared" si="64"/>
        <v>1.1524307573116495</v>
      </c>
      <c r="K95" s="1">
        <f t="shared" si="65"/>
        <v>3.7338764426340694</v>
      </c>
      <c r="L95" s="1" t="str">
        <f t="shared" si="66"/>
        <v>YES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530</v>
      </c>
      <c r="T95">
        <v>533</v>
      </c>
      <c r="U95">
        <v>511.15</v>
      </c>
      <c r="V95">
        <v>515.54999999999995</v>
      </c>
      <c r="W95">
        <v>-20.450000000000049</v>
      </c>
      <c r="X95">
        <v>-3.8152985074626948</v>
      </c>
      <c r="Y95" s="1">
        <f t="shared" si="73"/>
        <v>-2.7264150943396315</v>
      </c>
      <c r="Z95" s="1">
        <f t="shared" si="74"/>
        <v>2.7264150943396315</v>
      </c>
      <c r="AA95" s="1">
        <f t="shared" si="75"/>
        <v>0.56603773584905659</v>
      </c>
      <c r="AB95" s="1">
        <f t="shared" si="76"/>
        <v>0.85345747260207117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504</v>
      </c>
      <c r="AJ95">
        <v>548</v>
      </c>
      <c r="AK95">
        <v>499.1</v>
      </c>
      <c r="AL95">
        <v>536</v>
      </c>
      <c r="AM95">
        <v>29.350000000000019</v>
      </c>
      <c r="AN95">
        <v>5.7929537155827537</v>
      </c>
      <c r="AO95" s="1">
        <f t="shared" si="83"/>
        <v>6.3492063492063489</v>
      </c>
      <c r="AP95" s="1">
        <f t="shared" si="84"/>
        <v>6.3492063492063489</v>
      </c>
      <c r="AQ95" s="1">
        <f t="shared" si="85"/>
        <v>2.2388059701492535</v>
      </c>
      <c r="AR95" s="1">
        <f t="shared" si="86"/>
        <v>0.97222222222221777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950</v>
      </c>
      <c r="C96">
        <v>969.25</v>
      </c>
      <c r="D96">
        <v>927.45</v>
      </c>
      <c r="E96">
        <v>930.7</v>
      </c>
      <c r="F96">
        <v>-18.399999999999981</v>
      </c>
      <c r="G96">
        <v>-1.9386787482878489</v>
      </c>
      <c r="H96" s="1">
        <f t="shared" si="62"/>
        <v>-2.0315789473684163</v>
      </c>
      <c r="I96" s="1">
        <f t="shared" si="63"/>
        <v>2.0315789473684163</v>
      </c>
      <c r="J96" s="1">
        <f t="shared" si="64"/>
        <v>2.0263157894736841</v>
      </c>
      <c r="K96" s="1">
        <f t="shared" si="65"/>
        <v>0.34919952723756309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917.25</v>
      </c>
      <c r="T96">
        <v>982.95</v>
      </c>
      <c r="U96">
        <v>917.25</v>
      </c>
      <c r="V96">
        <v>949.1</v>
      </c>
      <c r="W96">
        <v>32.399999999999977</v>
      </c>
      <c r="X96">
        <v>3.5344169302934421</v>
      </c>
      <c r="Y96" s="1">
        <f t="shared" si="73"/>
        <v>3.4723357863178004</v>
      </c>
      <c r="Z96" s="1">
        <f t="shared" si="74"/>
        <v>3.4723357863178004</v>
      </c>
      <c r="AA96" s="1">
        <f t="shared" si="75"/>
        <v>3.5665367189969466</v>
      </c>
      <c r="AB96" s="1">
        <f t="shared" si="76"/>
        <v>0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924.2</v>
      </c>
      <c r="AJ96">
        <v>930.75</v>
      </c>
      <c r="AK96">
        <v>911.1</v>
      </c>
      <c r="AL96">
        <v>916.7</v>
      </c>
      <c r="AM96">
        <v>-7.6999999999999318</v>
      </c>
      <c r="AN96">
        <v>-0.83297273907398661</v>
      </c>
      <c r="AO96" s="1">
        <f t="shared" si="83"/>
        <v>-0.81151265959748964</v>
      </c>
      <c r="AP96" s="1">
        <f t="shared" si="84"/>
        <v>0.81151265959748964</v>
      </c>
      <c r="AQ96" s="1">
        <f t="shared" si="85"/>
        <v>0.70872105604846947</v>
      </c>
      <c r="AR96" s="1">
        <f t="shared" si="86"/>
        <v>0.61088687684084464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282.8</v>
      </c>
      <c r="C97">
        <v>286.95</v>
      </c>
      <c r="D97">
        <v>278</v>
      </c>
      <c r="E97">
        <v>286.05</v>
      </c>
      <c r="F97">
        <v>3.25</v>
      </c>
      <c r="G97">
        <v>1.1492220650636491</v>
      </c>
      <c r="H97" s="1">
        <f t="shared" si="62"/>
        <v>1.1492220650636491</v>
      </c>
      <c r="I97" s="1">
        <f t="shared" si="63"/>
        <v>1.1492220650636491</v>
      </c>
      <c r="J97" s="1">
        <f t="shared" si="64"/>
        <v>0.31463030938646291</v>
      </c>
      <c r="K97" s="1">
        <f t="shared" si="65"/>
        <v>1.6973125884017011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288</v>
      </c>
      <c r="T97">
        <v>289.75</v>
      </c>
      <c r="U97">
        <v>282</v>
      </c>
      <c r="V97">
        <v>282.8</v>
      </c>
      <c r="W97">
        <v>-3.8999999999999768</v>
      </c>
      <c r="X97">
        <v>-1.3603069410533579</v>
      </c>
      <c r="Y97" s="1">
        <f t="shared" si="73"/>
        <v>-1.8055555555555516</v>
      </c>
      <c r="Z97" s="1">
        <f t="shared" si="74"/>
        <v>1.8055555555555516</v>
      </c>
      <c r="AA97" s="1">
        <f t="shared" si="75"/>
        <v>0.60763888888888895</v>
      </c>
      <c r="AB97" s="1">
        <f t="shared" si="76"/>
        <v>0.28288543140028688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283</v>
      </c>
      <c r="AJ97">
        <v>290</v>
      </c>
      <c r="AK97">
        <v>280.10000000000002</v>
      </c>
      <c r="AL97">
        <v>286.7</v>
      </c>
      <c r="AM97">
        <v>2.0500000000000109</v>
      </c>
      <c r="AN97">
        <v>0.72018268048480993</v>
      </c>
      <c r="AO97" s="1">
        <f t="shared" si="83"/>
        <v>1.3074204946996426</v>
      </c>
      <c r="AP97" s="1">
        <f t="shared" si="84"/>
        <v>1.3074204946996426</v>
      </c>
      <c r="AQ97" s="1">
        <f t="shared" si="85"/>
        <v>1.151028950122083</v>
      </c>
      <c r="AR97" s="1">
        <f t="shared" si="86"/>
        <v>1.0247349823321474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605</v>
      </c>
      <c r="C98">
        <v>605</v>
      </c>
      <c r="D98">
        <v>570.1</v>
      </c>
      <c r="E98">
        <v>580.95000000000005</v>
      </c>
      <c r="F98">
        <v>-28.099999999999909</v>
      </c>
      <c r="G98">
        <v>-4.6137427140628704</v>
      </c>
      <c r="H98" s="1">
        <f t="shared" ref="H98:H129" si="93">(E98-B98)/B98*100</f>
        <v>-3.9752066115702402</v>
      </c>
      <c r="I98" s="1">
        <f t="shared" ref="I98:I129" si="94">ABS(H98)</f>
        <v>3.9752066115702402</v>
      </c>
      <c r="J98" s="1">
        <f t="shared" ref="J98:J129" si="95">IF(H98&gt;=0,(C98-E98)/E98*100,(C98-B98)/B98*100)</f>
        <v>0</v>
      </c>
      <c r="K98" s="1">
        <f t="shared" ref="K98:K129" si="96">IF(H98&gt;=0,(B98-D98)/B98*100,(E98-D98)/E98*100)</f>
        <v>1.867630605043467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640</v>
      </c>
      <c r="T98">
        <v>640</v>
      </c>
      <c r="U98">
        <v>606.1</v>
      </c>
      <c r="V98">
        <v>609.04999999999995</v>
      </c>
      <c r="W98">
        <v>-19.450000000000049</v>
      </c>
      <c r="X98">
        <v>-3.094669848846467</v>
      </c>
      <c r="Y98" s="1">
        <f t="shared" ref="Y98:Y129" si="104">(V98-S98)/S98*100</f>
        <v>-4.8359375000000071</v>
      </c>
      <c r="Z98" s="1">
        <f t="shared" ref="Z98:Z129" si="105">ABS(Y98)</f>
        <v>4.8359375000000071</v>
      </c>
      <c r="AA98" s="1">
        <f t="shared" ref="AA98:AA129" si="106">IF(Y98&gt;=0,(T98-V98)/V98*100,(T98-S98)/S98*100)</f>
        <v>0</v>
      </c>
      <c r="AB98" s="1">
        <f t="shared" ref="AB98:AB129" si="107">IF(Y98&gt;=0,(S98-U98)/S98*100,(V98-U98)/V98*100)</f>
        <v>0.48436088991050519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580</v>
      </c>
      <c r="AJ98">
        <v>638.6</v>
      </c>
      <c r="AK98">
        <v>568.6</v>
      </c>
      <c r="AL98">
        <v>628.5</v>
      </c>
      <c r="AM98">
        <v>43.5</v>
      </c>
      <c r="AN98">
        <v>7.4358974358974361</v>
      </c>
      <c r="AO98" s="1">
        <f t="shared" ref="AO98:AO129" si="114">(AL98-AI98)/AI98*100</f>
        <v>8.362068965517242</v>
      </c>
      <c r="AP98" s="1">
        <f t="shared" ref="AP98:AP129" si="115">ABS(AO98)</f>
        <v>8.362068965517242</v>
      </c>
      <c r="AQ98" s="1">
        <f t="shared" ref="AQ98:AQ129" si="116">IF(AO98&gt;=0,(AJ98-AL98)/AL98*100,(AJ98-AI98)/AI98*100)</f>
        <v>1.6070007955449519</v>
      </c>
      <c r="AR98" s="1">
        <f t="shared" ref="AR98:AR129" si="117">IF(AO98&gt;=0,(AI98-AK98)/AI98*100,(AL98-AK98)/AL98*100)</f>
        <v>1.9655172413793065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902</v>
      </c>
      <c r="C99">
        <v>920</v>
      </c>
      <c r="D99">
        <v>887.45</v>
      </c>
      <c r="E99">
        <v>906.45</v>
      </c>
      <c r="F99">
        <v>13.5</v>
      </c>
      <c r="G99">
        <v>1.511842768352091</v>
      </c>
      <c r="H99" s="1">
        <f t="shared" si="93"/>
        <v>0.49334811529933981</v>
      </c>
      <c r="I99" s="1">
        <f t="shared" si="94"/>
        <v>0.49334811529933981</v>
      </c>
      <c r="J99" s="1">
        <f t="shared" si="95"/>
        <v>1.4948425175133713</v>
      </c>
      <c r="K99" s="1">
        <f t="shared" si="96"/>
        <v>1.6130820399113031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882.8</v>
      </c>
      <c r="T99">
        <v>920</v>
      </c>
      <c r="U99">
        <v>875.1</v>
      </c>
      <c r="V99">
        <v>892.95</v>
      </c>
      <c r="W99">
        <v>20.5</v>
      </c>
      <c r="X99">
        <v>2.3497048541463692</v>
      </c>
      <c r="Y99" s="1">
        <f t="shared" si="104"/>
        <v>1.1497507929315915</v>
      </c>
      <c r="Z99" s="1">
        <f t="shared" si="105"/>
        <v>1.1497507929315915</v>
      </c>
      <c r="AA99" s="1">
        <f t="shared" si="106"/>
        <v>3.0292849543647407</v>
      </c>
      <c r="AB99" s="1">
        <f t="shared" si="107"/>
        <v>0.87222473946532986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863.15</v>
      </c>
      <c r="AJ99">
        <v>877.9</v>
      </c>
      <c r="AK99">
        <v>845.55</v>
      </c>
      <c r="AL99">
        <v>872.45</v>
      </c>
      <c r="AM99">
        <v>9.3000000000000682</v>
      </c>
      <c r="AN99">
        <v>1.0774488791056089</v>
      </c>
      <c r="AO99" s="1">
        <f t="shared" si="114"/>
        <v>1.0774488791056094</v>
      </c>
      <c r="AP99" s="1">
        <f t="shared" si="115"/>
        <v>1.0774488791056094</v>
      </c>
      <c r="AQ99" s="1">
        <f t="shared" si="116"/>
        <v>0.62467763195597814</v>
      </c>
      <c r="AR99" s="1">
        <f t="shared" si="117"/>
        <v>2.0390430400278081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627.1</v>
      </c>
      <c r="C100">
        <v>631.95000000000005</v>
      </c>
      <c r="D100">
        <v>620.04999999999995</v>
      </c>
      <c r="E100">
        <v>625.20000000000005</v>
      </c>
      <c r="F100">
        <v>-8.8999999999999773</v>
      </c>
      <c r="G100">
        <v>-1.4035641066077871</v>
      </c>
      <c r="H100" s="1">
        <f t="shared" si="93"/>
        <v>-0.3029819805453639</v>
      </c>
      <c r="I100" s="1">
        <f t="shared" si="94"/>
        <v>0.3029819805453639</v>
      </c>
      <c r="J100" s="1">
        <f t="shared" si="95"/>
        <v>0.77340137139212606</v>
      </c>
      <c r="K100" s="1">
        <f t="shared" si="96"/>
        <v>0.82373640435062234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642.4</v>
      </c>
      <c r="T100">
        <v>642.4</v>
      </c>
      <c r="U100">
        <v>626</v>
      </c>
      <c r="V100">
        <v>634.1</v>
      </c>
      <c r="W100">
        <v>-2.549999999999955</v>
      </c>
      <c r="X100">
        <v>-0.40053404539385129</v>
      </c>
      <c r="Y100" s="1">
        <f t="shared" si="104"/>
        <v>-1.2920298879202918</v>
      </c>
      <c r="Z100" s="1">
        <f t="shared" si="105"/>
        <v>1.2920298879202918</v>
      </c>
      <c r="AA100" s="1">
        <f t="shared" si="106"/>
        <v>0</v>
      </c>
      <c r="AB100" s="1">
        <f t="shared" si="107"/>
        <v>1.277401040845296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621.5</v>
      </c>
      <c r="AJ100">
        <v>639.70000000000005</v>
      </c>
      <c r="AK100">
        <v>615</v>
      </c>
      <c r="AL100">
        <v>636.65</v>
      </c>
      <c r="AM100">
        <v>8.2999999999999545</v>
      </c>
      <c r="AN100">
        <v>1.320919869499475</v>
      </c>
      <c r="AO100" s="1">
        <f t="shared" si="114"/>
        <v>2.437650844730487</v>
      </c>
      <c r="AP100" s="1">
        <f t="shared" si="115"/>
        <v>2.437650844730487</v>
      </c>
      <c r="AQ100" s="1">
        <f t="shared" si="116"/>
        <v>0.47907013272599835</v>
      </c>
      <c r="AR100" s="1">
        <f t="shared" si="117"/>
        <v>1.0458567980691875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1469.5</v>
      </c>
      <c r="C101">
        <v>1469.5</v>
      </c>
      <c r="D101">
        <v>1408</v>
      </c>
      <c r="E101">
        <v>1417.7</v>
      </c>
      <c r="F101">
        <v>-44</v>
      </c>
      <c r="G101">
        <v>-3.0101936101799271</v>
      </c>
      <c r="H101" s="1">
        <f t="shared" si="93"/>
        <v>-3.5250085062946552</v>
      </c>
      <c r="I101" s="1">
        <f t="shared" si="94"/>
        <v>3.5250085062946552</v>
      </c>
      <c r="J101" s="1">
        <f t="shared" si="95"/>
        <v>0</v>
      </c>
      <c r="K101" s="1">
        <f t="shared" si="96"/>
        <v>0.68420681385342774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1390</v>
      </c>
      <c r="T101">
        <v>1506</v>
      </c>
      <c r="U101">
        <v>1388</v>
      </c>
      <c r="V101">
        <v>1461.7</v>
      </c>
      <c r="W101">
        <v>83.150000000000091</v>
      </c>
      <c r="X101">
        <v>6.0316999746110112</v>
      </c>
      <c r="Y101" s="1">
        <f t="shared" si="104"/>
        <v>5.1582733812949675</v>
      </c>
      <c r="Z101" s="1">
        <f t="shared" si="105"/>
        <v>5.1582733812949675</v>
      </c>
      <c r="AA101" s="1">
        <f t="shared" si="106"/>
        <v>3.03071765752206</v>
      </c>
      <c r="AB101" s="1">
        <f t="shared" si="107"/>
        <v>0.14388489208633093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YES</v>
      </c>
      <c r="AI101">
        <v>1362.6</v>
      </c>
      <c r="AJ101">
        <v>1386.7</v>
      </c>
      <c r="AK101">
        <v>1352</v>
      </c>
      <c r="AL101">
        <v>1378.55</v>
      </c>
      <c r="AM101">
        <v>-9.3500000000001364</v>
      </c>
      <c r="AN101">
        <v>-0.67367965991787138</v>
      </c>
      <c r="AO101" s="1">
        <f t="shared" si="114"/>
        <v>1.1705562894466495</v>
      </c>
      <c r="AP101" s="1">
        <f t="shared" si="115"/>
        <v>1.1705562894466495</v>
      </c>
      <c r="AQ101" s="1">
        <f t="shared" si="116"/>
        <v>0.59120089949585375</v>
      </c>
      <c r="AR101" s="1">
        <f t="shared" si="117"/>
        <v>0.77792455599588362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46.4</v>
      </c>
      <c r="C102">
        <v>46.9</v>
      </c>
      <c r="D102">
        <v>45.55</v>
      </c>
      <c r="E102">
        <v>46.75</v>
      </c>
      <c r="F102">
        <v>-0.10000000000000139</v>
      </c>
      <c r="G102">
        <v>-0.2134471718249763</v>
      </c>
      <c r="H102" s="1">
        <f t="shared" si="93"/>
        <v>0.7543103448275893</v>
      </c>
      <c r="I102" s="1">
        <f t="shared" si="94"/>
        <v>0.7543103448275893</v>
      </c>
      <c r="J102" s="1">
        <f t="shared" si="95"/>
        <v>0.32085561497325898</v>
      </c>
      <c r="K102" s="1">
        <f t="shared" si="96"/>
        <v>1.831896551724141</v>
      </c>
      <c r="L102" s="1" t="str">
        <f t="shared" si="97"/>
        <v>NO</v>
      </c>
      <c r="M102" t="str">
        <f t="shared" si="98"/>
        <v>YES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46.65</v>
      </c>
      <c r="T102">
        <v>47.7</v>
      </c>
      <c r="U102">
        <v>46.55</v>
      </c>
      <c r="V102">
        <v>46.85</v>
      </c>
      <c r="W102">
        <v>0.70000000000000284</v>
      </c>
      <c r="X102">
        <v>1.5167930660888469</v>
      </c>
      <c r="Y102" s="1">
        <f t="shared" si="104"/>
        <v>0.42872454448017755</v>
      </c>
      <c r="Z102" s="1">
        <f t="shared" si="105"/>
        <v>0.42872454448017755</v>
      </c>
      <c r="AA102" s="1">
        <f t="shared" si="106"/>
        <v>1.8143009605122762</v>
      </c>
      <c r="AB102" s="1">
        <f t="shared" si="107"/>
        <v>0.21436227224008877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49.35</v>
      </c>
      <c r="AJ102">
        <v>49.8</v>
      </c>
      <c r="AK102">
        <v>45.25</v>
      </c>
      <c r="AL102">
        <v>46.15</v>
      </c>
      <c r="AM102">
        <v>-3.2000000000000028</v>
      </c>
      <c r="AN102">
        <v>-6.4842958459979796</v>
      </c>
      <c r="AO102" s="1">
        <f t="shared" si="114"/>
        <v>-6.4842958459979796</v>
      </c>
      <c r="AP102" s="1">
        <f t="shared" si="115"/>
        <v>6.4842958459979796</v>
      </c>
      <c r="AQ102" s="1">
        <f t="shared" si="116"/>
        <v>0.91185410334345629</v>
      </c>
      <c r="AR102" s="1">
        <f t="shared" si="117"/>
        <v>1.950162513542792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33.6</v>
      </c>
      <c r="C103">
        <v>33.65</v>
      </c>
      <c r="D103">
        <v>31.35</v>
      </c>
      <c r="E103">
        <v>31.9</v>
      </c>
      <c r="F103">
        <v>-1.600000000000001</v>
      </c>
      <c r="G103">
        <v>-4.7761194029850786</v>
      </c>
      <c r="H103" s="1">
        <f t="shared" si="93"/>
        <v>-5.0595238095238182</v>
      </c>
      <c r="I103" s="1">
        <f t="shared" si="94"/>
        <v>5.0595238095238182</v>
      </c>
      <c r="J103" s="1">
        <f t="shared" si="95"/>
        <v>0.14880952380951534</v>
      </c>
      <c r="K103" s="1">
        <f t="shared" si="96"/>
        <v>1.724137931034474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34.200000000000003</v>
      </c>
      <c r="T103">
        <v>34.9</v>
      </c>
      <c r="U103">
        <v>33.1</v>
      </c>
      <c r="V103">
        <v>33.5</v>
      </c>
      <c r="W103">
        <v>-0.60000000000000142</v>
      </c>
      <c r="X103">
        <v>-1.7595307917888601</v>
      </c>
      <c r="Y103" s="1">
        <f t="shared" si="104"/>
        <v>-2.0467836257310026</v>
      </c>
      <c r="Z103" s="1">
        <f t="shared" si="105"/>
        <v>2.0467836257310026</v>
      </c>
      <c r="AA103" s="1">
        <f t="shared" si="106"/>
        <v>2.0467836257309817</v>
      </c>
      <c r="AB103" s="1">
        <f t="shared" si="107"/>
        <v>1.1940298507462643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31.5</v>
      </c>
      <c r="AJ103">
        <v>34.75</v>
      </c>
      <c r="AK103">
        <v>31.5</v>
      </c>
      <c r="AL103">
        <v>34.1</v>
      </c>
      <c r="AM103">
        <v>1.850000000000001</v>
      </c>
      <c r="AN103">
        <v>5.7364341085271358</v>
      </c>
      <c r="AO103" s="1">
        <f t="shared" si="114"/>
        <v>8.2539682539682584</v>
      </c>
      <c r="AP103" s="1">
        <f t="shared" si="115"/>
        <v>8.2539682539682584</v>
      </c>
      <c r="AQ103" s="1">
        <f t="shared" si="116"/>
        <v>1.9061583577712569</v>
      </c>
      <c r="AR103" s="1">
        <f t="shared" si="117"/>
        <v>0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310.89999999999998</v>
      </c>
      <c r="C104">
        <v>312.7</v>
      </c>
      <c r="D104">
        <v>300.10000000000002</v>
      </c>
      <c r="E104">
        <v>309.95</v>
      </c>
      <c r="F104">
        <v>-2.8500000000000232</v>
      </c>
      <c r="G104">
        <v>-0.91112531969310184</v>
      </c>
      <c r="H104" s="1">
        <f t="shared" si="93"/>
        <v>-0.305564490189768</v>
      </c>
      <c r="I104" s="1">
        <f t="shared" si="94"/>
        <v>0.305564490189768</v>
      </c>
      <c r="J104" s="1">
        <f t="shared" si="95"/>
        <v>0.57896429720167619</v>
      </c>
      <c r="K104" s="1">
        <f t="shared" si="96"/>
        <v>3.1779319245039415</v>
      </c>
      <c r="L104" s="1" t="str">
        <f t="shared" si="97"/>
        <v>YES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312.35000000000002</v>
      </c>
      <c r="T104">
        <v>321.39999999999998</v>
      </c>
      <c r="U104">
        <v>310.2</v>
      </c>
      <c r="V104">
        <v>312.8</v>
      </c>
      <c r="W104">
        <v>2.0500000000000109</v>
      </c>
      <c r="X104">
        <v>0.65969428801287577</v>
      </c>
      <c r="Y104" s="1">
        <f t="shared" si="104"/>
        <v>0.14406915319352925</v>
      </c>
      <c r="Z104" s="1">
        <f t="shared" si="105"/>
        <v>0.14406915319352925</v>
      </c>
      <c r="AA104" s="1">
        <f t="shared" si="106"/>
        <v>2.7493606138107305</v>
      </c>
      <c r="AB104" s="1">
        <f t="shared" si="107"/>
        <v>0.68833039859133471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308.8</v>
      </c>
      <c r="AJ104">
        <v>314.7</v>
      </c>
      <c r="AK104">
        <v>302.3</v>
      </c>
      <c r="AL104">
        <v>310.75</v>
      </c>
      <c r="AM104">
        <v>-1.399999999999977</v>
      </c>
      <c r="AN104">
        <v>-0.44850232260130618</v>
      </c>
      <c r="AO104" s="1">
        <f t="shared" si="114"/>
        <v>0.63147668393782008</v>
      </c>
      <c r="AP104" s="1">
        <f t="shared" si="115"/>
        <v>0.63147668393782008</v>
      </c>
      <c r="AQ104" s="1">
        <f t="shared" si="116"/>
        <v>1.2711182622687012</v>
      </c>
      <c r="AR104" s="1">
        <f t="shared" si="117"/>
        <v>2.104922279792746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YES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373.8</v>
      </c>
      <c r="C105">
        <v>391</v>
      </c>
      <c r="D105">
        <v>360.1</v>
      </c>
      <c r="E105">
        <v>361.8</v>
      </c>
      <c r="F105">
        <v>-13.55000000000001</v>
      </c>
      <c r="G105">
        <v>-3.609964033568672</v>
      </c>
      <c r="H105" s="1">
        <f t="shared" si="93"/>
        <v>-3.2102728731942212</v>
      </c>
      <c r="I105" s="1">
        <f t="shared" si="94"/>
        <v>3.2102728731942212</v>
      </c>
      <c r="J105" s="1">
        <f t="shared" si="95"/>
        <v>4.601391118245048</v>
      </c>
      <c r="K105" s="1">
        <f t="shared" si="96"/>
        <v>0.46987285793255623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390.4</v>
      </c>
      <c r="T105">
        <v>390.4</v>
      </c>
      <c r="U105">
        <v>373.35</v>
      </c>
      <c r="V105">
        <v>375.35</v>
      </c>
      <c r="W105">
        <v>-10.94999999999999</v>
      </c>
      <c r="X105">
        <v>-2.8345845198032591</v>
      </c>
      <c r="Y105" s="1">
        <f t="shared" si="104"/>
        <v>-3.8550204918032676</v>
      </c>
      <c r="Z105" s="1">
        <f t="shared" si="105"/>
        <v>3.8550204918032676</v>
      </c>
      <c r="AA105" s="1">
        <f t="shared" si="106"/>
        <v>0</v>
      </c>
      <c r="AB105" s="1">
        <f t="shared" si="107"/>
        <v>0.53283601971493266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380</v>
      </c>
      <c r="AJ105">
        <v>388.6</v>
      </c>
      <c r="AK105">
        <v>377.45</v>
      </c>
      <c r="AL105">
        <v>386.3</v>
      </c>
      <c r="AM105">
        <v>3.1000000000000232</v>
      </c>
      <c r="AN105">
        <v>0.8089770354906114</v>
      </c>
      <c r="AO105" s="1">
        <f t="shared" si="114"/>
        <v>1.6578947368421082</v>
      </c>
      <c r="AP105" s="1">
        <f t="shared" si="115"/>
        <v>1.6578947368421082</v>
      </c>
      <c r="AQ105" s="1">
        <f t="shared" si="116"/>
        <v>0.59539218224178392</v>
      </c>
      <c r="AR105" s="1">
        <f t="shared" si="117"/>
        <v>0.67105263157895034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96.4</v>
      </c>
      <c r="C106">
        <v>97.8</v>
      </c>
      <c r="D106">
        <v>93.5</v>
      </c>
      <c r="E106">
        <v>95.65</v>
      </c>
      <c r="F106">
        <v>1.2000000000000031</v>
      </c>
      <c r="G106">
        <v>1.2705134992059319</v>
      </c>
      <c r="H106" s="1">
        <f t="shared" si="93"/>
        <v>-0.77800829875518662</v>
      </c>
      <c r="I106" s="1">
        <f t="shared" si="94"/>
        <v>0.77800829875518662</v>
      </c>
      <c r="J106" s="1">
        <f t="shared" si="95"/>
        <v>1.4522821576763396</v>
      </c>
      <c r="K106" s="1">
        <f t="shared" si="96"/>
        <v>2.2477783585990649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95.95</v>
      </c>
      <c r="T106">
        <v>95.95</v>
      </c>
      <c r="U106">
        <v>93.2</v>
      </c>
      <c r="V106">
        <v>94.45</v>
      </c>
      <c r="W106">
        <v>3.5499999999999972</v>
      </c>
      <c r="X106">
        <v>3.9053905390539021</v>
      </c>
      <c r="Y106" s="1">
        <f t="shared" si="104"/>
        <v>-1.5633142261594579</v>
      </c>
      <c r="Z106" s="1">
        <f t="shared" si="105"/>
        <v>1.5633142261594579</v>
      </c>
      <c r="AA106" s="1">
        <f t="shared" si="106"/>
        <v>0</v>
      </c>
      <c r="AB106" s="1">
        <f t="shared" si="107"/>
        <v>1.3234515616728428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99.7</v>
      </c>
      <c r="AJ106">
        <v>100.5</v>
      </c>
      <c r="AK106">
        <v>83.2</v>
      </c>
      <c r="AL106">
        <v>90.9</v>
      </c>
      <c r="AM106">
        <v>-9.6499999999999915</v>
      </c>
      <c r="AN106">
        <v>-9.5972153157632931</v>
      </c>
      <c r="AO106" s="1">
        <f t="shared" si="114"/>
        <v>-8.8264794383149425</v>
      </c>
      <c r="AP106" s="1">
        <f t="shared" si="115"/>
        <v>8.8264794383149425</v>
      </c>
      <c r="AQ106" s="1">
        <f t="shared" si="116"/>
        <v>0.80240722166499201</v>
      </c>
      <c r="AR106" s="1">
        <f t="shared" si="117"/>
        <v>8.4708470847084723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1555</v>
      </c>
      <c r="C107">
        <v>1555.1</v>
      </c>
      <c r="D107">
        <v>1520.5</v>
      </c>
      <c r="E107">
        <v>1524.75</v>
      </c>
      <c r="F107">
        <v>-26.099999999999909</v>
      </c>
      <c r="G107">
        <v>-1.682948060740878</v>
      </c>
      <c r="H107" s="1">
        <f t="shared" si="93"/>
        <v>-1.945337620578778</v>
      </c>
      <c r="I107" s="1">
        <f t="shared" si="94"/>
        <v>1.945337620578778</v>
      </c>
      <c r="J107" s="1">
        <f t="shared" si="95"/>
        <v>6.4308681671967237E-3</v>
      </c>
      <c r="K107" s="1">
        <f t="shared" si="96"/>
        <v>0.27873421872438103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1558.95</v>
      </c>
      <c r="T107">
        <v>1573</v>
      </c>
      <c r="U107">
        <v>1540.5</v>
      </c>
      <c r="V107">
        <v>1550.85</v>
      </c>
      <c r="W107">
        <v>12.75</v>
      </c>
      <c r="X107">
        <v>0.82894480202847687</v>
      </c>
      <c r="Y107" s="1">
        <f t="shared" si="104"/>
        <v>-0.51958048686616864</v>
      </c>
      <c r="Z107" s="1">
        <f t="shared" si="105"/>
        <v>0.51958048686616864</v>
      </c>
      <c r="AA107" s="1">
        <f t="shared" si="106"/>
        <v>0.90124763462586699</v>
      </c>
      <c r="AB107" s="1">
        <f t="shared" si="107"/>
        <v>0.66737595512137926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1533.6</v>
      </c>
      <c r="AJ107">
        <v>1564.45</v>
      </c>
      <c r="AK107">
        <v>1522.25</v>
      </c>
      <c r="AL107">
        <v>1538.1</v>
      </c>
      <c r="AM107">
        <v>9.1499999999998636</v>
      </c>
      <c r="AN107">
        <v>0.59844991660942892</v>
      </c>
      <c r="AO107" s="1">
        <f t="shared" si="114"/>
        <v>0.29342723004694837</v>
      </c>
      <c r="AP107" s="1">
        <f t="shared" si="115"/>
        <v>0.29342723004694837</v>
      </c>
      <c r="AQ107" s="1">
        <f t="shared" si="116"/>
        <v>1.713152590858861</v>
      </c>
      <c r="AR107" s="1">
        <f t="shared" si="117"/>
        <v>0.74008868022951946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221.2</v>
      </c>
      <c r="C108">
        <v>221.95</v>
      </c>
      <c r="D108">
        <v>211.7</v>
      </c>
      <c r="E108">
        <v>212.5</v>
      </c>
      <c r="F108">
        <v>-10.30000000000001</v>
      </c>
      <c r="G108">
        <v>-4.6229802513465046</v>
      </c>
      <c r="H108" s="1">
        <f t="shared" si="93"/>
        <v>-3.9330922242314594</v>
      </c>
      <c r="I108" s="1">
        <f t="shared" si="94"/>
        <v>3.9330922242314594</v>
      </c>
      <c r="J108" s="1">
        <f t="shared" si="95"/>
        <v>0.33905967450271252</v>
      </c>
      <c r="K108" s="1">
        <f t="shared" si="96"/>
        <v>0.37647058823529944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223</v>
      </c>
      <c r="T108">
        <v>232.05</v>
      </c>
      <c r="U108">
        <v>220.25</v>
      </c>
      <c r="V108">
        <v>222.8</v>
      </c>
      <c r="W108">
        <v>1.7000000000000171</v>
      </c>
      <c r="X108">
        <v>0.76888285843510507</v>
      </c>
      <c r="Y108" s="1">
        <f t="shared" si="104"/>
        <v>-8.9686098654703422E-2</v>
      </c>
      <c r="Z108" s="1">
        <f t="shared" si="105"/>
        <v>8.9686098654703422E-2</v>
      </c>
      <c r="AA108" s="1">
        <f t="shared" si="106"/>
        <v>4.0582959641255654</v>
      </c>
      <c r="AB108" s="1">
        <f t="shared" si="107"/>
        <v>1.1445242369838471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221.8</v>
      </c>
      <c r="AJ108">
        <v>228</v>
      </c>
      <c r="AK108">
        <v>217.5</v>
      </c>
      <c r="AL108">
        <v>221.1</v>
      </c>
      <c r="AM108">
        <v>-1.25</v>
      </c>
      <c r="AN108">
        <v>-0.56217674836968745</v>
      </c>
      <c r="AO108" s="1">
        <f t="shared" si="114"/>
        <v>-0.31559963931470558</v>
      </c>
      <c r="AP108" s="1">
        <f t="shared" si="115"/>
        <v>0.31559963931470558</v>
      </c>
      <c r="AQ108" s="1">
        <f t="shared" si="116"/>
        <v>2.7953110910730334</v>
      </c>
      <c r="AR108" s="1">
        <f t="shared" si="117"/>
        <v>1.6282225237449093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4100</v>
      </c>
      <c r="C109">
        <v>4139.25</v>
      </c>
      <c r="D109">
        <v>4016</v>
      </c>
      <c r="E109">
        <v>4034.85</v>
      </c>
      <c r="F109">
        <v>-66.849999999999909</v>
      </c>
      <c r="G109">
        <v>-1.6298120291586391</v>
      </c>
      <c r="H109" s="1">
        <f t="shared" si="93"/>
        <v>-1.5890243902439045</v>
      </c>
      <c r="I109" s="1">
        <f t="shared" si="94"/>
        <v>1.5890243902439045</v>
      </c>
      <c r="J109" s="1">
        <f t="shared" si="95"/>
        <v>0.95731707317073167</v>
      </c>
      <c r="K109" s="1">
        <f t="shared" si="96"/>
        <v>0.46717969689083633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4121</v>
      </c>
      <c r="T109">
        <v>4167</v>
      </c>
      <c r="U109">
        <v>4080</v>
      </c>
      <c r="V109">
        <v>4101.7</v>
      </c>
      <c r="W109">
        <v>7.3999999999996362</v>
      </c>
      <c r="X109">
        <v>0.18073907627676611</v>
      </c>
      <c r="Y109" s="1">
        <f t="shared" si="104"/>
        <v>-0.46833292890075667</v>
      </c>
      <c r="Z109" s="1">
        <f t="shared" si="105"/>
        <v>0.46833292890075667</v>
      </c>
      <c r="AA109" s="1">
        <f t="shared" si="106"/>
        <v>1.1162339238049017</v>
      </c>
      <c r="AB109" s="1">
        <f t="shared" si="107"/>
        <v>0.52904893093107297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3991.1</v>
      </c>
      <c r="AJ109">
        <v>4112</v>
      </c>
      <c r="AK109">
        <v>3974.05</v>
      </c>
      <c r="AL109">
        <v>4094.3</v>
      </c>
      <c r="AM109">
        <v>103.5</v>
      </c>
      <c r="AN109">
        <v>2.5934649694296881</v>
      </c>
      <c r="AO109" s="1">
        <f t="shared" si="114"/>
        <v>2.5857533010949432</v>
      </c>
      <c r="AP109" s="1">
        <f t="shared" si="115"/>
        <v>2.5857533010949432</v>
      </c>
      <c r="AQ109" s="1">
        <f t="shared" si="116"/>
        <v>0.43230833109444394</v>
      </c>
      <c r="AR109" s="1">
        <f t="shared" si="117"/>
        <v>0.42720052115957319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YES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606</v>
      </c>
      <c r="C110">
        <v>610</v>
      </c>
      <c r="D110">
        <v>580</v>
      </c>
      <c r="E110">
        <v>585.04999999999995</v>
      </c>
      <c r="F110">
        <v>-15.150000000000089</v>
      </c>
      <c r="G110">
        <v>-2.5241586137954171</v>
      </c>
      <c r="H110" s="1">
        <f t="shared" si="93"/>
        <v>-3.4570957095709649</v>
      </c>
      <c r="I110" s="1">
        <f t="shared" si="94"/>
        <v>3.4570957095709649</v>
      </c>
      <c r="J110" s="1">
        <f t="shared" si="95"/>
        <v>0.66006600660066006</v>
      </c>
      <c r="K110" s="1">
        <f t="shared" si="96"/>
        <v>0.86317408768480552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587.95000000000005</v>
      </c>
      <c r="T110">
        <v>608.95000000000005</v>
      </c>
      <c r="U110">
        <v>582.1</v>
      </c>
      <c r="V110">
        <v>600.20000000000005</v>
      </c>
      <c r="W110">
        <v>15.200000000000051</v>
      </c>
      <c r="X110">
        <v>2.5982905982906059</v>
      </c>
      <c r="Y110" s="1">
        <f t="shared" si="104"/>
        <v>2.0835105025937577</v>
      </c>
      <c r="Z110" s="1">
        <f t="shared" si="105"/>
        <v>2.0835105025937577</v>
      </c>
      <c r="AA110" s="1">
        <f t="shared" si="106"/>
        <v>1.4578473842052648</v>
      </c>
      <c r="AB110" s="1">
        <f t="shared" si="107"/>
        <v>0.99498256654477812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596.04999999999995</v>
      </c>
      <c r="AJ110">
        <v>605</v>
      </c>
      <c r="AK110">
        <v>581</v>
      </c>
      <c r="AL110">
        <v>585</v>
      </c>
      <c r="AM110">
        <v>-13.850000000000019</v>
      </c>
      <c r="AN110">
        <v>-2.3127661350922639</v>
      </c>
      <c r="AO110" s="1">
        <f t="shared" si="114"/>
        <v>-1.8538713195201668</v>
      </c>
      <c r="AP110" s="1">
        <f t="shared" si="115"/>
        <v>1.8538713195201668</v>
      </c>
      <c r="AQ110" s="1">
        <f t="shared" si="116"/>
        <v>1.5015518832312802</v>
      </c>
      <c r="AR110" s="1">
        <f t="shared" si="117"/>
        <v>0.68376068376068377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772.8</v>
      </c>
      <c r="C111">
        <v>790.9</v>
      </c>
      <c r="D111">
        <v>762.35</v>
      </c>
      <c r="E111">
        <v>769.45</v>
      </c>
      <c r="F111">
        <v>-12.649999999999981</v>
      </c>
      <c r="G111">
        <v>-1.6174402250351589</v>
      </c>
      <c r="H111" s="1">
        <f t="shared" si="93"/>
        <v>-0.4334886128364272</v>
      </c>
      <c r="I111" s="1">
        <f t="shared" si="94"/>
        <v>0.4334886128364272</v>
      </c>
      <c r="J111" s="1">
        <f t="shared" si="95"/>
        <v>2.3421325051759863</v>
      </c>
      <c r="K111" s="1">
        <f t="shared" si="96"/>
        <v>0.92273701994931745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810</v>
      </c>
      <c r="T111">
        <v>811.55</v>
      </c>
      <c r="U111">
        <v>780.05</v>
      </c>
      <c r="V111">
        <v>782.1</v>
      </c>
      <c r="W111">
        <v>-15.850000000000019</v>
      </c>
      <c r="X111">
        <v>-1.9863399962403689</v>
      </c>
      <c r="Y111" s="1">
        <f t="shared" si="104"/>
        <v>-3.4444444444444415</v>
      </c>
      <c r="Z111" s="1">
        <f t="shared" si="105"/>
        <v>3.4444444444444415</v>
      </c>
      <c r="AA111" s="1">
        <f t="shared" si="106"/>
        <v>0.19135802469135241</v>
      </c>
      <c r="AB111" s="1">
        <f t="shared" si="107"/>
        <v>0.26211481907685308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799.1</v>
      </c>
      <c r="AJ111">
        <v>813</v>
      </c>
      <c r="AK111">
        <v>786.1</v>
      </c>
      <c r="AL111">
        <v>797.95</v>
      </c>
      <c r="AM111">
        <v>-1.949999999999932</v>
      </c>
      <c r="AN111">
        <v>-0.24378047255906141</v>
      </c>
      <c r="AO111" s="1">
        <f t="shared" si="114"/>
        <v>-0.14391190088849673</v>
      </c>
      <c r="AP111" s="1">
        <f t="shared" si="115"/>
        <v>0.14391190088849673</v>
      </c>
      <c r="AQ111" s="1">
        <f t="shared" si="116"/>
        <v>1.7394568890001221</v>
      </c>
      <c r="AR111" s="1">
        <f t="shared" si="117"/>
        <v>1.4850554546024215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224.5</v>
      </c>
      <c r="C112">
        <v>227</v>
      </c>
      <c r="D112">
        <v>213.35</v>
      </c>
      <c r="E112">
        <v>214.6</v>
      </c>
      <c r="F112">
        <v>-9.3499999999999943</v>
      </c>
      <c r="G112">
        <v>-4.175039071221252</v>
      </c>
      <c r="H112" s="1">
        <f t="shared" si="93"/>
        <v>-4.409799554565704</v>
      </c>
      <c r="I112" s="1">
        <f t="shared" si="94"/>
        <v>4.409799554565704</v>
      </c>
      <c r="J112" s="1">
        <f t="shared" si="95"/>
        <v>1.1135857461024499</v>
      </c>
      <c r="K112" s="1">
        <f t="shared" si="96"/>
        <v>0.58247903075489282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227</v>
      </c>
      <c r="T112">
        <v>230</v>
      </c>
      <c r="U112">
        <v>221</v>
      </c>
      <c r="V112">
        <v>223.95</v>
      </c>
      <c r="W112">
        <v>3.0499999999999829</v>
      </c>
      <c r="X112">
        <v>1.380715255771835</v>
      </c>
      <c r="Y112" s="1">
        <f t="shared" si="104"/>
        <v>-1.3436123348017672</v>
      </c>
      <c r="Z112" s="1">
        <f t="shared" si="105"/>
        <v>1.3436123348017672</v>
      </c>
      <c r="AA112" s="1">
        <f t="shared" si="106"/>
        <v>1.3215859030837005</v>
      </c>
      <c r="AB112" s="1">
        <f t="shared" si="107"/>
        <v>1.3172583165885192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215</v>
      </c>
      <c r="AJ112">
        <v>230</v>
      </c>
      <c r="AK112">
        <v>215</v>
      </c>
      <c r="AL112">
        <v>220.9</v>
      </c>
      <c r="AM112">
        <v>-5.9000000000000057</v>
      </c>
      <c r="AN112">
        <v>-2.60141093474427</v>
      </c>
      <c r="AO112" s="1">
        <f t="shared" si="114"/>
        <v>2.7441860465116306</v>
      </c>
      <c r="AP112" s="1">
        <f t="shared" si="115"/>
        <v>2.7441860465116306</v>
      </c>
      <c r="AQ112" s="1">
        <f t="shared" si="116"/>
        <v>4.1195110909913968</v>
      </c>
      <c r="AR112" s="1">
        <f t="shared" si="117"/>
        <v>0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396.25</v>
      </c>
      <c r="C113">
        <v>396.25</v>
      </c>
      <c r="D113">
        <v>377.8</v>
      </c>
      <c r="E113">
        <v>385</v>
      </c>
      <c r="F113">
        <v>7.6000000000000227</v>
      </c>
      <c r="G113">
        <v>2.0137784843667261</v>
      </c>
      <c r="H113" s="1">
        <f t="shared" si="93"/>
        <v>-2.8391167192429023</v>
      </c>
      <c r="I113" s="1">
        <f t="shared" si="94"/>
        <v>2.8391167192429023</v>
      </c>
      <c r="J113" s="1">
        <f t="shared" si="95"/>
        <v>0</v>
      </c>
      <c r="K113" s="1">
        <f t="shared" si="96"/>
        <v>1.870129870129867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365</v>
      </c>
      <c r="T113">
        <v>377.4</v>
      </c>
      <c r="U113">
        <v>360</v>
      </c>
      <c r="V113">
        <v>377.4</v>
      </c>
      <c r="W113">
        <v>17.949999999999989</v>
      </c>
      <c r="X113">
        <v>4.9937404367784088</v>
      </c>
      <c r="Y113" s="1">
        <f t="shared" si="104"/>
        <v>3.3972602739725968</v>
      </c>
      <c r="Z113" s="1">
        <f t="shared" si="105"/>
        <v>3.3972602739725968</v>
      </c>
      <c r="AA113" s="1">
        <f t="shared" si="106"/>
        <v>0</v>
      </c>
      <c r="AB113" s="1">
        <f t="shared" si="107"/>
        <v>1.3698630136986301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340</v>
      </c>
      <c r="AJ113">
        <v>363</v>
      </c>
      <c r="AK113">
        <v>335.6</v>
      </c>
      <c r="AL113">
        <v>359.45</v>
      </c>
      <c r="AM113">
        <v>11.849999999999969</v>
      </c>
      <c r="AN113">
        <v>3.409090909090899</v>
      </c>
      <c r="AO113" s="1">
        <f t="shared" si="114"/>
        <v>5.7205882352941142</v>
      </c>
      <c r="AP113" s="1">
        <f t="shared" si="115"/>
        <v>5.7205882352941142</v>
      </c>
      <c r="AQ113" s="1">
        <f t="shared" si="116"/>
        <v>0.98761997496175036</v>
      </c>
      <c r="AR113" s="1">
        <f t="shared" si="117"/>
        <v>1.2941176470588167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186</v>
      </c>
      <c r="C114">
        <v>187.95</v>
      </c>
      <c r="D114">
        <v>177.3</v>
      </c>
      <c r="E114">
        <v>179.65</v>
      </c>
      <c r="F114">
        <v>-11</v>
      </c>
      <c r="G114">
        <v>-5.7697351167060056</v>
      </c>
      <c r="H114" s="1">
        <f t="shared" si="93"/>
        <v>-3.4139784946236524</v>
      </c>
      <c r="I114" s="1">
        <f t="shared" si="94"/>
        <v>3.4139784946236524</v>
      </c>
      <c r="J114" s="1">
        <f t="shared" si="95"/>
        <v>1.0483870967741873</v>
      </c>
      <c r="K114" s="1">
        <f t="shared" si="96"/>
        <v>1.30809908154745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193.3</v>
      </c>
      <c r="T114">
        <v>198.3</v>
      </c>
      <c r="U114">
        <v>189</v>
      </c>
      <c r="V114">
        <v>190.65</v>
      </c>
      <c r="W114">
        <v>0.75</v>
      </c>
      <c r="X114">
        <v>0.39494470774091622</v>
      </c>
      <c r="Y114" s="1">
        <f t="shared" si="104"/>
        <v>-1.3709260217278869</v>
      </c>
      <c r="Z114" s="1">
        <f t="shared" si="105"/>
        <v>1.3709260217278869</v>
      </c>
      <c r="AA114" s="1">
        <f t="shared" si="106"/>
        <v>2.586652871184687</v>
      </c>
      <c r="AB114" s="1">
        <f t="shared" si="107"/>
        <v>0.86546026750590388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181.9</v>
      </c>
      <c r="AJ114">
        <v>192.2</v>
      </c>
      <c r="AK114">
        <v>179.4</v>
      </c>
      <c r="AL114">
        <v>189.9</v>
      </c>
      <c r="AM114">
        <v>4.1500000000000057</v>
      </c>
      <c r="AN114">
        <v>2.2341857335127888</v>
      </c>
      <c r="AO114" s="1">
        <f t="shared" si="114"/>
        <v>4.3980208905992306</v>
      </c>
      <c r="AP114" s="1">
        <f t="shared" si="115"/>
        <v>4.3980208905992306</v>
      </c>
      <c r="AQ114" s="1">
        <f t="shared" si="116"/>
        <v>1.2111637704054676</v>
      </c>
      <c r="AR114" s="1">
        <f t="shared" si="117"/>
        <v>1.3743815283122593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YES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112.65</v>
      </c>
      <c r="C115">
        <v>112.85</v>
      </c>
      <c r="D115">
        <v>108</v>
      </c>
      <c r="E115">
        <v>109.7</v>
      </c>
      <c r="F115">
        <v>-2.9500000000000028</v>
      </c>
      <c r="G115">
        <v>-2.6187305814469619</v>
      </c>
      <c r="H115" s="1">
        <f t="shared" si="93"/>
        <v>-2.6187305814469619</v>
      </c>
      <c r="I115" s="1">
        <f t="shared" si="94"/>
        <v>2.6187305814469619</v>
      </c>
      <c r="J115" s="1">
        <f t="shared" si="95"/>
        <v>0.17754105636927528</v>
      </c>
      <c r="K115" s="1">
        <f t="shared" si="96"/>
        <v>1.5496809480401119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115.4</v>
      </c>
      <c r="T115">
        <v>116</v>
      </c>
      <c r="U115">
        <v>112.1</v>
      </c>
      <c r="V115">
        <v>112.65</v>
      </c>
      <c r="W115">
        <v>-1.899999999999991</v>
      </c>
      <c r="X115">
        <v>-1.6586643387167099</v>
      </c>
      <c r="Y115" s="1">
        <f t="shared" si="104"/>
        <v>-2.3830155979202772</v>
      </c>
      <c r="Z115" s="1">
        <f t="shared" si="105"/>
        <v>2.3830155979202772</v>
      </c>
      <c r="AA115" s="1">
        <f t="shared" si="106"/>
        <v>0.51993067590987374</v>
      </c>
      <c r="AB115" s="1">
        <f t="shared" si="107"/>
        <v>0.48823790501554493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112.75</v>
      </c>
      <c r="AJ115">
        <v>117.4</v>
      </c>
      <c r="AK115">
        <v>112.25</v>
      </c>
      <c r="AL115">
        <v>114.55</v>
      </c>
      <c r="AM115">
        <v>1.649999999999991</v>
      </c>
      <c r="AN115">
        <v>1.461470327723642</v>
      </c>
      <c r="AO115" s="1">
        <f t="shared" si="114"/>
        <v>1.5964523281596428</v>
      </c>
      <c r="AP115" s="1">
        <f t="shared" si="115"/>
        <v>1.5964523281596428</v>
      </c>
      <c r="AQ115" s="1">
        <f t="shared" si="116"/>
        <v>2.4879965080750841</v>
      </c>
      <c r="AR115" s="1">
        <f t="shared" si="117"/>
        <v>0.44345898004434592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477.5</v>
      </c>
      <c r="C116">
        <v>485.5</v>
      </c>
      <c r="D116">
        <v>475</v>
      </c>
      <c r="E116">
        <v>483.95</v>
      </c>
      <c r="F116">
        <v>7.25</v>
      </c>
      <c r="G116">
        <v>1.5208726662471159</v>
      </c>
      <c r="H116" s="1">
        <f t="shared" si="93"/>
        <v>1.3507853403141339</v>
      </c>
      <c r="I116" s="1">
        <f t="shared" si="94"/>
        <v>1.3507853403141339</v>
      </c>
      <c r="J116" s="1">
        <f t="shared" si="95"/>
        <v>0.32028102076661047</v>
      </c>
      <c r="K116" s="1">
        <f t="shared" si="96"/>
        <v>0.52356020942408377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482.35</v>
      </c>
      <c r="T116">
        <v>486.2</v>
      </c>
      <c r="U116">
        <v>475.5</v>
      </c>
      <c r="V116">
        <v>476.7</v>
      </c>
      <c r="W116">
        <v>-2.1999999999999891</v>
      </c>
      <c r="X116">
        <v>-0.45938609313008738</v>
      </c>
      <c r="Y116" s="1">
        <f t="shared" si="104"/>
        <v>-1.1713486057841886</v>
      </c>
      <c r="Z116" s="1">
        <f t="shared" si="105"/>
        <v>1.1713486057841886</v>
      </c>
      <c r="AA116" s="1">
        <f t="shared" si="106"/>
        <v>0.79817559863169185</v>
      </c>
      <c r="AB116" s="1">
        <f t="shared" si="107"/>
        <v>0.25173064820641677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482.5</v>
      </c>
      <c r="AJ116">
        <v>484.8</v>
      </c>
      <c r="AK116">
        <v>473.05</v>
      </c>
      <c r="AL116">
        <v>478.9</v>
      </c>
      <c r="AM116">
        <v>-7</v>
      </c>
      <c r="AN116">
        <v>-1.4406256431364479</v>
      </c>
      <c r="AO116" s="1">
        <f t="shared" si="114"/>
        <v>-0.74611398963731046</v>
      </c>
      <c r="AP116" s="1">
        <f t="shared" si="115"/>
        <v>0.74611398963731046</v>
      </c>
      <c r="AQ116" s="1">
        <f t="shared" si="116"/>
        <v>0.4766839378238365</v>
      </c>
      <c r="AR116" s="1">
        <f t="shared" si="117"/>
        <v>1.2215493840050045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636</v>
      </c>
      <c r="C117">
        <v>638</v>
      </c>
      <c r="D117">
        <v>625.25</v>
      </c>
      <c r="E117">
        <v>631.75</v>
      </c>
      <c r="F117">
        <v>-4.6000000000000227</v>
      </c>
      <c r="G117">
        <v>-0.72287263298499616</v>
      </c>
      <c r="H117" s="1">
        <f t="shared" si="93"/>
        <v>-0.66823899371069184</v>
      </c>
      <c r="I117" s="1">
        <f t="shared" si="94"/>
        <v>0.66823899371069184</v>
      </c>
      <c r="J117" s="1">
        <f t="shared" si="95"/>
        <v>0.31446540880503149</v>
      </c>
      <c r="K117" s="1">
        <f t="shared" si="96"/>
        <v>1.0288880094974278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641</v>
      </c>
      <c r="T117">
        <v>650</v>
      </c>
      <c r="U117">
        <v>635.04999999999995</v>
      </c>
      <c r="V117">
        <v>636.35</v>
      </c>
      <c r="W117">
        <v>-3.6000000000000232</v>
      </c>
      <c r="X117">
        <v>-0.56254394874599933</v>
      </c>
      <c r="Y117" s="1">
        <f t="shared" si="104"/>
        <v>-0.72542901716068287</v>
      </c>
      <c r="Z117" s="1">
        <f t="shared" si="105"/>
        <v>0.72542901716068287</v>
      </c>
      <c r="AA117" s="1">
        <f t="shared" si="106"/>
        <v>1.40405616224649</v>
      </c>
      <c r="AB117" s="1">
        <f t="shared" si="107"/>
        <v>0.20429009193055209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635</v>
      </c>
      <c r="AJ117">
        <v>652</v>
      </c>
      <c r="AK117">
        <v>632</v>
      </c>
      <c r="AL117">
        <v>639.95000000000005</v>
      </c>
      <c r="AM117">
        <v>-0.5</v>
      </c>
      <c r="AN117">
        <v>-7.807010695604652E-2</v>
      </c>
      <c r="AO117" s="1">
        <f t="shared" si="114"/>
        <v>0.77952755905512527</v>
      </c>
      <c r="AP117" s="1">
        <f t="shared" si="115"/>
        <v>0.77952755905512527</v>
      </c>
      <c r="AQ117" s="1">
        <f t="shared" si="116"/>
        <v>1.8829596062192286</v>
      </c>
      <c r="AR117" s="1">
        <f t="shared" si="117"/>
        <v>0.47244094488188976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22.5</v>
      </c>
      <c r="C118">
        <v>22.85</v>
      </c>
      <c r="D118">
        <v>22.15</v>
      </c>
      <c r="E118">
        <v>22.25</v>
      </c>
      <c r="F118">
        <v>-5.0000000000000711E-2</v>
      </c>
      <c r="G118">
        <v>-0.2242152466367745</v>
      </c>
      <c r="H118" s="1">
        <f t="shared" si="93"/>
        <v>-1.1111111111111112</v>
      </c>
      <c r="I118" s="1">
        <f t="shared" si="94"/>
        <v>1.1111111111111112</v>
      </c>
      <c r="J118" s="1">
        <f t="shared" si="95"/>
        <v>1.555555555555562</v>
      </c>
      <c r="K118" s="1">
        <f t="shared" si="96"/>
        <v>0.44943820224719738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21.95</v>
      </c>
      <c r="T118">
        <v>22.45</v>
      </c>
      <c r="U118">
        <v>21.85</v>
      </c>
      <c r="V118">
        <v>22.3</v>
      </c>
      <c r="W118">
        <v>0.65000000000000213</v>
      </c>
      <c r="X118">
        <v>3.002309468822181</v>
      </c>
      <c r="Y118" s="1">
        <f t="shared" si="104"/>
        <v>1.5945330296127627</v>
      </c>
      <c r="Z118" s="1">
        <f t="shared" si="105"/>
        <v>1.5945330296127627</v>
      </c>
      <c r="AA118" s="1">
        <f t="shared" si="106"/>
        <v>0.67264573991030752</v>
      </c>
      <c r="AB118" s="1">
        <f t="shared" si="107"/>
        <v>0.45558086560363492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22.55</v>
      </c>
      <c r="AJ118">
        <v>23.2</v>
      </c>
      <c r="AK118">
        <v>21.3</v>
      </c>
      <c r="AL118">
        <v>21.65</v>
      </c>
      <c r="AM118">
        <v>-1.0500000000000009</v>
      </c>
      <c r="AN118">
        <v>-4.6255506607929551</v>
      </c>
      <c r="AO118" s="1">
        <f t="shared" si="114"/>
        <v>-3.9911308203991225</v>
      </c>
      <c r="AP118" s="1">
        <f t="shared" si="115"/>
        <v>3.9911308203991225</v>
      </c>
      <c r="AQ118" s="1">
        <f t="shared" si="116"/>
        <v>2.882483370288242</v>
      </c>
      <c r="AR118" s="1">
        <f t="shared" si="117"/>
        <v>1.6166281755196208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1658</v>
      </c>
      <c r="C119">
        <v>1672</v>
      </c>
      <c r="D119">
        <v>1625</v>
      </c>
      <c r="E119">
        <v>1665.1</v>
      </c>
      <c r="F119">
        <v>30.599999999999909</v>
      </c>
      <c r="G119">
        <v>1.8721321505047359</v>
      </c>
      <c r="H119" s="1">
        <f t="shared" si="93"/>
        <v>0.4282267792521055</v>
      </c>
      <c r="I119" s="1">
        <f t="shared" si="94"/>
        <v>0.4282267792521055</v>
      </c>
      <c r="J119" s="1">
        <f t="shared" si="95"/>
        <v>0.41438952615459079</v>
      </c>
      <c r="K119" s="1">
        <f t="shared" si="96"/>
        <v>1.9903498190591074</v>
      </c>
      <c r="L119" s="1" t="str">
        <f t="shared" si="97"/>
        <v>YES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1631</v>
      </c>
      <c r="T119">
        <v>1668.95</v>
      </c>
      <c r="U119">
        <v>1628.05</v>
      </c>
      <c r="V119">
        <v>1634.5</v>
      </c>
      <c r="W119">
        <v>13.799999999999949</v>
      </c>
      <c r="X119">
        <v>0.85148392669833739</v>
      </c>
      <c r="Y119" s="1">
        <f t="shared" si="104"/>
        <v>0.21459227467811159</v>
      </c>
      <c r="Z119" s="1">
        <f t="shared" si="105"/>
        <v>0.21459227467811159</v>
      </c>
      <c r="AA119" s="1">
        <f t="shared" si="106"/>
        <v>2.1076781890486416</v>
      </c>
      <c r="AB119" s="1">
        <f t="shared" si="107"/>
        <v>0.18087063151441113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1625.05</v>
      </c>
      <c r="AJ119">
        <v>1625.15</v>
      </c>
      <c r="AK119">
        <v>1585.7</v>
      </c>
      <c r="AL119">
        <v>1620.7</v>
      </c>
      <c r="AM119">
        <v>-4.0999999999999091</v>
      </c>
      <c r="AN119">
        <v>-0.25233874938453399</v>
      </c>
      <c r="AO119" s="1">
        <f t="shared" si="114"/>
        <v>-0.26768407125934029</v>
      </c>
      <c r="AP119" s="1">
        <f t="shared" si="115"/>
        <v>0.26768407125934029</v>
      </c>
      <c r="AQ119" s="1">
        <f t="shared" si="116"/>
        <v>6.1536568105680705E-3</v>
      </c>
      <c r="AR119" s="1">
        <f t="shared" si="117"/>
        <v>2.1595606836552106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3600</v>
      </c>
      <c r="C120">
        <v>3639.95</v>
      </c>
      <c r="D120">
        <v>3584.05</v>
      </c>
      <c r="E120">
        <v>3603.5</v>
      </c>
      <c r="F120">
        <v>1.5</v>
      </c>
      <c r="G120">
        <v>4.1643531371460298E-2</v>
      </c>
      <c r="H120" s="1">
        <f t="shared" si="93"/>
        <v>9.7222222222222224E-2</v>
      </c>
      <c r="I120" s="1">
        <f t="shared" si="94"/>
        <v>9.7222222222222224E-2</v>
      </c>
      <c r="J120" s="1">
        <f t="shared" si="95"/>
        <v>1.0115165811017017</v>
      </c>
      <c r="K120" s="1">
        <f t="shared" si="96"/>
        <v>0.44305555555555054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3640</v>
      </c>
      <c r="T120">
        <v>3664.95</v>
      </c>
      <c r="U120">
        <v>3586.55</v>
      </c>
      <c r="V120">
        <v>3602</v>
      </c>
      <c r="W120">
        <v>-13.150000000000089</v>
      </c>
      <c r="X120">
        <v>-0.36374700911442381</v>
      </c>
      <c r="Y120" s="1">
        <f t="shared" si="104"/>
        <v>-1.0439560439560438</v>
      </c>
      <c r="Z120" s="1">
        <f t="shared" si="105"/>
        <v>1.0439560439560438</v>
      </c>
      <c r="AA120" s="1">
        <f t="shared" si="106"/>
        <v>0.68543956043955545</v>
      </c>
      <c r="AB120" s="1">
        <f t="shared" si="107"/>
        <v>0.42892837312603599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3601.35</v>
      </c>
      <c r="AJ120">
        <v>3644.85</v>
      </c>
      <c r="AK120">
        <v>3562</v>
      </c>
      <c r="AL120">
        <v>3615.15</v>
      </c>
      <c r="AM120">
        <v>13.80000000000018</v>
      </c>
      <c r="AN120">
        <v>0.38318963721938121</v>
      </c>
      <c r="AO120" s="1">
        <f t="shared" si="114"/>
        <v>0.38318963721938115</v>
      </c>
      <c r="AP120" s="1">
        <f t="shared" si="115"/>
        <v>0.38318963721938115</v>
      </c>
      <c r="AQ120" s="1">
        <f t="shared" si="116"/>
        <v>0.82154267457781338</v>
      </c>
      <c r="AR120" s="1">
        <f t="shared" si="117"/>
        <v>1.0926458133755372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7822</v>
      </c>
      <c r="C121">
        <v>7963</v>
      </c>
      <c r="D121">
        <v>7751</v>
      </c>
      <c r="E121">
        <v>7916.75</v>
      </c>
      <c r="F121">
        <v>-265.75</v>
      </c>
      <c r="G121">
        <v>-3.2477849068133211</v>
      </c>
      <c r="H121" s="1">
        <f t="shared" si="93"/>
        <v>1.2113270263359754</v>
      </c>
      <c r="I121" s="1">
        <f t="shared" si="94"/>
        <v>1.2113270263359754</v>
      </c>
      <c r="J121" s="1">
        <f t="shared" si="95"/>
        <v>0.58420437679603376</v>
      </c>
      <c r="K121" s="1">
        <f t="shared" si="96"/>
        <v>0.90769624137049343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8316.85</v>
      </c>
      <c r="T121">
        <v>8347</v>
      </c>
      <c r="U121">
        <v>8150</v>
      </c>
      <c r="V121">
        <v>8182.5</v>
      </c>
      <c r="W121">
        <v>-134.35000000000039</v>
      </c>
      <c r="X121">
        <v>-1.615395251808081</v>
      </c>
      <c r="Y121" s="1">
        <f t="shared" si="104"/>
        <v>-1.6153952518080807</v>
      </c>
      <c r="Z121" s="1">
        <f t="shared" si="105"/>
        <v>1.6153952518080807</v>
      </c>
      <c r="AA121" s="1">
        <f t="shared" si="106"/>
        <v>0.3625170587421877</v>
      </c>
      <c r="AB121" s="1">
        <f t="shared" si="107"/>
        <v>0.3971891231286282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8260</v>
      </c>
      <c r="AJ121">
        <v>8347</v>
      </c>
      <c r="AK121">
        <v>8235.0499999999993</v>
      </c>
      <c r="AL121">
        <v>8316.85</v>
      </c>
      <c r="AM121">
        <v>17.75</v>
      </c>
      <c r="AN121">
        <v>0.21387861334361549</v>
      </c>
      <c r="AO121" s="1">
        <f t="shared" si="114"/>
        <v>0.688256658595646</v>
      </c>
      <c r="AP121" s="1">
        <f t="shared" si="115"/>
        <v>0.688256658595646</v>
      </c>
      <c r="AQ121" s="1">
        <f t="shared" si="116"/>
        <v>0.3625170587421877</v>
      </c>
      <c r="AR121" s="1">
        <f t="shared" si="117"/>
        <v>0.30205811138015409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3600.5</v>
      </c>
      <c r="C122">
        <v>3605</v>
      </c>
      <c r="D122">
        <v>3530</v>
      </c>
      <c r="E122">
        <v>3551.6</v>
      </c>
      <c r="F122">
        <v>-48.900000000000091</v>
      </c>
      <c r="G122">
        <v>-1.3581447021247071</v>
      </c>
      <c r="H122" s="1">
        <f t="shared" si="93"/>
        <v>-1.3581447021247073</v>
      </c>
      <c r="I122" s="1">
        <f t="shared" si="94"/>
        <v>1.3581447021247073</v>
      </c>
      <c r="J122" s="1">
        <f t="shared" si="95"/>
        <v>0.12498264129981948</v>
      </c>
      <c r="K122" s="1">
        <f t="shared" si="96"/>
        <v>0.60817659646356326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3619.95</v>
      </c>
      <c r="T122">
        <v>3620</v>
      </c>
      <c r="U122">
        <v>3550</v>
      </c>
      <c r="V122">
        <v>3600.5</v>
      </c>
      <c r="W122">
        <v>-6.9000000000000909</v>
      </c>
      <c r="X122">
        <v>-0.19127349337473221</v>
      </c>
      <c r="Y122" s="1">
        <f t="shared" si="104"/>
        <v>-0.53730023895357171</v>
      </c>
      <c r="Z122" s="1">
        <f t="shared" si="105"/>
        <v>0.53730023895357171</v>
      </c>
      <c r="AA122" s="1">
        <f t="shared" si="106"/>
        <v>1.3812345474435257E-3</v>
      </c>
      <c r="AB122" s="1">
        <f t="shared" si="107"/>
        <v>1.402582974586863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3526.4</v>
      </c>
      <c r="AJ122">
        <v>3619.95</v>
      </c>
      <c r="AK122">
        <v>3515.15</v>
      </c>
      <c r="AL122">
        <v>3607.4</v>
      </c>
      <c r="AM122">
        <v>-2.4499999999998181</v>
      </c>
      <c r="AN122">
        <v>-6.786985608819808E-2</v>
      </c>
      <c r="AO122" s="1">
        <f t="shared" si="114"/>
        <v>2.2969600725952812</v>
      </c>
      <c r="AP122" s="1">
        <f t="shared" si="115"/>
        <v>2.2969600725952812</v>
      </c>
      <c r="AQ122" s="1">
        <f t="shared" si="116"/>
        <v>0.34789599157287038</v>
      </c>
      <c r="AR122" s="1">
        <f t="shared" si="117"/>
        <v>0.31902223230490018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695.85</v>
      </c>
      <c r="C123">
        <v>695.85</v>
      </c>
      <c r="D123">
        <v>675</v>
      </c>
      <c r="E123">
        <v>679.3</v>
      </c>
      <c r="F123">
        <v>-17</v>
      </c>
      <c r="G123">
        <v>-2.4414763751256641</v>
      </c>
      <c r="H123" s="1">
        <f t="shared" si="93"/>
        <v>-2.3783861464396159</v>
      </c>
      <c r="I123" s="1">
        <f t="shared" si="94"/>
        <v>2.3783861464396159</v>
      </c>
      <c r="J123" s="1">
        <f t="shared" si="95"/>
        <v>0</v>
      </c>
      <c r="K123" s="1">
        <f t="shared" si="96"/>
        <v>0.63300456352126533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710</v>
      </c>
      <c r="T123">
        <v>720</v>
      </c>
      <c r="U123">
        <v>693</v>
      </c>
      <c r="V123">
        <v>696.3</v>
      </c>
      <c r="W123">
        <v>-2.75</v>
      </c>
      <c r="X123">
        <v>-0.39339103068450038</v>
      </c>
      <c r="Y123" s="1">
        <f t="shared" si="104"/>
        <v>-1.9295774647887387</v>
      </c>
      <c r="Z123" s="1">
        <f t="shared" si="105"/>
        <v>1.9295774647887387</v>
      </c>
      <c r="AA123" s="1">
        <f t="shared" si="106"/>
        <v>1.4084507042253522</v>
      </c>
      <c r="AB123" s="1">
        <f t="shared" si="107"/>
        <v>0.47393364928909304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692.4</v>
      </c>
      <c r="AJ123">
        <v>714.3</v>
      </c>
      <c r="AK123">
        <v>683.3</v>
      </c>
      <c r="AL123">
        <v>699.05</v>
      </c>
      <c r="AM123">
        <v>-5.5</v>
      </c>
      <c r="AN123">
        <v>-0.78064012490242007</v>
      </c>
      <c r="AO123" s="1">
        <f t="shared" si="114"/>
        <v>0.96042749855574494</v>
      </c>
      <c r="AP123" s="1">
        <f t="shared" si="115"/>
        <v>0.96042749855574494</v>
      </c>
      <c r="AQ123" s="1">
        <f t="shared" si="116"/>
        <v>2.1815320792504114</v>
      </c>
      <c r="AR123" s="1">
        <f t="shared" si="117"/>
        <v>1.3142692085499743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1038.9000000000001</v>
      </c>
      <c r="C124">
        <v>1060</v>
      </c>
      <c r="D124">
        <v>992.05</v>
      </c>
      <c r="E124">
        <v>1046.05</v>
      </c>
      <c r="F124">
        <v>6</v>
      </c>
      <c r="G124">
        <v>0.57689534157011679</v>
      </c>
      <c r="H124" s="1">
        <f t="shared" si="93"/>
        <v>0.68822793339107358</v>
      </c>
      <c r="I124" s="1">
        <f t="shared" si="94"/>
        <v>0.68822793339107358</v>
      </c>
      <c r="J124" s="1">
        <f t="shared" si="95"/>
        <v>1.3335882605994021</v>
      </c>
      <c r="K124" s="1">
        <f t="shared" si="96"/>
        <v>4.5095774376744755</v>
      </c>
      <c r="L124" s="1" t="str">
        <f t="shared" si="97"/>
        <v>NO</v>
      </c>
      <c r="M124" t="str">
        <f t="shared" si="98"/>
        <v>YES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1019</v>
      </c>
      <c r="T124">
        <v>1068</v>
      </c>
      <c r="U124">
        <v>1003.3</v>
      </c>
      <c r="V124">
        <v>1040.05</v>
      </c>
      <c r="W124">
        <v>27.149999999999981</v>
      </c>
      <c r="X124">
        <v>2.680422549116396</v>
      </c>
      <c r="Y124" s="1">
        <f t="shared" si="104"/>
        <v>2.0657507360156973</v>
      </c>
      <c r="Z124" s="1">
        <f t="shared" si="105"/>
        <v>2.0657507360156973</v>
      </c>
      <c r="AA124" s="1">
        <f t="shared" si="106"/>
        <v>2.6873707994807985</v>
      </c>
      <c r="AB124" s="1">
        <f t="shared" si="107"/>
        <v>1.5407262021589838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960</v>
      </c>
      <c r="AJ124">
        <v>1125</v>
      </c>
      <c r="AK124">
        <v>909.95</v>
      </c>
      <c r="AL124">
        <v>1012.9</v>
      </c>
      <c r="AM124">
        <v>67.600000000000023</v>
      </c>
      <c r="AN124">
        <v>7.151168941076909</v>
      </c>
      <c r="AO124" s="1">
        <f t="shared" si="114"/>
        <v>5.5104166666666643</v>
      </c>
      <c r="AP124" s="1">
        <f t="shared" si="115"/>
        <v>5.5104166666666643</v>
      </c>
      <c r="AQ124" s="1">
        <f t="shared" si="116"/>
        <v>11.06723269819331</v>
      </c>
      <c r="AR124" s="1">
        <f t="shared" si="117"/>
        <v>5.2135416666666625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30.65</v>
      </c>
      <c r="C125">
        <v>30.7</v>
      </c>
      <c r="D125">
        <v>29.2</v>
      </c>
      <c r="E125">
        <v>29.55</v>
      </c>
      <c r="F125">
        <v>-0.94999999999999929</v>
      </c>
      <c r="G125">
        <v>-3.114754098360653</v>
      </c>
      <c r="H125" s="1">
        <f t="shared" si="93"/>
        <v>-3.5889070146818858</v>
      </c>
      <c r="I125" s="1">
        <f t="shared" si="94"/>
        <v>3.5889070146818858</v>
      </c>
      <c r="J125" s="1">
        <f t="shared" si="95"/>
        <v>0.16313213703099744</v>
      </c>
      <c r="K125" s="1">
        <f t="shared" si="96"/>
        <v>1.1844331641286003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31.55</v>
      </c>
      <c r="T125">
        <v>31.6</v>
      </c>
      <c r="U125">
        <v>30.3</v>
      </c>
      <c r="V125">
        <v>30.5</v>
      </c>
      <c r="W125">
        <v>-0.35000000000000142</v>
      </c>
      <c r="X125">
        <v>-1.134521880064834</v>
      </c>
      <c r="Y125" s="1">
        <f t="shared" si="104"/>
        <v>-3.328050713153726</v>
      </c>
      <c r="Z125" s="1">
        <f t="shared" si="105"/>
        <v>3.328050713153726</v>
      </c>
      <c r="AA125" s="1">
        <f t="shared" si="106"/>
        <v>0.15847860538827482</v>
      </c>
      <c r="AB125" s="1">
        <f t="shared" si="107"/>
        <v>0.65573770491803041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30.8</v>
      </c>
      <c r="AJ125">
        <v>31.65</v>
      </c>
      <c r="AK125">
        <v>30.5</v>
      </c>
      <c r="AL125">
        <v>30.85</v>
      </c>
      <c r="AM125">
        <v>0</v>
      </c>
      <c r="AN125">
        <v>0</v>
      </c>
      <c r="AO125" s="1">
        <f t="shared" si="114"/>
        <v>0.16233766233766464</v>
      </c>
      <c r="AP125" s="1">
        <f t="shared" si="115"/>
        <v>0.16233766233766464</v>
      </c>
      <c r="AQ125" s="1">
        <f t="shared" si="116"/>
        <v>2.5931928687196013</v>
      </c>
      <c r="AR125" s="1">
        <f t="shared" si="117"/>
        <v>0.97402597402597624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287</v>
      </c>
      <c r="C126">
        <v>287.7</v>
      </c>
      <c r="D126">
        <v>275.25</v>
      </c>
      <c r="E126">
        <v>279.2</v>
      </c>
      <c r="F126">
        <v>-12.69999999999999</v>
      </c>
      <c r="G126">
        <v>-4.3508050702295273</v>
      </c>
      <c r="H126" s="1">
        <f t="shared" si="93"/>
        <v>-2.7177700348432094</v>
      </c>
      <c r="I126" s="1">
        <f t="shared" si="94"/>
        <v>2.7177700348432094</v>
      </c>
      <c r="J126" s="1">
        <f t="shared" si="95"/>
        <v>0.2439024390243863</v>
      </c>
      <c r="K126" s="1">
        <f t="shared" si="96"/>
        <v>1.4147564469914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290</v>
      </c>
      <c r="T126">
        <v>304.95</v>
      </c>
      <c r="U126">
        <v>285.64999999999998</v>
      </c>
      <c r="V126">
        <v>291.89999999999998</v>
      </c>
      <c r="W126">
        <v>-18.900000000000031</v>
      </c>
      <c r="X126">
        <v>-6.0810810810810922</v>
      </c>
      <c r="Y126" s="1">
        <f t="shared" si="104"/>
        <v>0.65517241379309554</v>
      </c>
      <c r="Z126" s="1">
        <f t="shared" si="105"/>
        <v>0.65517241379309554</v>
      </c>
      <c r="AA126" s="1">
        <f t="shared" si="106"/>
        <v>4.4707091469681437</v>
      </c>
      <c r="AB126" s="1">
        <f t="shared" si="107"/>
        <v>1.500000000000008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285.14999999999998</v>
      </c>
      <c r="AJ126">
        <v>317</v>
      </c>
      <c r="AK126">
        <v>282.3</v>
      </c>
      <c r="AL126">
        <v>310.8</v>
      </c>
      <c r="AM126">
        <v>24.75</v>
      </c>
      <c r="AN126">
        <v>8.6523335081279491</v>
      </c>
      <c r="AO126" s="1">
        <f t="shared" si="114"/>
        <v>8.9952656496580872</v>
      </c>
      <c r="AP126" s="1">
        <f t="shared" si="115"/>
        <v>8.9952656496580872</v>
      </c>
      <c r="AQ126" s="1">
        <f t="shared" si="116"/>
        <v>1.9948519948519909</v>
      </c>
      <c r="AR126" s="1">
        <f t="shared" si="117"/>
        <v>0.9994739610731076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402.1</v>
      </c>
      <c r="C127">
        <v>420</v>
      </c>
      <c r="D127">
        <v>394.3</v>
      </c>
      <c r="E127">
        <v>397.4</v>
      </c>
      <c r="F127">
        <v>-23.800000000000011</v>
      </c>
      <c r="G127">
        <v>-5.6505223171889867</v>
      </c>
      <c r="H127" s="1">
        <f t="shared" si="93"/>
        <v>-1.1688634667993147</v>
      </c>
      <c r="I127" s="1">
        <f t="shared" si="94"/>
        <v>1.1688634667993147</v>
      </c>
      <c r="J127" s="1">
        <f t="shared" si="95"/>
        <v>4.4516289480228739</v>
      </c>
      <c r="K127" s="1">
        <f t="shared" si="96"/>
        <v>0.78007045797684094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YES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419.7</v>
      </c>
      <c r="T127">
        <v>427</v>
      </c>
      <c r="U127">
        <v>409.3</v>
      </c>
      <c r="V127">
        <v>421.2</v>
      </c>
      <c r="W127">
        <v>7.5</v>
      </c>
      <c r="X127">
        <v>1.812907904278463</v>
      </c>
      <c r="Y127" s="1">
        <f t="shared" si="104"/>
        <v>0.35739814152966404</v>
      </c>
      <c r="Z127" s="1">
        <f t="shared" si="105"/>
        <v>0.35739814152966404</v>
      </c>
      <c r="AA127" s="1">
        <f t="shared" si="106"/>
        <v>1.377018043684713</v>
      </c>
      <c r="AB127" s="1">
        <f t="shared" si="107"/>
        <v>2.4779604479389987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393.8</v>
      </c>
      <c r="AJ127">
        <v>416.8</v>
      </c>
      <c r="AK127">
        <v>386.8</v>
      </c>
      <c r="AL127">
        <v>413.7</v>
      </c>
      <c r="AM127">
        <v>16.75</v>
      </c>
      <c r="AN127">
        <v>4.2196750220430781</v>
      </c>
      <c r="AO127" s="1">
        <f t="shared" si="114"/>
        <v>5.0533265617064442</v>
      </c>
      <c r="AP127" s="1">
        <f t="shared" si="115"/>
        <v>5.0533265617064442</v>
      </c>
      <c r="AQ127" s="1">
        <f t="shared" si="116"/>
        <v>0.74933526710177001</v>
      </c>
      <c r="AR127" s="1">
        <f t="shared" si="117"/>
        <v>1.7775520568816656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YES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1420</v>
      </c>
      <c r="C128">
        <v>1449</v>
      </c>
      <c r="D128">
        <v>1371.05</v>
      </c>
      <c r="E128">
        <v>1423.65</v>
      </c>
      <c r="F128">
        <v>15.05000000000018</v>
      </c>
      <c r="G128">
        <v>1.0684367457049679</v>
      </c>
      <c r="H128" s="1">
        <f t="shared" si="93"/>
        <v>0.25704225352113313</v>
      </c>
      <c r="I128" s="1">
        <f t="shared" si="94"/>
        <v>0.25704225352113313</v>
      </c>
      <c r="J128" s="1">
        <f t="shared" si="95"/>
        <v>1.780634285112205</v>
      </c>
      <c r="K128" s="1">
        <f t="shared" si="96"/>
        <v>3.4471830985915526</v>
      </c>
      <c r="L128" s="1" t="str">
        <f t="shared" si="97"/>
        <v>YES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YES</v>
      </c>
      <c r="Q128" s="1" t="str">
        <f t="shared" si="102"/>
        <v>NO</v>
      </c>
      <c r="R128" s="1" t="str">
        <f t="shared" si="103"/>
        <v>NO</v>
      </c>
      <c r="S128">
        <v>1401.45</v>
      </c>
      <c r="T128">
        <v>1439</v>
      </c>
      <c r="U128">
        <v>1390</v>
      </c>
      <c r="V128">
        <v>1408.6</v>
      </c>
      <c r="W128">
        <v>-12.400000000000089</v>
      </c>
      <c r="X128">
        <v>-0.87262491203378545</v>
      </c>
      <c r="Y128" s="1">
        <f t="shared" si="104"/>
        <v>0.510185878911118</v>
      </c>
      <c r="Z128" s="1">
        <f t="shared" si="105"/>
        <v>0.510185878911118</v>
      </c>
      <c r="AA128" s="1">
        <f t="shared" si="106"/>
        <v>2.1581712338492185</v>
      </c>
      <c r="AB128" s="1">
        <f t="shared" si="107"/>
        <v>0.81701095294159942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1373</v>
      </c>
      <c r="AJ128">
        <v>1427.35</v>
      </c>
      <c r="AK128">
        <v>1369.95</v>
      </c>
      <c r="AL128">
        <v>1421</v>
      </c>
      <c r="AM128">
        <v>26.650000000000091</v>
      </c>
      <c r="AN128">
        <v>1.9112848280560899</v>
      </c>
      <c r="AO128" s="1">
        <f t="shared" si="114"/>
        <v>3.4959941733430444</v>
      </c>
      <c r="AP128" s="1">
        <f t="shared" si="115"/>
        <v>3.4959941733430444</v>
      </c>
      <c r="AQ128" s="1">
        <f t="shared" si="116"/>
        <v>0.44686840253342075</v>
      </c>
      <c r="AR128" s="1">
        <f t="shared" si="117"/>
        <v>0.22214129643116928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393</v>
      </c>
      <c r="C129">
        <v>394</v>
      </c>
      <c r="D129">
        <v>380.2</v>
      </c>
      <c r="E129">
        <v>385.8</v>
      </c>
      <c r="F129">
        <v>-10.75</v>
      </c>
      <c r="G129">
        <v>-2.7108813516580512</v>
      </c>
      <c r="H129" s="1">
        <f t="shared" si="93"/>
        <v>-1.8320610687022869</v>
      </c>
      <c r="I129" s="1">
        <f t="shared" si="94"/>
        <v>1.8320610687022869</v>
      </c>
      <c r="J129" s="1">
        <f t="shared" si="95"/>
        <v>0.2544529262086514</v>
      </c>
      <c r="K129" s="1">
        <f t="shared" si="96"/>
        <v>1.4515292897874605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396</v>
      </c>
      <c r="T129">
        <v>407.65</v>
      </c>
      <c r="U129">
        <v>390</v>
      </c>
      <c r="V129">
        <v>396.55</v>
      </c>
      <c r="W129">
        <v>10.350000000000019</v>
      </c>
      <c r="X129">
        <v>2.6799585706887679</v>
      </c>
      <c r="Y129" s="1">
        <f t="shared" si="104"/>
        <v>0.13888888888889175</v>
      </c>
      <c r="Z129" s="1">
        <f t="shared" si="105"/>
        <v>0.13888888888889175</v>
      </c>
      <c r="AA129" s="1">
        <f t="shared" si="106"/>
        <v>2.7991426049678392</v>
      </c>
      <c r="AB129" s="1">
        <f t="shared" si="107"/>
        <v>1.5151515151515151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368.5</v>
      </c>
      <c r="AJ129">
        <v>393.5</v>
      </c>
      <c r="AK129">
        <v>368.5</v>
      </c>
      <c r="AL129">
        <v>386.2</v>
      </c>
      <c r="AM129">
        <v>12.149999999999981</v>
      </c>
      <c r="AN129">
        <v>3.248228846410901</v>
      </c>
      <c r="AO129" s="1">
        <f t="shared" si="114"/>
        <v>4.8032564450474862</v>
      </c>
      <c r="AP129" s="1">
        <f t="shared" si="115"/>
        <v>4.8032564450474862</v>
      </c>
      <c r="AQ129" s="1">
        <f t="shared" si="116"/>
        <v>1.8902123252200962</v>
      </c>
      <c r="AR129" s="1">
        <f t="shared" si="117"/>
        <v>0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YES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1126.75</v>
      </c>
      <c r="C130">
        <v>1146.9000000000001</v>
      </c>
      <c r="D130">
        <v>1110</v>
      </c>
      <c r="E130">
        <v>1123.7</v>
      </c>
      <c r="F130">
        <v>-3</v>
      </c>
      <c r="G130">
        <v>-0.26626431170675419</v>
      </c>
      <c r="H130" s="1">
        <f t="shared" ref="H130:H151" si="124">(E130-B130)/B130*100</f>
        <v>-0.27069003771909961</v>
      </c>
      <c r="I130" s="1">
        <f t="shared" ref="I130:I161" si="125">ABS(H130)</f>
        <v>0.27069003771909961</v>
      </c>
      <c r="J130" s="1">
        <f t="shared" ref="J130:J151" si="126">IF(H130&gt;=0,(C130-E130)/E130*100,(C130-B130)/B130*100)</f>
        <v>1.788329265586873</v>
      </c>
      <c r="K130" s="1">
        <f t="shared" ref="K130:K151" si="127">IF(H130&gt;=0,(B130-D130)/B130*100,(E130-D130)/E130*100)</f>
        <v>1.2191866156447491</v>
      </c>
      <c r="L130" s="1" t="str">
        <f t="shared" ref="L130:L161" si="128">IF(AND((K130-J130)&gt;1.5,I130&lt;0.5),"YES","NO")</f>
        <v>NO</v>
      </c>
      <c r="M130" t="str">
        <f t="shared" ref="M130:M151" si="129">IF(AND((K130-J130)&gt;1.5,I130&lt;2,I130&gt;0.5),"YES","NO")</f>
        <v>NO</v>
      </c>
      <c r="N130" t="str">
        <f t="shared" ref="N130:N151" si="130">IF(AND((J130-K130)&gt;1.5,I130&lt;0.5),"YES","NO")</f>
        <v>NO</v>
      </c>
      <c r="O130" s="1" t="str">
        <f t="shared" ref="O130:O151" si="131">IF(AND((J130-K130)&gt;1.5,I130&lt;2,I130&gt;0.5),"YES","NO")</f>
        <v>NO</v>
      </c>
      <c r="P130" s="1" t="str">
        <f t="shared" ref="P130:P151" si="132">IF(AND(I130&lt;1,J130&gt;1.5,K130&gt;1.5),"YES","NO")</f>
        <v>NO</v>
      </c>
      <c r="Q130" s="1" t="str">
        <f t="shared" ref="Q130:Q151" si="133">IF(AND(I130&gt;5,J130&lt;0.25,K130&lt;0.25,H130&gt;0),"YES","NO")</f>
        <v>NO</v>
      </c>
      <c r="R130" s="1" t="str">
        <f t="shared" ref="R130:R151" si="134">IF(AND(I131&gt;5,J131&lt;0.25,K131&lt;0.25,H131&lt;0),"YES","NO")</f>
        <v>NO</v>
      </c>
      <c r="S130">
        <v>1120</v>
      </c>
      <c r="T130">
        <v>1144.2</v>
      </c>
      <c r="U130">
        <v>1111</v>
      </c>
      <c r="V130">
        <v>1126.7</v>
      </c>
      <c r="W130">
        <v>-4.25</v>
      </c>
      <c r="X130">
        <v>-0.37579026482161021</v>
      </c>
      <c r="Y130" s="1">
        <f t="shared" ref="Y130:Y151" si="135">(V130-S130)/S130*100</f>
        <v>0.59821428571428981</v>
      </c>
      <c r="Z130" s="1">
        <f t="shared" ref="Z130:Z161" si="136">ABS(Y130)</f>
        <v>0.59821428571428981</v>
      </c>
      <c r="AA130" s="1">
        <f t="shared" ref="AA130:AA151" si="137">IF(Y130&gt;=0,(T130-V130)/V130*100,(T130-S130)/S130*100)</f>
        <v>1.5532084849560663</v>
      </c>
      <c r="AB130" s="1">
        <f t="shared" ref="AB130:AB151" si="138">IF(Y130&gt;=0,(S130-U130)/S130*100,(V130-U130)/V130*100)</f>
        <v>0.80357142857142849</v>
      </c>
      <c r="AC130" s="1" t="str">
        <f t="shared" ref="AC130:AC151" si="139">IF(AND(I130&lt;Z130/2,S130&gt;E130,E130&gt;(S130+V130)/2,V130&lt;B130,B130&lt;(S130+V130)/2),"YES","NO")</f>
        <v>NO</v>
      </c>
      <c r="AD130" s="1" t="str">
        <f t="shared" ref="AD130:AD151" si="140">IF(AND(I130&lt;Z130/2,V130&gt;B130,B130&gt;(S130+V130)/2,S130&lt;E130,E130&lt;(S130+V130)/2),"YES","NO")</f>
        <v>NO</v>
      </c>
      <c r="AE130" s="1" t="str">
        <f t="shared" ref="AE130:AE151" si="141">IF(AND(I130&gt;=2*Z130,E130&gt;S130,S130&gt;(B130+E130)/2,B130&lt;V130,V130&lt;(B130+E130)/2),"YES","NO")</f>
        <v>NO</v>
      </c>
      <c r="AF130" s="1" t="str">
        <f t="shared" ref="AF130:AF151" si="142">IF(AND(I130&gt;=2*Z130,E130&lt;S130,S130&lt;(B130+E130)/2,B130&gt;V130,V130&gt;(B130+E130)/2),"YES","NO")</f>
        <v>NO</v>
      </c>
      <c r="AG130" s="1" t="str">
        <f t="shared" ref="AG130:AG151" si="143">IF(AND(B130&lt;V130,E130&lt;S130,E130&gt;(S130+V130)/2,I130&gt;3,Z130&gt;3),"YES","NO")</f>
        <v>NO</v>
      </c>
      <c r="AH130" s="1" t="str">
        <f t="shared" ref="AH130:AH151" si="144">IF(AND(B130&gt;V130,E130&gt;S130,E130&lt;(S130+V130)/2,Z130&gt;3,I130&gt;3),"YES","NO")</f>
        <v>NO</v>
      </c>
      <c r="AI130">
        <v>1131.1500000000001</v>
      </c>
      <c r="AJ130">
        <v>1149</v>
      </c>
      <c r="AK130">
        <v>1125</v>
      </c>
      <c r="AL130">
        <v>1130.95</v>
      </c>
      <c r="AM130">
        <v>-24.700000000000049</v>
      </c>
      <c r="AN130">
        <v>-2.1373253147579319</v>
      </c>
      <c r="AO130" s="1">
        <f t="shared" ref="AO130:AO151" si="145">(AL130-AI130)/AI130*100</f>
        <v>-1.7681120983074346E-2</v>
      </c>
      <c r="AP130" s="1">
        <f t="shared" ref="AP130:AP161" si="146">ABS(AO130)</f>
        <v>1.7681120983074346E-2</v>
      </c>
      <c r="AQ130" s="1">
        <f t="shared" ref="AQ130:AQ151" si="147">IF(AO130&gt;=0,(AJ130-AL130)/AL130*100,(AJ130-AI130)/AI130*100)</f>
        <v>1.5780400477390186</v>
      </c>
      <c r="AR130" s="1">
        <f t="shared" ref="AR130:AR151" si="148">IF(AO130&gt;=0,(AI130-AK130)/AI130*100,(AL130-AK130)/AL130*100)</f>
        <v>0.52610637075025823</v>
      </c>
      <c r="AS130" t="str">
        <f t="shared" ref="AS130:AS151" si="149">IF(AND(AO130&lt;0,AP130&gt;1.5,Y130&lt;0,Z130&gt;1.5,AL130&gt;S130,AL130&lt;E130,H130&gt;0,I130&gt;1.5),"YES","NO")</f>
        <v>NO</v>
      </c>
      <c r="AT130" t="str">
        <f t="shared" ref="AT130:AT151" si="150">IF(AND(AO130&gt;0,AP130&gt;1.5,Y130&gt;0,Z130&gt;1.5,AL130&lt;S130,AL130&gt;E130,H130&lt;0,I130&gt;1.5),"YES","NO")</f>
        <v>NO</v>
      </c>
      <c r="AU130" t="str">
        <f t="shared" ref="AU130:AU151" si="151">IF(AND(AO130&lt;0,S130&lt;AL130,V130&lt;AL130,B130&gt;V130,E130&gt;V130,H130&gt;0),"YES","NO")</f>
        <v>NO</v>
      </c>
      <c r="AV130" t="str">
        <f t="shared" ref="AV130:AV151" si="152">IF(AND(AO130&gt;0,S130&gt;AL130,V130&gt;AL130,B130&lt;V130,E130&lt;V130,H130&lt;0),"YES","NO")</f>
        <v>NO</v>
      </c>
      <c r="AW130" t="str">
        <f t="shared" ref="AW130:AW151" si="153">IF(AND(AO130&gt;0,AP130&gt;1,Y130&gt;0,Z130&gt;1,V130&gt;AL130,S130&gt;AI130,S130&lt;AL130,H130&gt;0,I130&gt;1,E130&gt;V130,B130&lt;V130,B130&gt;S130),"YES","NO")</f>
        <v>NO</v>
      </c>
      <c r="AX130" t="str">
        <f t="shared" ref="AX130:AX15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895</v>
      </c>
      <c r="C131">
        <v>897.9</v>
      </c>
      <c r="D131">
        <v>865.6</v>
      </c>
      <c r="E131">
        <v>886.1</v>
      </c>
      <c r="F131">
        <v>-18.449999999999928</v>
      </c>
      <c r="G131">
        <v>-2.0396882427726419</v>
      </c>
      <c r="H131" s="1">
        <f t="shared" si="124"/>
        <v>-0.99441340782122656</v>
      </c>
      <c r="I131" s="1">
        <f t="shared" si="125"/>
        <v>0.99441340782122656</v>
      </c>
      <c r="J131" s="1">
        <f t="shared" si="126"/>
        <v>0.32402234636871258</v>
      </c>
      <c r="K131" s="1">
        <f t="shared" si="127"/>
        <v>2.3135086333370953</v>
      </c>
      <c r="L131" s="1" t="str">
        <f t="shared" si="128"/>
        <v>NO</v>
      </c>
      <c r="M131" t="str">
        <f t="shared" si="129"/>
        <v>YES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911.1</v>
      </c>
      <c r="T131">
        <v>911.1</v>
      </c>
      <c r="U131">
        <v>900</v>
      </c>
      <c r="V131">
        <v>904.55</v>
      </c>
      <c r="W131">
        <v>-2</v>
      </c>
      <c r="X131">
        <v>-0.2206166234625779</v>
      </c>
      <c r="Y131" s="1">
        <f t="shared" si="135"/>
        <v>-0.71891120623422977</v>
      </c>
      <c r="Z131" s="1">
        <f t="shared" si="136"/>
        <v>0.71891120623422977</v>
      </c>
      <c r="AA131" s="1">
        <f t="shared" si="137"/>
        <v>0</v>
      </c>
      <c r="AB131" s="1">
        <f t="shared" si="138"/>
        <v>0.50301254767563475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890.3</v>
      </c>
      <c r="AJ131">
        <v>913.05</v>
      </c>
      <c r="AK131">
        <v>884</v>
      </c>
      <c r="AL131">
        <v>906.55</v>
      </c>
      <c r="AM131">
        <v>8.0499999999999545</v>
      </c>
      <c r="AN131">
        <v>0.89593767390094092</v>
      </c>
      <c r="AO131" s="1">
        <f t="shared" si="145"/>
        <v>1.8252274514208695</v>
      </c>
      <c r="AP131" s="1">
        <f t="shared" si="146"/>
        <v>1.8252274514208695</v>
      </c>
      <c r="AQ131" s="1">
        <f t="shared" si="147"/>
        <v>0.71700402625337822</v>
      </c>
      <c r="AR131" s="1">
        <f t="shared" si="148"/>
        <v>0.70762664270470121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408.4</v>
      </c>
      <c r="C132">
        <v>414.5</v>
      </c>
      <c r="D132">
        <v>407.2</v>
      </c>
      <c r="E132">
        <v>410.05</v>
      </c>
      <c r="F132">
        <v>3.1000000000000232</v>
      </c>
      <c r="G132">
        <v>0.76176434451407371</v>
      </c>
      <c r="H132" s="1">
        <f t="shared" si="124"/>
        <v>0.40401567091088009</v>
      </c>
      <c r="I132" s="1">
        <f t="shared" si="125"/>
        <v>0.40401567091088009</v>
      </c>
      <c r="J132" s="1">
        <f t="shared" si="126"/>
        <v>1.0852335081087645</v>
      </c>
      <c r="K132" s="1">
        <f t="shared" si="127"/>
        <v>0.29382957884426752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406.7</v>
      </c>
      <c r="T132">
        <v>412.05</v>
      </c>
      <c r="U132">
        <v>403.1</v>
      </c>
      <c r="V132">
        <v>406.95</v>
      </c>
      <c r="W132">
        <v>3.4499999999999891</v>
      </c>
      <c r="X132">
        <v>0.855018587360592</v>
      </c>
      <c r="Y132" s="1">
        <f t="shared" si="135"/>
        <v>6.1470371281042532E-2</v>
      </c>
      <c r="Z132" s="1">
        <f t="shared" si="136"/>
        <v>6.1470371281042532E-2</v>
      </c>
      <c r="AA132" s="1">
        <f t="shared" si="137"/>
        <v>1.2532252119425047</v>
      </c>
      <c r="AB132" s="1">
        <f t="shared" si="138"/>
        <v>0.88517334644700407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401.05</v>
      </c>
      <c r="AJ132">
        <v>413</v>
      </c>
      <c r="AK132">
        <v>395</v>
      </c>
      <c r="AL132">
        <v>403.5</v>
      </c>
      <c r="AM132">
        <v>-7.6499999999999773</v>
      </c>
      <c r="AN132">
        <v>-1.8606348048157551</v>
      </c>
      <c r="AO132" s="1">
        <f t="shared" si="145"/>
        <v>0.61089639695798248</v>
      </c>
      <c r="AP132" s="1">
        <f t="shared" si="146"/>
        <v>0.61089639695798248</v>
      </c>
      <c r="AQ132" s="1">
        <f t="shared" si="147"/>
        <v>2.3543990086741013</v>
      </c>
      <c r="AR132" s="1">
        <f t="shared" si="148"/>
        <v>1.5085400822840072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5602.25</v>
      </c>
      <c r="C133">
        <v>5652</v>
      </c>
      <c r="D133">
        <v>5413.25</v>
      </c>
      <c r="E133">
        <v>5445.2</v>
      </c>
      <c r="F133">
        <v>-207.65000000000049</v>
      </c>
      <c r="G133">
        <v>-3.6733683009455498</v>
      </c>
      <c r="H133" s="1">
        <f t="shared" si="124"/>
        <v>-2.8033379445758433</v>
      </c>
      <c r="I133" s="1">
        <f t="shared" si="125"/>
        <v>2.8033379445758433</v>
      </c>
      <c r="J133" s="1">
        <f t="shared" si="126"/>
        <v>0.88803605694140753</v>
      </c>
      <c r="K133" s="1">
        <f t="shared" si="127"/>
        <v>0.58675530742672111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5151.1499999999996</v>
      </c>
      <c r="T133">
        <v>5699</v>
      </c>
      <c r="U133">
        <v>5130.5</v>
      </c>
      <c r="V133">
        <v>5652.85</v>
      </c>
      <c r="W133">
        <v>505.10000000000042</v>
      </c>
      <c r="X133">
        <v>9.8120538099169607</v>
      </c>
      <c r="Y133" s="1">
        <f t="shared" si="135"/>
        <v>9.7395727167719972</v>
      </c>
      <c r="Z133" s="1">
        <f t="shared" si="136"/>
        <v>9.7395727167719972</v>
      </c>
      <c r="AA133" s="1">
        <f t="shared" si="137"/>
        <v>0.81640234571940939</v>
      </c>
      <c r="AB133" s="1">
        <f t="shared" si="138"/>
        <v>0.40088135659026891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5319</v>
      </c>
      <c r="AJ133">
        <v>5319</v>
      </c>
      <c r="AK133">
        <v>5130</v>
      </c>
      <c r="AL133">
        <v>5147.75</v>
      </c>
      <c r="AM133">
        <v>-169.94999999999979</v>
      </c>
      <c r="AN133">
        <v>-3.1959305714876698</v>
      </c>
      <c r="AO133" s="1">
        <f t="shared" si="145"/>
        <v>-3.2195901485241589</v>
      </c>
      <c r="AP133" s="1">
        <f t="shared" si="146"/>
        <v>3.2195901485241589</v>
      </c>
      <c r="AQ133" s="1">
        <f t="shared" si="147"/>
        <v>0</v>
      </c>
      <c r="AR133" s="1">
        <f t="shared" si="148"/>
        <v>0.34481083968724202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380.9</v>
      </c>
      <c r="C134">
        <v>383.65</v>
      </c>
      <c r="D134">
        <v>374</v>
      </c>
      <c r="E134">
        <v>378.3</v>
      </c>
      <c r="F134">
        <v>-3.3499999999999659</v>
      </c>
      <c r="G134">
        <v>-0.87776758810427513</v>
      </c>
      <c r="H134" s="1">
        <f t="shared" si="124"/>
        <v>-0.68259385665528116</v>
      </c>
      <c r="I134" s="1">
        <f t="shared" si="125"/>
        <v>0.68259385665528116</v>
      </c>
      <c r="J134" s="1">
        <f t="shared" si="126"/>
        <v>0.72197427146232607</v>
      </c>
      <c r="K134" s="1">
        <f t="shared" si="127"/>
        <v>1.1366640232619643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387.9</v>
      </c>
      <c r="T134">
        <v>387.9</v>
      </c>
      <c r="U134">
        <v>379.05</v>
      </c>
      <c r="V134">
        <v>381.65</v>
      </c>
      <c r="W134">
        <v>-1.6500000000000341</v>
      </c>
      <c r="X134">
        <v>-0.43047221497522409</v>
      </c>
      <c r="Y134" s="1">
        <f t="shared" si="135"/>
        <v>-1.6112400103119362</v>
      </c>
      <c r="Z134" s="1">
        <f t="shared" si="136"/>
        <v>1.6112400103119362</v>
      </c>
      <c r="AA134" s="1">
        <f t="shared" si="137"/>
        <v>0</v>
      </c>
      <c r="AB134" s="1">
        <f t="shared" si="138"/>
        <v>0.6812524564391369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376.1</v>
      </c>
      <c r="AJ134">
        <v>392.8</v>
      </c>
      <c r="AK134">
        <v>375.1</v>
      </c>
      <c r="AL134">
        <v>383.3</v>
      </c>
      <c r="AM134">
        <v>2.6999999999999891</v>
      </c>
      <c r="AN134">
        <v>0.70940620073567751</v>
      </c>
      <c r="AO134" s="1">
        <f t="shared" si="145"/>
        <v>1.9143844722148335</v>
      </c>
      <c r="AP134" s="1">
        <f t="shared" si="146"/>
        <v>1.9143844722148335</v>
      </c>
      <c r="AQ134" s="1">
        <f t="shared" si="147"/>
        <v>2.4784763892512394</v>
      </c>
      <c r="AR134" s="1">
        <f t="shared" si="148"/>
        <v>0.26588673225206061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595.5</v>
      </c>
      <c r="C135">
        <v>619</v>
      </c>
      <c r="D135">
        <v>575.15</v>
      </c>
      <c r="E135">
        <v>619</v>
      </c>
      <c r="F135">
        <v>29.450000000000049</v>
      </c>
      <c r="G135">
        <v>4.9953354253244084</v>
      </c>
      <c r="H135" s="1">
        <f t="shared" si="124"/>
        <v>3.9462636439966414</v>
      </c>
      <c r="I135" s="1">
        <f t="shared" si="125"/>
        <v>3.9462636439966414</v>
      </c>
      <c r="J135" s="1">
        <f t="shared" si="126"/>
        <v>0</v>
      </c>
      <c r="K135" s="1">
        <f t="shared" si="127"/>
        <v>3.4172963895885844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605</v>
      </c>
      <c r="T135">
        <v>606.6</v>
      </c>
      <c r="U135">
        <v>582.65</v>
      </c>
      <c r="V135">
        <v>589.54999999999995</v>
      </c>
      <c r="W135">
        <v>-9.3000000000000682</v>
      </c>
      <c r="X135">
        <v>-1.552976538365211</v>
      </c>
      <c r="Y135" s="1">
        <f t="shared" si="135"/>
        <v>-2.5537190082644705</v>
      </c>
      <c r="Z135" s="1">
        <f t="shared" si="136"/>
        <v>2.5537190082644705</v>
      </c>
      <c r="AA135" s="1">
        <f t="shared" si="137"/>
        <v>0.2644628099173591</v>
      </c>
      <c r="AB135" s="1">
        <f t="shared" si="138"/>
        <v>1.1703841913323683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570</v>
      </c>
      <c r="AJ135">
        <v>601.29999999999995</v>
      </c>
      <c r="AK135">
        <v>566.70000000000005</v>
      </c>
      <c r="AL135">
        <v>598.85</v>
      </c>
      <c r="AM135">
        <v>26.149999999999981</v>
      </c>
      <c r="AN135">
        <v>4.566090448751523</v>
      </c>
      <c r="AO135" s="1">
        <f t="shared" si="145"/>
        <v>5.0614035087719342</v>
      </c>
      <c r="AP135" s="1">
        <f t="shared" si="146"/>
        <v>5.0614035087719342</v>
      </c>
      <c r="AQ135" s="1">
        <f t="shared" si="147"/>
        <v>0.40911747516071328</v>
      </c>
      <c r="AR135" s="1">
        <f t="shared" si="148"/>
        <v>0.57894736842104466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387.05</v>
      </c>
      <c r="C136">
        <v>392.3</v>
      </c>
      <c r="D136">
        <v>382.15</v>
      </c>
      <c r="E136">
        <v>386.55</v>
      </c>
      <c r="F136">
        <v>0.90000000000003411</v>
      </c>
      <c r="G136">
        <v>0.23337222870479299</v>
      </c>
      <c r="H136" s="1">
        <f t="shared" si="124"/>
        <v>-0.1291822761917065</v>
      </c>
      <c r="I136" s="1">
        <f t="shared" si="125"/>
        <v>0.1291822761917065</v>
      </c>
      <c r="J136" s="1">
        <f t="shared" si="126"/>
        <v>1.3564139000129183</v>
      </c>
      <c r="K136" s="1">
        <f t="shared" si="127"/>
        <v>1.1382744793687838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387.1</v>
      </c>
      <c r="T136">
        <v>388.95</v>
      </c>
      <c r="U136">
        <v>382.5</v>
      </c>
      <c r="V136">
        <v>385.65</v>
      </c>
      <c r="W136">
        <v>1.649999999999977</v>
      </c>
      <c r="X136">
        <v>0.42968749999999412</v>
      </c>
      <c r="Y136" s="1">
        <f t="shared" si="135"/>
        <v>-0.3745802118315798</v>
      </c>
      <c r="Z136" s="1">
        <f t="shared" si="136"/>
        <v>0.3745802118315798</v>
      </c>
      <c r="AA136" s="1">
        <f t="shared" si="137"/>
        <v>0.47791268406095733</v>
      </c>
      <c r="AB136" s="1">
        <f t="shared" si="138"/>
        <v>0.81680280046673848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380</v>
      </c>
      <c r="AJ136">
        <v>389.4</v>
      </c>
      <c r="AK136">
        <v>377.6</v>
      </c>
      <c r="AL136">
        <v>384</v>
      </c>
      <c r="AM136">
        <v>0.89999999999997726</v>
      </c>
      <c r="AN136">
        <v>0.23492560689114519</v>
      </c>
      <c r="AO136" s="1">
        <f t="shared" si="145"/>
        <v>1.0526315789473684</v>
      </c>
      <c r="AP136" s="1">
        <f t="shared" si="146"/>
        <v>1.0526315789473684</v>
      </c>
      <c r="AQ136" s="1">
        <f t="shared" si="147"/>
        <v>1.4062499999999942</v>
      </c>
      <c r="AR136" s="1">
        <f t="shared" si="148"/>
        <v>0.63157894736841502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46.45</v>
      </c>
      <c r="C137">
        <v>47.25</v>
      </c>
      <c r="D137">
        <v>44.45</v>
      </c>
      <c r="E137">
        <v>44.85</v>
      </c>
      <c r="F137">
        <v>-1.5</v>
      </c>
      <c r="G137">
        <v>-3.2362459546925559</v>
      </c>
      <c r="H137" s="1">
        <f t="shared" si="124"/>
        <v>-3.4445640473627588</v>
      </c>
      <c r="I137" s="1">
        <f t="shared" si="125"/>
        <v>3.4445640473627588</v>
      </c>
      <c r="J137" s="1">
        <f t="shared" si="126"/>
        <v>1.7222820236813718</v>
      </c>
      <c r="K137" s="1">
        <f t="shared" si="127"/>
        <v>0.89186176142697571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44.45</v>
      </c>
      <c r="T137">
        <v>47.4</v>
      </c>
      <c r="U137">
        <v>44.3</v>
      </c>
      <c r="V137">
        <v>46.35</v>
      </c>
      <c r="W137">
        <v>2.350000000000001</v>
      </c>
      <c r="X137">
        <v>5.3409090909090944</v>
      </c>
      <c r="Y137" s="1">
        <f t="shared" si="135"/>
        <v>4.2744656917885235</v>
      </c>
      <c r="Z137" s="1">
        <f t="shared" si="136"/>
        <v>4.2744656917885235</v>
      </c>
      <c r="AA137" s="1">
        <f t="shared" si="137"/>
        <v>2.2653721682847836</v>
      </c>
      <c r="AB137" s="1">
        <f t="shared" si="138"/>
        <v>0.33745781777279116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YES</v>
      </c>
      <c r="AI137">
        <v>43.15</v>
      </c>
      <c r="AJ137">
        <v>44.6</v>
      </c>
      <c r="AK137">
        <v>43.1</v>
      </c>
      <c r="AL137">
        <v>44</v>
      </c>
      <c r="AM137">
        <v>0.75</v>
      </c>
      <c r="AN137">
        <v>1.7341040462427739</v>
      </c>
      <c r="AO137" s="1">
        <f t="shared" si="145"/>
        <v>1.9698725376593313</v>
      </c>
      <c r="AP137" s="1">
        <f t="shared" si="146"/>
        <v>1.9698725376593313</v>
      </c>
      <c r="AQ137" s="1">
        <f t="shared" si="147"/>
        <v>1.3636363636363669</v>
      </c>
      <c r="AR137" s="1">
        <f t="shared" si="148"/>
        <v>0.11587485515642446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113.75</v>
      </c>
      <c r="C138">
        <v>115</v>
      </c>
      <c r="D138">
        <v>112.85</v>
      </c>
      <c r="E138">
        <v>113.8</v>
      </c>
      <c r="F138">
        <v>-0.25</v>
      </c>
      <c r="G138">
        <v>-0.21920210434020171</v>
      </c>
      <c r="H138" s="1">
        <f t="shared" si="124"/>
        <v>4.3956043956041455E-2</v>
      </c>
      <c r="I138" s="1">
        <f t="shared" si="125"/>
        <v>4.3956043956041455E-2</v>
      </c>
      <c r="J138" s="1">
        <f t="shared" si="126"/>
        <v>1.0544815465729374</v>
      </c>
      <c r="K138" s="1">
        <f t="shared" si="127"/>
        <v>0.79120879120879628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114.9</v>
      </c>
      <c r="T138">
        <v>114.9</v>
      </c>
      <c r="U138">
        <v>112</v>
      </c>
      <c r="V138">
        <v>114.05</v>
      </c>
      <c r="W138">
        <v>3.2999999999999972</v>
      </c>
      <c r="X138">
        <v>2.9796839729119609</v>
      </c>
      <c r="Y138" s="1">
        <f t="shared" si="135"/>
        <v>-0.73977371627502908</v>
      </c>
      <c r="Z138" s="1">
        <f t="shared" si="136"/>
        <v>0.73977371627502908</v>
      </c>
      <c r="AA138" s="1">
        <f t="shared" si="137"/>
        <v>0</v>
      </c>
      <c r="AB138" s="1">
        <f t="shared" si="138"/>
        <v>1.7974572555896511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122</v>
      </c>
      <c r="AJ138">
        <v>124.9</v>
      </c>
      <c r="AK138">
        <v>108.9</v>
      </c>
      <c r="AL138">
        <v>110.75</v>
      </c>
      <c r="AM138">
        <v>-10</v>
      </c>
      <c r="AN138">
        <v>-8.2815734989648035</v>
      </c>
      <c r="AO138" s="1">
        <f t="shared" si="145"/>
        <v>-9.221311475409836</v>
      </c>
      <c r="AP138" s="1">
        <f t="shared" si="146"/>
        <v>9.221311475409836</v>
      </c>
      <c r="AQ138" s="1">
        <f t="shared" si="147"/>
        <v>2.3770491803278735</v>
      </c>
      <c r="AR138" s="1">
        <f t="shared" si="148"/>
        <v>1.6704288939051868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643.70000000000005</v>
      </c>
      <c r="C139">
        <v>643.70000000000005</v>
      </c>
      <c r="D139">
        <v>622</v>
      </c>
      <c r="E139">
        <v>635.4</v>
      </c>
      <c r="F139">
        <v>-7.8000000000000682</v>
      </c>
      <c r="G139">
        <v>-1.21268656716419</v>
      </c>
      <c r="H139" s="1">
        <f t="shared" si="124"/>
        <v>-1.2894205375174876</v>
      </c>
      <c r="I139" s="1">
        <f t="shared" si="125"/>
        <v>1.2894205375174876</v>
      </c>
      <c r="J139" s="1">
        <f t="shared" si="126"/>
        <v>0</v>
      </c>
      <c r="K139" s="1">
        <f t="shared" si="127"/>
        <v>2.108907774630151</v>
      </c>
      <c r="L139" s="1" t="str">
        <f t="shared" si="128"/>
        <v>NO</v>
      </c>
      <c r="M139" t="str">
        <f t="shared" si="129"/>
        <v>YES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635</v>
      </c>
      <c r="T139">
        <v>649.5</v>
      </c>
      <c r="U139">
        <v>633</v>
      </c>
      <c r="V139">
        <v>643.20000000000005</v>
      </c>
      <c r="W139">
        <v>10.600000000000019</v>
      </c>
      <c r="X139">
        <v>1.6756244072083499</v>
      </c>
      <c r="Y139" s="1">
        <f t="shared" si="135"/>
        <v>1.2913385826771726</v>
      </c>
      <c r="Z139" s="1">
        <f t="shared" si="136"/>
        <v>1.2913385826771726</v>
      </c>
      <c r="AA139" s="1">
        <f t="shared" si="137"/>
        <v>0.97947761194029148</v>
      </c>
      <c r="AB139" s="1">
        <f t="shared" si="138"/>
        <v>0.31496062992125984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620.70000000000005</v>
      </c>
      <c r="AJ139">
        <v>636.5</v>
      </c>
      <c r="AK139">
        <v>600</v>
      </c>
      <c r="AL139">
        <v>632.6</v>
      </c>
      <c r="AM139">
        <v>14.200000000000051</v>
      </c>
      <c r="AN139">
        <v>2.2962483829236811</v>
      </c>
      <c r="AO139" s="1">
        <f t="shared" si="145"/>
        <v>1.9171902690510674</v>
      </c>
      <c r="AP139" s="1">
        <f t="shared" si="146"/>
        <v>1.9171902690510674</v>
      </c>
      <c r="AQ139" s="1">
        <f t="shared" si="147"/>
        <v>0.616503319633256</v>
      </c>
      <c r="AR139" s="1">
        <f t="shared" si="148"/>
        <v>3.3349444175930469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770.05</v>
      </c>
      <c r="C140">
        <v>772.8</v>
      </c>
      <c r="D140">
        <v>740</v>
      </c>
      <c r="E140">
        <v>753.7</v>
      </c>
      <c r="F140">
        <v>-19.949999999999928</v>
      </c>
      <c r="G140">
        <v>-2.5786854520778042</v>
      </c>
      <c r="H140" s="1">
        <f t="shared" si="124"/>
        <v>-2.1232387507304602</v>
      </c>
      <c r="I140" s="1">
        <f t="shared" si="125"/>
        <v>2.1232387507304602</v>
      </c>
      <c r="J140" s="1">
        <f t="shared" si="126"/>
        <v>0.357119667554055</v>
      </c>
      <c r="K140" s="1">
        <f t="shared" si="127"/>
        <v>1.8176993498739611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786.85</v>
      </c>
      <c r="T140">
        <v>788.75</v>
      </c>
      <c r="U140">
        <v>766.4</v>
      </c>
      <c r="V140">
        <v>773.65</v>
      </c>
      <c r="W140">
        <v>-4.6000000000000227</v>
      </c>
      <c r="X140">
        <v>-0.59106970767748446</v>
      </c>
      <c r="Y140" s="1">
        <f t="shared" si="135"/>
        <v>-1.6775751413865472</v>
      </c>
      <c r="Z140" s="1">
        <f t="shared" si="136"/>
        <v>1.6775751413865472</v>
      </c>
      <c r="AA140" s="1">
        <f t="shared" si="137"/>
        <v>0.24146914913896894</v>
      </c>
      <c r="AB140" s="1">
        <f t="shared" si="138"/>
        <v>0.93711626704582174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755</v>
      </c>
      <c r="AJ140">
        <v>791.85</v>
      </c>
      <c r="AK140">
        <v>750.25</v>
      </c>
      <c r="AL140">
        <v>778.25</v>
      </c>
      <c r="AM140">
        <v>21.350000000000019</v>
      </c>
      <c r="AN140">
        <v>2.8207160787422412</v>
      </c>
      <c r="AO140" s="1">
        <f t="shared" si="145"/>
        <v>3.0794701986754967</v>
      </c>
      <c r="AP140" s="1">
        <f t="shared" si="146"/>
        <v>3.0794701986754967</v>
      </c>
      <c r="AQ140" s="1">
        <f t="shared" si="147"/>
        <v>1.7475104400899482</v>
      </c>
      <c r="AR140" s="1">
        <f t="shared" si="148"/>
        <v>0.62913907284768211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324.85000000000002</v>
      </c>
      <c r="C141">
        <v>327.8</v>
      </c>
      <c r="D141">
        <v>318.55</v>
      </c>
      <c r="E141">
        <v>320.64999999999998</v>
      </c>
      <c r="F141">
        <v>-4.75</v>
      </c>
      <c r="G141">
        <v>-1.459741856177013</v>
      </c>
      <c r="H141" s="1">
        <f t="shared" si="124"/>
        <v>-1.2929044174234401</v>
      </c>
      <c r="I141" s="1">
        <f t="shared" si="125"/>
        <v>1.2929044174234401</v>
      </c>
      <c r="J141" s="1">
        <f t="shared" si="126"/>
        <v>0.90811143604740285</v>
      </c>
      <c r="K141" s="1">
        <f t="shared" si="127"/>
        <v>0.65491969437079867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329.6</v>
      </c>
      <c r="T141">
        <v>330</v>
      </c>
      <c r="U141">
        <v>323</v>
      </c>
      <c r="V141">
        <v>325.39999999999998</v>
      </c>
      <c r="W141">
        <v>-0.75</v>
      </c>
      <c r="X141">
        <v>-0.22995554192856049</v>
      </c>
      <c r="Y141" s="1">
        <f t="shared" si="135"/>
        <v>-1.2742718446602079</v>
      </c>
      <c r="Z141" s="1">
        <f t="shared" si="136"/>
        <v>1.2742718446602079</v>
      </c>
      <c r="AA141" s="1">
        <f t="shared" si="137"/>
        <v>0.12135922330096396</v>
      </c>
      <c r="AB141" s="1">
        <f t="shared" si="138"/>
        <v>0.73755377996311533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324.8</v>
      </c>
      <c r="AJ141">
        <v>332.25</v>
      </c>
      <c r="AK141">
        <v>324</v>
      </c>
      <c r="AL141">
        <v>326.14999999999998</v>
      </c>
      <c r="AM141">
        <v>2.5</v>
      </c>
      <c r="AN141">
        <v>0.77243936350996456</v>
      </c>
      <c r="AO141" s="1">
        <f t="shared" si="145"/>
        <v>0.41564039408865949</v>
      </c>
      <c r="AP141" s="1">
        <f t="shared" si="146"/>
        <v>0.41564039408865949</v>
      </c>
      <c r="AQ141" s="1">
        <f t="shared" si="147"/>
        <v>1.8703050743522989</v>
      </c>
      <c r="AR141" s="1">
        <f t="shared" si="148"/>
        <v>0.2463054187192153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680</v>
      </c>
      <c r="C142">
        <v>694.15</v>
      </c>
      <c r="D142">
        <v>641.35</v>
      </c>
      <c r="E142">
        <v>651.6</v>
      </c>
      <c r="F142">
        <v>-35.799999999999947</v>
      </c>
      <c r="G142">
        <v>-5.2080302589467493</v>
      </c>
      <c r="H142" s="1">
        <f t="shared" si="124"/>
        <v>-4.1764705882352908</v>
      </c>
      <c r="I142" s="1">
        <f t="shared" si="125"/>
        <v>4.1764705882352908</v>
      </c>
      <c r="J142" s="1">
        <f t="shared" si="126"/>
        <v>2.0808823529411731</v>
      </c>
      <c r="K142" s="1">
        <f t="shared" si="127"/>
        <v>1.5730509515039899</v>
      </c>
      <c r="L142" s="1" t="str">
        <f t="shared" si="128"/>
        <v>NO</v>
      </c>
      <c r="M142" t="str">
        <f t="shared" si="129"/>
        <v>NO</v>
      </c>
      <c r="N142" t="str">
        <f t="shared" si="130"/>
        <v>NO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680</v>
      </c>
      <c r="T142">
        <v>707</v>
      </c>
      <c r="U142">
        <v>680</v>
      </c>
      <c r="V142">
        <v>687.4</v>
      </c>
      <c r="W142">
        <v>1.299999999999955</v>
      </c>
      <c r="X142">
        <v>0.18947675265995551</v>
      </c>
      <c r="Y142" s="1">
        <f t="shared" si="135"/>
        <v>1.0882352941176436</v>
      </c>
      <c r="Z142" s="1">
        <f t="shared" si="136"/>
        <v>1.0882352941176436</v>
      </c>
      <c r="AA142" s="1">
        <f t="shared" si="137"/>
        <v>2.8513238289205733</v>
      </c>
      <c r="AB142" s="1">
        <f t="shared" si="138"/>
        <v>0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657.55</v>
      </c>
      <c r="AJ142">
        <v>697.5</v>
      </c>
      <c r="AK142">
        <v>633.1</v>
      </c>
      <c r="AL142">
        <v>686.1</v>
      </c>
      <c r="AM142">
        <v>20.850000000000019</v>
      </c>
      <c r="AN142">
        <v>3.1341600901916609</v>
      </c>
      <c r="AO142" s="1">
        <f t="shared" si="145"/>
        <v>4.34187514257472</v>
      </c>
      <c r="AP142" s="1">
        <f t="shared" si="146"/>
        <v>4.34187514257472</v>
      </c>
      <c r="AQ142" s="1">
        <f t="shared" si="147"/>
        <v>1.6615653694796646</v>
      </c>
      <c r="AR142" s="1">
        <f t="shared" si="148"/>
        <v>3.718348414569224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16.05</v>
      </c>
      <c r="C143">
        <v>16.05</v>
      </c>
      <c r="D143">
        <v>14.8</v>
      </c>
      <c r="E143">
        <v>15</v>
      </c>
      <c r="F143">
        <v>-1.149999999999999</v>
      </c>
      <c r="G143">
        <v>-7.1207430340557192</v>
      </c>
      <c r="H143" s="1">
        <f t="shared" si="124"/>
        <v>-6.542056074766359</v>
      </c>
      <c r="I143" s="1">
        <f t="shared" si="125"/>
        <v>6.542056074766359</v>
      </c>
      <c r="J143" s="1">
        <f t="shared" si="126"/>
        <v>0</v>
      </c>
      <c r="K143" s="1">
        <f t="shared" si="127"/>
        <v>1.3333333333333286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14.45</v>
      </c>
      <c r="T143">
        <v>16.7</v>
      </c>
      <c r="U143">
        <v>14.35</v>
      </c>
      <c r="V143">
        <v>16.149999999999999</v>
      </c>
      <c r="W143">
        <v>2.1999999999999988</v>
      </c>
      <c r="X143">
        <v>15.77060931899641</v>
      </c>
      <c r="Y143" s="1">
        <f t="shared" si="135"/>
        <v>11.764705882352937</v>
      </c>
      <c r="Z143" s="1">
        <f t="shared" si="136"/>
        <v>11.764705882352937</v>
      </c>
      <c r="AA143" s="1">
        <f t="shared" si="137"/>
        <v>3.4055727554179613</v>
      </c>
      <c r="AB143" s="1">
        <f t="shared" si="138"/>
        <v>0.69204152249134709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13.95</v>
      </c>
      <c r="AJ143">
        <v>14.35</v>
      </c>
      <c r="AK143">
        <v>13.55</v>
      </c>
      <c r="AL143">
        <v>13.95</v>
      </c>
      <c r="AM143">
        <v>0</v>
      </c>
      <c r="AN143">
        <v>0</v>
      </c>
      <c r="AO143" s="1">
        <f t="shared" si="145"/>
        <v>0</v>
      </c>
      <c r="AP143" s="1">
        <f t="shared" si="146"/>
        <v>0</v>
      </c>
      <c r="AQ143" s="1">
        <f t="shared" si="147"/>
        <v>2.8673835125448055</v>
      </c>
      <c r="AR143" s="1">
        <f t="shared" si="148"/>
        <v>2.8673835125447926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33.549999999999997</v>
      </c>
      <c r="C144">
        <v>33.549999999999997</v>
      </c>
      <c r="D144">
        <v>32.35</v>
      </c>
      <c r="E144">
        <v>32.75</v>
      </c>
      <c r="F144">
        <v>-1.100000000000001</v>
      </c>
      <c r="G144">
        <v>-3.2496307237813919</v>
      </c>
      <c r="H144" s="1">
        <f t="shared" si="124"/>
        <v>-2.3845007451564744</v>
      </c>
      <c r="I144" s="1">
        <f t="shared" si="125"/>
        <v>2.3845007451564744</v>
      </c>
      <c r="J144" s="1">
        <f t="shared" si="126"/>
        <v>0</v>
      </c>
      <c r="K144" s="1">
        <f t="shared" si="127"/>
        <v>1.2213740458015223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33.799999999999997</v>
      </c>
      <c r="T144">
        <v>35.4</v>
      </c>
      <c r="U144">
        <v>33.25</v>
      </c>
      <c r="V144">
        <v>33.85</v>
      </c>
      <c r="W144">
        <v>0.55000000000000426</v>
      </c>
      <c r="X144">
        <v>1.6516516516516651</v>
      </c>
      <c r="Y144" s="1">
        <f t="shared" si="135"/>
        <v>0.14792899408285284</v>
      </c>
      <c r="Z144" s="1">
        <f t="shared" si="136"/>
        <v>0.14792899408285284</v>
      </c>
      <c r="AA144" s="1">
        <f t="shared" si="137"/>
        <v>4.5790251107828572</v>
      </c>
      <c r="AB144" s="1">
        <f t="shared" si="138"/>
        <v>1.6272189349112343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32.65</v>
      </c>
      <c r="AJ144">
        <v>33.5</v>
      </c>
      <c r="AK144">
        <v>31.8</v>
      </c>
      <c r="AL144">
        <v>33.299999999999997</v>
      </c>
      <c r="AM144">
        <v>0.39999999999999858</v>
      </c>
      <c r="AN144">
        <v>1.215805471124616</v>
      </c>
      <c r="AO144" s="1">
        <f t="shared" si="145"/>
        <v>1.9908116385911137</v>
      </c>
      <c r="AP144" s="1">
        <f t="shared" si="146"/>
        <v>1.9908116385911137</v>
      </c>
      <c r="AQ144" s="1">
        <f t="shared" si="147"/>
        <v>0.60060060060060916</v>
      </c>
      <c r="AR144" s="1">
        <f t="shared" si="148"/>
        <v>2.6033690658499169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YES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174.9</v>
      </c>
      <c r="C145">
        <v>175.25</v>
      </c>
      <c r="D145">
        <v>171.5</v>
      </c>
      <c r="E145">
        <v>171.9</v>
      </c>
      <c r="F145">
        <v>-3.4000000000000061</v>
      </c>
      <c r="G145">
        <v>-1.9395322304620679</v>
      </c>
      <c r="H145" s="1">
        <f t="shared" si="124"/>
        <v>-1.7152658662092626</v>
      </c>
      <c r="I145" s="1">
        <f t="shared" si="125"/>
        <v>1.7152658662092626</v>
      </c>
      <c r="J145" s="1">
        <f t="shared" si="126"/>
        <v>0.200114351057744</v>
      </c>
      <c r="K145" s="1">
        <f t="shared" si="127"/>
        <v>0.23269342641070717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174.65</v>
      </c>
      <c r="T145">
        <v>177</v>
      </c>
      <c r="U145">
        <v>174.65</v>
      </c>
      <c r="V145">
        <v>175.3</v>
      </c>
      <c r="W145">
        <v>1.100000000000023</v>
      </c>
      <c r="X145">
        <v>0.63145809414467435</v>
      </c>
      <c r="Y145" s="1">
        <f t="shared" si="135"/>
        <v>0.37217291726310087</v>
      </c>
      <c r="Z145" s="1">
        <f t="shared" si="136"/>
        <v>0.37217291726310087</v>
      </c>
      <c r="AA145" s="1">
        <f t="shared" si="137"/>
        <v>0.96976611523102596</v>
      </c>
      <c r="AB145" s="1">
        <f t="shared" si="138"/>
        <v>0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175</v>
      </c>
      <c r="AJ145">
        <v>178.7</v>
      </c>
      <c r="AK145">
        <v>173.55</v>
      </c>
      <c r="AL145">
        <v>174.2</v>
      </c>
      <c r="AM145">
        <v>-2.7000000000000171</v>
      </c>
      <c r="AN145">
        <v>-1.526286037309224</v>
      </c>
      <c r="AO145" s="1">
        <f t="shared" si="145"/>
        <v>-0.45714285714286368</v>
      </c>
      <c r="AP145" s="1">
        <f t="shared" si="146"/>
        <v>0.45714285714286368</v>
      </c>
      <c r="AQ145" s="1">
        <f t="shared" si="147"/>
        <v>2.1142857142857077</v>
      </c>
      <c r="AR145" s="1">
        <f t="shared" si="148"/>
        <v>0.37313432835819593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680</v>
      </c>
      <c r="C146">
        <v>704</v>
      </c>
      <c r="D146">
        <v>672</v>
      </c>
      <c r="E146">
        <v>682.15</v>
      </c>
      <c r="F146">
        <v>0.35000000000002268</v>
      </c>
      <c r="G146">
        <v>5.1334702258730242E-2</v>
      </c>
      <c r="H146" s="1">
        <f t="shared" si="124"/>
        <v>0.31617647058823195</v>
      </c>
      <c r="I146" s="1">
        <f t="shared" si="125"/>
        <v>0.31617647058823195</v>
      </c>
      <c r="J146" s="1">
        <f t="shared" si="126"/>
        <v>3.2031078208605179</v>
      </c>
      <c r="K146" s="1">
        <f t="shared" si="127"/>
        <v>1.1764705882352942</v>
      </c>
      <c r="L146" s="1" t="str">
        <f t="shared" si="128"/>
        <v>NO</v>
      </c>
      <c r="M146" t="str">
        <f t="shared" si="129"/>
        <v>NO</v>
      </c>
      <c r="N146" t="str">
        <f t="shared" si="130"/>
        <v>YES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691</v>
      </c>
      <c r="T146">
        <v>710</v>
      </c>
      <c r="U146">
        <v>671.35</v>
      </c>
      <c r="V146">
        <v>681.8</v>
      </c>
      <c r="W146">
        <v>-13.30000000000007</v>
      </c>
      <c r="X146">
        <v>-1.9133937562940679</v>
      </c>
      <c r="Y146" s="1">
        <f t="shared" si="135"/>
        <v>-1.3314037626628141</v>
      </c>
      <c r="Z146" s="1">
        <f t="shared" si="136"/>
        <v>1.3314037626628141</v>
      </c>
      <c r="AA146" s="1">
        <f t="shared" si="137"/>
        <v>2.7496382054992763</v>
      </c>
      <c r="AB146" s="1">
        <f t="shared" si="138"/>
        <v>1.5327075388676932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679.1</v>
      </c>
      <c r="AJ146">
        <v>707</v>
      </c>
      <c r="AK146">
        <v>679.1</v>
      </c>
      <c r="AL146">
        <v>695.1</v>
      </c>
      <c r="AM146">
        <v>6.6499999999999773</v>
      </c>
      <c r="AN146">
        <v>0.96593797661412983</v>
      </c>
      <c r="AO146" s="1">
        <f t="shared" si="145"/>
        <v>2.356059490502135</v>
      </c>
      <c r="AP146" s="1">
        <f t="shared" si="146"/>
        <v>2.356059490502135</v>
      </c>
      <c r="AQ146" s="1">
        <f t="shared" si="147"/>
        <v>1.71198388721047</v>
      </c>
      <c r="AR146" s="1">
        <f t="shared" si="148"/>
        <v>0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989.35</v>
      </c>
      <c r="C147">
        <v>997.95</v>
      </c>
      <c r="D147">
        <v>972</v>
      </c>
      <c r="E147">
        <v>975.6</v>
      </c>
      <c r="F147">
        <v>-13.75</v>
      </c>
      <c r="G147">
        <v>-1.389801384747561</v>
      </c>
      <c r="H147" s="1">
        <f t="shared" si="124"/>
        <v>-1.3898013847475614</v>
      </c>
      <c r="I147" s="1">
        <f t="shared" si="125"/>
        <v>1.3898013847475614</v>
      </c>
      <c r="J147" s="1">
        <f t="shared" si="126"/>
        <v>0.86925759336938624</v>
      </c>
      <c r="K147" s="1">
        <f t="shared" si="127"/>
        <v>0.3690036900369027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996.5</v>
      </c>
      <c r="T147">
        <v>1010</v>
      </c>
      <c r="U147">
        <v>985</v>
      </c>
      <c r="V147">
        <v>989.35</v>
      </c>
      <c r="W147">
        <v>-6.1499999999999773</v>
      </c>
      <c r="X147">
        <v>-0.61778001004520111</v>
      </c>
      <c r="Y147" s="1">
        <f t="shared" si="135"/>
        <v>-0.71751128951329424</v>
      </c>
      <c r="Z147" s="1">
        <f t="shared" si="136"/>
        <v>0.71751128951329424</v>
      </c>
      <c r="AA147" s="1">
        <f t="shared" si="137"/>
        <v>1.3547415955845459</v>
      </c>
      <c r="AB147" s="1">
        <f t="shared" si="138"/>
        <v>0.43968261990195817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980</v>
      </c>
      <c r="AJ147">
        <v>1007</v>
      </c>
      <c r="AK147">
        <v>969.15</v>
      </c>
      <c r="AL147">
        <v>995.5</v>
      </c>
      <c r="AM147">
        <v>8.0499999999999545</v>
      </c>
      <c r="AN147">
        <v>0.81523115094434684</v>
      </c>
      <c r="AO147" s="1">
        <f t="shared" si="145"/>
        <v>1.5816326530612244</v>
      </c>
      <c r="AP147" s="1">
        <f t="shared" si="146"/>
        <v>1.5816326530612244</v>
      </c>
      <c r="AQ147" s="1">
        <f t="shared" si="147"/>
        <v>1.1551983927674536</v>
      </c>
      <c r="AR147" s="1">
        <f t="shared" si="148"/>
        <v>1.1071428571428594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10.6</v>
      </c>
      <c r="C148">
        <v>11.25</v>
      </c>
      <c r="D148">
        <v>10.1</v>
      </c>
      <c r="E148">
        <v>11.1</v>
      </c>
      <c r="F148">
        <v>0.69999999999999929</v>
      </c>
      <c r="G148">
        <v>6.7307692307692237</v>
      </c>
      <c r="H148" s="1">
        <f t="shared" si="124"/>
        <v>4.716981132075472</v>
      </c>
      <c r="I148" s="1">
        <f t="shared" si="125"/>
        <v>4.716981132075472</v>
      </c>
      <c r="J148" s="1">
        <f t="shared" si="126"/>
        <v>1.3513513513513546</v>
      </c>
      <c r="K148" s="1">
        <f t="shared" si="127"/>
        <v>4.716981132075472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9.8000000000000007</v>
      </c>
      <c r="T148">
        <v>10.75</v>
      </c>
      <c r="U148">
        <v>9.75</v>
      </c>
      <c r="V148">
        <v>10.4</v>
      </c>
      <c r="W148">
        <v>0.55000000000000071</v>
      </c>
      <c r="X148">
        <v>5.5837563451776724</v>
      </c>
      <c r="Y148" s="1">
        <f t="shared" si="135"/>
        <v>6.122448979591832</v>
      </c>
      <c r="Z148" s="1">
        <f t="shared" si="136"/>
        <v>6.122448979591832</v>
      </c>
      <c r="AA148" s="1">
        <f t="shared" si="137"/>
        <v>3.3653846153846119</v>
      </c>
      <c r="AB148" s="1">
        <f t="shared" si="138"/>
        <v>0.51020408163266029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9.4</v>
      </c>
      <c r="AJ148">
        <v>10.1</v>
      </c>
      <c r="AK148">
        <v>9.25</v>
      </c>
      <c r="AL148">
        <v>9.85</v>
      </c>
      <c r="AM148">
        <v>4.9999999999998927E-2</v>
      </c>
      <c r="AN148">
        <v>0.51020408163264219</v>
      </c>
      <c r="AO148" s="1">
        <f t="shared" si="145"/>
        <v>4.7872340425531839</v>
      </c>
      <c r="AP148" s="1">
        <f t="shared" si="146"/>
        <v>4.7872340425531839</v>
      </c>
      <c r="AQ148" s="1">
        <f t="shared" si="147"/>
        <v>2.5380710659898478</v>
      </c>
      <c r="AR148" s="1">
        <f t="shared" si="148"/>
        <v>1.5957446808510676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547</v>
      </c>
      <c r="C149">
        <v>547</v>
      </c>
      <c r="D149">
        <v>534.65</v>
      </c>
      <c r="E149">
        <v>536.70000000000005</v>
      </c>
      <c r="F149">
        <v>-8.6999999999999318</v>
      </c>
      <c r="G149">
        <v>-1.595159515951583</v>
      </c>
      <c r="H149" s="1">
        <f t="shared" si="124"/>
        <v>-1.8829981718464266</v>
      </c>
      <c r="I149" s="1">
        <f t="shared" si="125"/>
        <v>1.8829981718464266</v>
      </c>
      <c r="J149" s="1">
        <f t="shared" si="126"/>
        <v>0</v>
      </c>
      <c r="K149" s="1">
        <f t="shared" si="127"/>
        <v>0.38196385317683401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554</v>
      </c>
      <c r="T149">
        <v>557.25</v>
      </c>
      <c r="U149">
        <v>542.04999999999995</v>
      </c>
      <c r="V149">
        <v>545.4</v>
      </c>
      <c r="W149">
        <v>-6.7000000000000446</v>
      </c>
      <c r="X149">
        <v>-1.2135482702409071</v>
      </c>
      <c r="Y149" s="1">
        <f t="shared" si="135"/>
        <v>-1.552346570397116</v>
      </c>
      <c r="Z149" s="1">
        <f t="shared" si="136"/>
        <v>1.552346570397116</v>
      </c>
      <c r="AA149" s="1">
        <f t="shared" si="137"/>
        <v>0.58664259927797835</v>
      </c>
      <c r="AB149" s="1">
        <f t="shared" si="138"/>
        <v>0.61422808947561836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537</v>
      </c>
      <c r="AJ149">
        <v>554.95000000000005</v>
      </c>
      <c r="AK149">
        <v>533.95000000000005</v>
      </c>
      <c r="AL149">
        <v>552.1</v>
      </c>
      <c r="AM149">
        <v>14.149999999999981</v>
      </c>
      <c r="AN149">
        <v>2.6303559810391248</v>
      </c>
      <c r="AO149" s="1">
        <f t="shared" si="145"/>
        <v>2.8119180633147156</v>
      </c>
      <c r="AP149" s="1">
        <f t="shared" si="146"/>
        <v>2.8119180633147156</v>
      </c>
      <c r="AQ149" s="1">
        <f t="shared" si="147"/>
        <v>0.51621083137113255</v>
      </c>
      <c r="AR149" s="1">
        <f t="shared" si="148"/>
        <v>0.56797020484170468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6889.95</v>
      </c>
      <c r="C150">
        <v>6895</v>
      </c>
      <c r="D150">
        <v>6866.25</v>
      </c>
      <c r="E150">
        <v>6875.15</v>
      </c>
      <c r="F150">
        <v>4.3499999999994543</v>
      </c>
      <c r="G150">
        <v>6.3311404785461003E-2</v>
      </c>
      <c r="H150" s="1">
        <f t="shared" si="124"/>
        <v>-0.21480562268231529</v>
      </c>
      <c r="I150" s="1">
        <f t="shared" si="125"/>
        <v>0.21480562268231529</v>
      </c>
      <c r="J150" s="1">
        <f t="shared" si="126"/>
        <v>7.329516179362959E-2</v>
      </c>
      <c r="K150" s="1">
        <f t="shared" si="127"/>
        <v>0.12945172105335356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6892</v>
      </c>
      <c r="T150">
        <v>6899</v>
      </c>
      <c r="U150">
        <v>6865</v>
      </c>
      <c r="V150">
        <v>6870.8</v>
      </c>
      <c r="W150">
        <v>0.6000000000003638</v>
      </c>
      <c r="X150">
        <v>8.7333702075683937E-3</v>
      </c>
      <c r="Y150" s="1">
        <f t="shared" si="135"/>
        <v>-0.30760301799187201</v>
      </c>
      <c r="Z150" s="1">
        <f t="shared" si="136"/>
        <v>0.30760301799187201</v>
      </c>
      <c r="AA150" s="1">
        <f t="shared" si="137"/>
        <v>0.10156703424260012</v>
      </c>
      <c r="AB150" s="1">
        <f t="shared" si="138"/>
        <v>8.4415206380627897E-2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6889.6</v>
      </c>
      <c r="AJ150">
        <v>6889.65</v>
      </c>
      <c r="AK150">
        <v>6868</v>
      </c>
      <c r="AL150">
        <v>6870.2</v>
      </c>
      <c r="AM150">
        <v>-6.8500000000003638</v>
      </c>
      <c r="AN150">
        <v>-9.960666274056991E-2</v>
      </c>
      <c r="AO150" s="1">
        <f t="shared" si="145"/>
        <v>-0.2815838365072072</v>
      </c>
      <c r="AP150" s="1">
        <f t="shared" si="146"/>
        <v>0.2815838365072072</v>
      </c>
      <c r="AQ150" s="1">
        <f t="shared" si="147"/>
        <v>7.2573153737912803E-4</v>
      </c>
      <c r="AR150" s="1">
        <f t="shared" si="148"/>
        <v>3.2022357427728715E-2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2040</v>
      </c>
      <c r="C151">
        <v>2052.1999999999998</v>
      </c>
      <c r="D151">
        <v>2005.65</v>
      </c>
      <c r="E151">
        <v>2024.3</v>
      </c>
      <c r="F151">
        <v>-19</v>
      </c>
      <c r="G151">
        <v>-0.92986835021778502</v>
      </c>
      <c r="H151" s="1">
        <f t="shared" si="124"/>
        <v>-0.76960784313725716</v>
      </c>
      <c r="I151" s="1">
        <f t="shared" si="125"/>
        <v>0.76960784313725716</v>
      </c>
      <c r="J151" s="1">
        <f t="shared" si="126"/>
        <v>0.59803921568626561</v>
      </c>
      <c r="K151" s="1">
        <f t="shared" si="127"/>
        <v>0.92130613051424515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2060</v>
      </c>
      <c r="T151">
        <v>2065</v>
      </c>
      <c r="U151">
        <v>2030</v>
      </c>
      <c r="V151">
        <v>2043.3</v>
      </c>
      <c r="W151">
        <v>-2.100000000000136</v>
      </c>
      <c r="X151">
        <v>-0.1026694045174605</v>
      </c>
      <c r="Y151" s="1">
        <f t="shared" si="135"/>
        <v>-0.81067961165048763</v>
      </c>
      <c r="Z151" s="1">
        <f t="shared" si="136"/>
        <v>0.81067961165048763</v>
      </c>
      <c r="AA151" s="1">
        <f t="shared" si="137"/>
        <v>0.24271844660194172</v>
      </c>
      <c r="AB151" s="1">
        <f t="shared" si="138"/>
        <v>0.65090784515244726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2040</v>
      </c>
      <c r="AJ151">
        <v>2067</v>
      </c>
      <c r="AK151">
        <v>2019.95</v>
      </c>
      <c r="AL151">
        <v>2045.4</v>
      </c>
      <c r="AM151">
        <v>-15.5</v>
      </c>
      <c r="AN151">
        <v>-0.75209859770003396</v>
      </c>
      <c r="AO151" s="1">
        <f t="shared" si="145"/>
        <v>0.26470588235294562</v>
      </c>
      <c r="AP151" s="1">
        <f t="shared" si="146"/>
        <v>0.26470588235294562</v>
      </c>
      <c r="AQ151" s="1">
        <f t="shared" si="147"/>
        <v>1.0560281607509487</v>
      </c>
      <c r="AR151" s="1">
        <f t="shared" si="148"/>
        <v>0.98284313725489969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2020-06-28T21:31:28Z</dcterms:created>
  <dcterms:modified xsi:type="dcterms:W3CDTF">2020-06-29T15:14:43Z</dcterms:modified>
</cp:coreProperties>
</file>